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tabRatio="677"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52511"/>
</workbook>
</file>

<file path=xl/sharedStrings.xml><?xml version="1.0" encoding="utf-8"?>
<sst xmlns="http://schemas.openxmlformats.org/spreadsheetml/2006/main" count="1038" uniqueCount="565">
  <si>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</si>
  <si>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</si>
  <si>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</si>
  <si>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</si>
  <si>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</si>
  <si>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</si>
  <si>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</si>
  <si>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</si>
  <si>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</si>
  <si>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</si>
  <si>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</si>
  <si>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</si>
  <si>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</si>
  <si>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</si>
  <si>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</si>
  <si>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</si>
  <si>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</si>
  <si>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</si>
  <si>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</si>
  <si>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</si>
  <si>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</si>
  <si>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</si>
  <si>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</si>
  <si>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</si>
  <si>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</si>
  <si>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</si>
  <si>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</si>
  <si>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</si>
  <si>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</si>
  <si>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</si>
  <si>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</si>
  <si>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</si>
  <si>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</si>
  <si>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</si>
  <si>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</si>
  <si>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</si>
  <si>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</si>
  <si>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</si>
  <si>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</si>
  <si>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</si>
  <si>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</si>
  <si>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</si>
  <si>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</si>
  <si>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</si>
  <si>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</si>
  <si>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</si>
  <si>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</si>
  <si>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</si>
  <si>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</si>
  <si>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</si>
  <si>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</si>
  <si>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</si>
  <si>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</si>
  <si>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</si>
  <si>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</si>
  <si>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</si>
  <si>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</si>
  <si>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</si>
  <si>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</si>
  <si>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</si>
  <si>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</si>
  <si>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</si>
  <si>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</si>
  <si>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</si>
  <si>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</si>
  <si>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</si>
  <si>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</si>
  <si>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</si>
  <si>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</si>
  <si>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Ⅱ－２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</si>
  <si>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</si>
  <si>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</si>
  <si>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</si>
  <si>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</si>
  <si>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</si>
  <si>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</si>
  <si>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</si>
  <si>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</si>
  <si>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</si>
  <si>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</si>
  <si>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</si>
  <si>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</si>
  <si>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高島市</t>
  </si>
  <si>
    <t>地方交付税種地</t>
    <rPh sb="0" eb="2">
      <t>チホウ</t>
    </rPh>
    <rPh sb="2" eb="5">
      <t>コウフゼイ</t>
    </rPh>
    <rPh sb="5" eb="6">
      <t>シュ</t>
    </rPh>
    <rPh sb="6" eb="7">
      <t>チ</t>
    </rPh>
    <phoneticPr fontId="3"/>
  </si>
  <si>
    <t>1-1</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</si>
  <si>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</si>
  <si>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</si>
  <si>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</si>
  <si>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</si>
  <si>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</si>
  <si>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</si>
  <si>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</si>
  <si>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</si>
  <si>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</si>
  <si>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</si>
  <si>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</si>
  <si>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</si>
  <si>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</si>
  <si>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</si>
  <si>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</si>
  <si>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</si>
  <si>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</si>
  <si>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</si>
  <si>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</si>
  <si>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</si>
  <si>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</si>
  <si>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-4.7</t>
  </si>
  <si>
    <t>山振</t>
    <rPh sb="0" eb="1">
      <t>ヤマ</t>
    </rPh>
    <rPh sb="1" eb="2">
      <t>フ</t>
    </rPh>
    <phoneticPr fontId="3"/>
  </si>
  <si>
    <t>繰上償還金</t>
  </si>
  <si>
    <t>　実質赤字比率</t>
    <rPh sb="1" eb="3">
      <t>ジッシツ</t>
    </rPh>
    <rPh sb="3" eb="5">
      <t>アカジ</t>
    </rPh>
    <rPh sb="5" eb="7">
      <t>ヒリツ</t>
    </rPh>
    <phoneticPr fontId="3"/>
  </si>
  <si>
    <t>-</t>
  </si>
  <si>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</si>
  <si>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</si>
  <si>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</si>
  <si>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</si>
  <si>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</si>
  <si>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</si>
  <si>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</si>
  <si>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</si>
  <si>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</si>
  <si>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</si>
  <si>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</si>
  <si>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</si>
  <si>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</si>
  <si>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</si>
  <si>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</si>
  <si>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</si>
  <si>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</si>
  <si>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</si>
  <si>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</si>
  <si>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</si>
  <si>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-1.1</t>
  </si>
  <si>
    <t>基準財政需要額</t>
  </si>
  <si>
    <t>うち日本人(％)</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</si>
  <si>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</si>
  <si>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</si>
  <si>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</si>
  <si>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</si>
  <si>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</si>
  <si>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</si>
  <si>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</si>
  <si>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</si>
  <si>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</si>
  <si>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</si>
  <si>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</si>
  <si>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</si>
  <si>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</si>
  <si>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</si>
  <si>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</si>
  <si>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</si>
  <si>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</si>
  <si>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</si>
  <si>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</si>
  <si>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</si>
  <si>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</si>
  <si>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</si>
  <si>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</si>
  <si>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</si>
  <si>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</si>
  <si>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</si>
  <si>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</si>
  <si>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</si>
  <si>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</si>
  <si>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</si>
  <si>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</si>
  <si>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</si>
  <si>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</si>
  <si>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</si>
  <si>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</si>
  <si>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</si>
  <si>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</si>
  <si>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</si>
  <si>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</si>
  <si>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</si>
  <si>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</si>
  <si>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</si>
  <si>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</si>
  <si>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</si>
  <si>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</si>
  <si>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</si>
  <si>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</si>
  <si>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</si>
  <si>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</si>
  <si>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</si>
  <si>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</si>
  <si>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</si>
  <si>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</si>
  <si>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</si>
  <si>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</si>
  <si>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</si>
  <si>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</si>
  <si>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</si>
  <si>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滋賀県高島市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</si>
  <si>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</si>
  <si>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</si>
  <si>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</si>
  <si>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</si>
  <si>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</si>
  <si>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</si>
  <si>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</si>
  <si>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</si>
  <si>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</si>
  <si>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</si>
  <si>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</si>
  <si>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</si>
  <si>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</si>
  <si>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</si>
  <si>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</si>
  <si>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</si>
  <si>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</si>
  <si>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</si>
  <si>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</si>
  <si>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</si>
  <si>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</si>
  <si>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</si>
  <si>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</si>
  <si>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</si>
  <si>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</si>
  <si>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</si>
  <si>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</si>
  <si>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</si>
  <si>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</si>
  <si>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</si>
  <si>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</si>
  <si>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</si>
  <si>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</si>
  <si>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</si>
  <si>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</si>
  <si>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</si>
  <si>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</si>
  <si>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</si>
  <si>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</si>
  <si>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</si>
  <si>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</si>
  <si>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</si>
  <si>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</si>
  <si>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</si>
  <si>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</si>
  <si>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</si>
  <si>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</si>
  <si>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</si>
  <si>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</si>
  <si>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</si>
  <si>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</si>
  <si>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</si>
  <si>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</si>
  <si>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</si>
  <si>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</si>
  <si>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</si>
  <si>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</si>
  <si>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</si>
  <si>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</si>
  <si>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</si>
  <si>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</si>
  <si>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</si>
  <si>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</si>
  <si>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</si>
  <si>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</si>
  <si>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</si>
  <si>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</si>
  <si>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</si>
  <si>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</si>
  <si>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</si>
  <si>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</si>
  <si>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</si>
  <si>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</si>
  <si>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</si>
  <si>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</si>
  <si>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</si>
  <si>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</si>
  <si>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</si>
  <si>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</si>
  <si>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</si>
  <si>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</si>
  <si>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</si>
  <si>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</si>
  <si>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</si>
  <si>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</si>
  <si>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</si>
  <si>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</si>
  <si>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</si>
  <si>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</si>
  <si>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</si>
  <si>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</si>
  <si>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</si>
  <si>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</si>
  <si>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</si>
  <si>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</si>
  <si>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</si>
  <si>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</si>
  <si>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</si>
  <si>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</si>
  <si>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</si>
  <si>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</si>
  <si>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</si>
  <si>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</si>
  <si>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</si>
  <si>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</si>
  <si>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</si>
  <si>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</si>
  <si>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</si>
  <si>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</si>
  <si>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</si>
  <si>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</si>
  <si>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</si>
  <si>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</si>
  <si>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</si>
  <si>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</si>
  <si>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</si>
  <si>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</si>
  <si>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</si>
  <si>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病院</t>
  </si>
  <si>
    <t>加入世帯数(世帯)</t>
  </si>
  <si>
    <t>　　うち一部事務組合負担金</t>
  </si>
  <si>
    <t>上水道</t>
  </si>
  <si>
    <t>被保険者数(人)</t>
  </si>
  <si>
    <t>　繰出金</t>
  </si>
  <si>
    <t>介護サービス</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</si>
  <si>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</si>
  <si>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</si>
  <si>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</si>
  <si>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</si>
  <si>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</si>
  <si>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</si>
  <si>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</si>
  <si>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</si>
  <si>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</si>
  <si>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</si>
  <si>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</si>
  <si>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</si>
  <si>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</si>
  <si>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</si>
  <si>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</si>
  <si>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</si>
  <si>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</si>
  <si>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</si>
  <si>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</si>
  <si>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</si>
  <si>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</si>
  <si>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</si>
  <si>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滋賀県高島市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</si>
  <si>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</si>
  <si>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</si>
  <si>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</si>
  <si>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</si>
  <si>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</si>
  <si>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</si>
  <si>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</si>
  <si>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</si>
  <si>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</si>
  <si>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</si>
  <si>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</si>
  <si>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</si>
  <si>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</si>
  <si>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</si>
  <si>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</si>
  <si>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</si>
  <si>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</si>
  <si>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</si>
  <si>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</si>
  <si>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</si>
  <si>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熱供給事業特別会計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</si>
  <si>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</si>
  <si>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</si>
  <si>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</si>
  <si>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</si>
  <si>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</si>
  <si>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</si>
  <si>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</si>
  <si>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</si>
  <si>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</si>
  <si>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</si>
  <si>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</si>
  <si>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</si>
  <si>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</si>
  <si>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</si>
  <si>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後期高齢者医療事業特別会計</t>
  </si>
  <si>
    <t>介護保険事業特別会計</t>
  </si>
  <si>
    <t>訪問看護ステーション事業特別会計</t>
  </si>
  <si>
    <t>水道事業会計</t>
  </si>
  <si>
    <t>法適用企業</t>
  </si>
  <si>
    <t>病院事業会計</t>
  </si>
  <si>
    <t>介護老人保健施設事業会計</t>
  </si>
  <si>
    <t>下水道事業特別会計</t>
  </si>
  <si>
    <t>法非適用企業</t>
  </si>
  <si>
    <t>農林業集落排水事業特別会計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</si>
  <si>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</si>
  <si>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</si>
  <si>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</si>
  <si>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</si>
  <si>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</si>
  <si>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</si>
  <si>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</si>
  <si>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</si>
  <si>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</si>
  <si>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</si>
  <si>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</si>
  <si>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</si>
  <si>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</si>
  <si>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</si>
  <si>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</si>
  <si>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</si>
  <si>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</si>
  <si>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</si>
  <si>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</si>
  <si>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</si>
  <si>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</si>
  <si>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</si>
  <si>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</si>
  <si>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</si>
  <si>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</si>
  <si>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</si>
  <si>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</si>
  <si>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</si>
  <si>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</si>
  <si>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</si>
  <si>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</si>
  <si>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</si>
  <si>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</si>
  <si>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</si>
  <si>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</si>
  <si>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</si>
  <si>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</si>
  <si>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</si>
  <si>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</si>
  <si>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</si>
  <si>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</si>
  <si>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</si>
  <si>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</si>
  <si>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</si>
  <si>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</si>
  <si>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</si>
  <si>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</si>
  <si>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</si>
  <si>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</si>
  <si>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</si>
  <si>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</si>
  <si>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</si>
  <si>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</si>
  <si>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</si>
  <si>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</si>
  <si>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水道事業会計</t>
  </si>
  <si>
    <t>将来負担比率（(Ｅ)－(Ｆ)）／（(Ｃ)－(Ｄ)）×１００</t>
    <rPh sb="0" eb="2">
      <t>ショウライ</t>
    </rPh>
    <rPh sb="2" eb="4">
      <t>フタン</t>
    </rPh>
    <rPh sb="4" eb="6">
      <t>ヒリツ</t>
    </rPh>
    <phoneticPr fontId="3"/>
  </si>
  <si>
    <t>病院事業会計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</si>
  <si>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</si>
  <si>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</si>
  <si>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</si>
  <si>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</si>
  <si>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</si>
  <si>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</si>
  <si>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</si>
  <si>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</si>
  <si>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</si>
  <si>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</si>
  <si>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</si>
  <si>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</si>
  <si>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</si>
  <si>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</si>
  <si>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</si>
  <si>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t>
  </si>
  <si>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</si>
  <si>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</si>
  <si>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</si>
  <si>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</si>
  <si>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</si>
  <si>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</si>
  <si>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</si>
  <si>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</si>
  <si>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</si>
  <si>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</si>
  <si>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</si>
  <si>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</si>
  <si>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</si>
  <si>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</si>
  <si>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</si>
  <si>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</si>
  <si>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</si>
  <si>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</si>
  <si>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</si>
  <si>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</si>
  <si>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</si>
  <si>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</si>
  <si>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</si>
  <si>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</si>
  <si>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</si>
  <si>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</si>
  <si>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</si>
  <si>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</si>
  <si>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</si>
  <si>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</si>
  <si>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</si>
  <si>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</si>
  <si>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</si>
  <si>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</si>
  <si>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</si>
  <si>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</si>
  <si>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</si>
  <si>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</si>
  <si>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</si>
  <si>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</si>
  <si>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</si>
  <si>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</si>
  <si>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</si>
  <si>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</si>
  <si>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</si>
  <si>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</si>
  <si>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</si>
  <si>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</si>
  <si>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</si>
  <si>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</si>
  <si>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</si>
  <si>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</si>
  <si>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</si>
  <si>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</si>
  <si>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</si>
  <si>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</si>
  <si>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</si>
  <si>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</si>
  <si>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</si>
  <si>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</si>
  <si>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</si>
  <si>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</si>
  <si>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</si>
  <si>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</si>
  <si>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</si>
  <si>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一般会計</t>
  </si>
  <si>
    <t>病院事業会計</t>
  </si>
  <si>
    <t>水道事業会計</t>
  </si>
  <si>
    <t>介護保険事業特別会計</t>
  </si>
  <si>
    <t>介護老人保健施設事業会計</t>
  </si>
  <si>
    <t>国民健康保険特別会計</t>
  </si>
  <si>
    <t>▲ 0.31</t>
  </si>
  <si>
    <t>訪問看護ステーション事業特別会計</t>
  </si>
  <si>
    <t>下水道事業特別会計</t>
  </si>
  <si>
    <t>その他会計（赤字）</t>
  </si>
  <si>
    <t>その他会計（黒字）</t>
  </si>
  <si>
    <t>-</t>
  </si>
  <si>
    <t>財団法人ひばり</t>
  </si>
  <si>
    <t>財団法人朽木むらおこし公社</t>
  </si>
  <si>
    <t>社団法人びわ湖高島観光協会</t>
  </si>
  <si>
    <t>-</t>
  </si>
  <si>
    <t>滋賀県市町村職員退職手当組合</t>
  </si>
  <si>
    <t>滋賀県市町村議会議員公務災害補償等組合</t>
  </si>
  <si>
    <t>滋賀県市町村職員研修センター</t>
  </si>
  <si>
    <t>滋賀県交通災害共済組合</t>
  </si>
  <si>
    <t>滋賀県後期高齢者医療広域連合（一般）</t>
  </si>
  <si>
    <t>滋賀県後期高齢者医療広域連合（後期）</t>
  </si>
  <si>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</si>
  <si>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</si>
  <si>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</si>
  <si>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</si>
  <si>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</si>
  <si>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</si>
  <si>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</si>
  <si>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</si>
  <si>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</si>
  <si>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</si>
  <si>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</si>
  <si>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</si>
  <si>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</si>
  <si>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有形固定資産減価償却率</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</si>
  <si>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</si>
  <si>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</si>
  <si>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</si>
  <si>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　将来負担比率、実質公債費比率とも類似団体と比較して、依然高い水準にとどまっている。近年は新たな市債の発行抑制と繰上償還による市債残高の圧縮により、両比率とも順調に低下している。人口減少が与える標準財政規模への影響を考慮し、人口規模に応じた適正なインフラ整備と公債費の管理が必要である。</t>
    <rPh sb="1" eb="3">
      <t>ショウライ</t>
    </rPh>
    <rPh sb="3" eb="5">
      <t>フタン</t>
    </rPh>
    <rPh sb="5" eb="7">
      <t>ヒリツ</t>
    </rPh>
    <rPh sb="8" eb="10">
      <t>ジッシツ</t>
    </rPh>
    <rPh sb="10" eb="12">
      <t>コウサイ</t>
    </rPh>
    <rPh sb="12" eb="13">
      <t>ヒ</t>
    </rPh>
    <rPh sb="13" eb="15">
      <t>ヒリツ</t>
    </rPh>
    <rPh sb="17" eb="19">
      <t>ルイジ</t>
    </rPh>
    <rPh sb="19" eb="21">
      <t>ダンタイ</t>
    </rPh>
    <rPh sb="22" eb="24">
      <t>ヒカク</t>
    </rPh>
    <rPh sb="27" eb="29">
      <t>イゼン</t>
    </rPh>
    <rPh sb="29" eb="30">
      <t>タカ</t>
    </rPh>
    <rPh sb="31" eb="33">
      <t>スイジュン</t>
    </rPh>
    <rPh sb="42" eb="44">
      <t>キンネン</t>
    </rPh>
    <rPh sb="45" eb="46">
      <t>アラ</t>
    </rPh>
    <rPh sb="48" eb="50">
      <t>シサイ</t>
    </rPh>
    <rPh sb="51" eb="53">
      <t>ハッコウ</t>
    </rPh>
    <rPh sb="53" eb="55">
      <t>ヨクセイ</t>
    </rPh>
    <rPh sb="56" eb="58">
      <t>クリアゲ</t>
    </rPh>
    <rPh sb="58" eb="60">
      <t>ショウカン</t>
    </rPh>
    <rPh sb="63" eb="65">
      <t>シサイ</t>
    </rPh>
    <rPh sb="65" eb="67">
      <t>ザンダカ</t>
    </rPh>
    <rPh sb="68" eb="70">
      <t>アッシュク</t>
    </rPh>
    <rPh sb="74" eb="75">
      <t>リョウ</t>
    </rPh>
    <rPh sb="75" eb="77">
      <t>ヒリツ</t>
    </rPh>
    <rPh sb="79" eb="81">
      <t>ジュンチョウ</t>
    </rPh>
    <rPh sb="82" eb="84">
      <t>テイカ</t>
    </rPh>
    <rPh sb="89" eb="91">
      <t>ジンコウ</t>
    </rPh>
    <rPh sb="91" eb="93">
      <t>ゲンショウ</t>
    </rPh>
    <rPh sb="94" eb="95">
      <t>アタ</t>
    </rPh>
    <rPh sb="97" eb="99">
      <t>ヒョウジュン</t>
    </rPh>
    <rPh sb="99" eb="101">
      <t>ザイセイ</t>
    </rPh>
    <rPh sb="101" eb="103">
      <t>キボ</t>
    </rPh>
    <rPh sb="105" eb="107">
      <t>エイキョウ</t>
    </rPh>
    <rPh sb="108" eb="110">
      <t>コウリョ</t>
    </rPh>
    <rPh sb="112" eb="114">
      <t>ジンコウ</t>
    </rPh>
    <rPh sb="114" eb="116">
      <t>キボ</t>
    </rPh>
    <rPh sb="117" eb="118">
      <t>オウ</t>
    </rPh>
    <rPh sb="120" eb="122">
      <t>テキセイ</t>
    </rPh>
    <rPh sb="127" eb="129">
      <t>セイビ</t>
    </rPh>
    <rPh sb="130" eb="132">
      <t>コウサイ</t>
    </rPh>
    <rPh sb="132" eb="133">
      <t>ヒ</t>
    </rPh>
    <rPh sb="134" eb="136">
      <t>カンリ</t>
    </rPh>
    <rPh sb="137" eb="139">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</si>
</sst>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7">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4"/>
      <color theme="1"/>
      <name val="ＭＳ ゴシック"/>
      <family val="2"/>
    </font>
    <font>
      <b/>
      <sz val="14"/>
      <color rgb="FF000000"/>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1"/>
      <color theme="1"/>
      <name val="+mn-cs"/>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sz val="13"/>
      <color theme="1"/>
      <name val="+mn-cs"/>
      <family val="2"/>
    </font>
    <font>
      <b/>
      <sz val="15"/>
      <color rgb="FF000000"/>
      <name val="ＭＳ ゴシック"/>
      <family val="2"/>
    </font>
    <font>
      <b/>
      <sz val="24"/>
      <color rgb="FF000000"/>
      <name val="ＭＳ ゴシック"/>
      <family val="2"/>
    </font>
    <font>
      <b/>
      <sz val="16"/>
      <color rgb="FF000000"/>
      <name val="ＭＳ ゴシック"/>
      <family val="2"/>
    </font>
    <font>
      <sz val="14"/>
      <color theme="1"/>
      <name val="+mn-cs"/>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0" fontId="2" fillId="0" borderId="28" xfId="53" applyFont="1" applyFill="1" applyBorder="1" applyAlignment="1" applyProtection="1">
      <alignment horizontal="left" vertical="top"/>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22623778"/>
        <c:axId val="64309307"/>
      </c:lineChart>
      <c:catAx>
        <c:axId val="22623778"/>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4309307"/>
        <c:crosses val="autoZero"/>
        <c:auto val="1"/>
        <c:lblOffset val="100"/>
        <c:tickLblSkip val="1"/>
        <c:noMultiLvlLbl val="0"/>
      </c:catAx>
      <c:valAx>
        <c:axId val="64309307"/>
        <c:scaling>
          <c:orientation val="minMax"/>
          <c:max val="9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2623778"/>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52869568"/>
        <c:axId val="44424897"/>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52869568"/>
        <c:axId val="44424897"/>
      </c:lineChart>
      <c:catAx>
        <c:axId val="52869568"/>
        <c:scaling>
          <c:orientation val="minMax"/>
        </c:scaling>
        <c:axPos val="b"/>
        <c:delete val="0"/>
        <c:numFmt formatCode="General" sourceLinked="1"/>
        <c:majorTickMark val="none"/>
        <c:minorTickMark val="none"/>
        <c:tickLblPos val="low"/>
        <c:spPr>
          <a:ln w="3175">
            <a:solidFill>
              <a:srgbClr val="000000"/>
            </a:solidFill>
            <a:prstDash val="solid"/>
          </a:ln>
        </c:spPr>
        <c:crossAx val="44424897"/>
        <c:crosses val="autoZero"/>
        <c:auto val="1"/>
        <c:lblOffset val="100"/>
        <c:tickLblSkip val="1"/>
        <c:noMultiLvlLbl val="0"/>
      </c:catAx>
      <c:valAx>
        <c:axId val="44424897"/>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286956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訪問看護ステーション事業特別会計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65273870"/>
        <c:axId val="60032055"/>
      </c:barChart>
      <c:catAx>
        <c:axId val="6527387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60032055"/>
        <c:crosses val="autoZero"/>
        <c:auto val="1"/>
        <c:lblOffset val="100"/>
        <c:tickLblSkip val="1"/>
        <c:noMultiLvlLbl val="0"/>
      </c:catAx>
      <c:valAx>
        <c:axId val="60032055"/>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5273870"/>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59065484"/>
        <c:axId val="5174838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59065484"/>
        <c:axId val="51748381"/>
      </c:lineChart>
      <c:catAx>
        <c:axId val="5906548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1748381"/>
        <c:crosses val="autoZero"/>
        <c:auto val="1"/>
        <c:lblOffset val="100"/>
        <c:tickLblSkip val="1"/>
        <c:noMultiLvlLbl val="0"/>
      </c:catAx>
      <c:valAx>
        <c:axId val="51748381"/>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9065484"/>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25202362"/>
        <c:axId val="61533683"/>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25202362"/>
        <c:axId val="61533683"/>
      </c:lineChart>
      <c:catAx>
        <c:axId val="25202362"/>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61533683"/>
        <c:crosses val="autoZero"/>
        <c:auto val="1"/>
        <c:lblOffset val="100"/>
        <c:tickLblSkip val="1"/>
        <c:noMultiLvlLbl val="0"/>
      </c:catAx>
      <c:valAx>
        <c:axId val="61533683"/>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2520236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40473112"/>
        <c:axId val="29421881"/>
      </c:scatterChart>
      <c:valAx>
        <c:axId val="40473112"/>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9421881"/>
        <c:crosses val="autoZero"/>
        <c:crossBetween val="midCat"/>
        <c:dispUnits/>
      </c:valAx>
      <c:valAx>
        <c:axId val="29421881"/>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40473112"/>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layout>
                <c:manualLayout>
                  <c:x val="-0.027"/>
                  <c:y val="-0.06225"/>
                </c:manualLayout>
              </c:layout>
              <c:tx>
                <c:strRef>
                  <c:f>'公会計指標分析・財政指標組合せ分析表'!$O$72</c:f>
                  <c:strCache>
                    <c:ptCount val="1"/>
                    <c:pt idx="0">
                      <c:v>H27</c:v>
                    </c:pt>
                  </c:strCache>
                </c:strRef>
              </c:tx>
              <c:dLblPos val="r"/>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layout>
                <c:manualLayout>
                  <c:x val="-0.03575"/>
                  <c:y val="-0.06225"/>
                </c:manualLayout>
              </c:layout>
              <c:tx>
                <c:strRef>
                  <c:f>'公会計指標分析・財政指標組合せ分析表'!$K$72</c:f>
                  <c:strCache>
                    <c:ptCount val="1"/>
                    <c:pt idx="0">
                      <c:v>H23</c:v>
                    </c:pt>
                  </c:strCache>
                </c:strRef>
              </c:tx>
              <c:dLblPos val="r"/>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50892326"/>
        <c:axId val="26394991"/>
      </c:scatterChart>
      <c:valAx>
        <c:axId val="50892326"/>
        <c:scaling>
          <c:orientation val="minMax"/>
          <c:max val="16.6"/>
          <c:min val="7.3"/>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6394991"/>
        <c:crosses val="autoZero"/>
        <c:crossBetween val="midCat"/>
        <c:dispUnits/>
      </c:valAx>
      <c:valAx>
        <c:axId val="26394991"/>
        <c:scaling>
          <c:orientation val="minMax"/>
          <c:max val="180"/>
          <c:min val="20"/>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50892326"/>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市債の発行額抑制により、元利償還金は減少している。市債発行については、今後も引き続き事業内容を十分に精査するとともに</a:t>
          </a:r>
          <a:r>
            <a:rPr kumimoji="1" lang="ja-JP" altLang="ja-JP" sz="1400">
              <a:solidFill>
                <a:schemeClr val="dk1"/>
              </a:solidFill>
              <a:effectLst/>
              <a:latin typeface="+mn-lt"/>
              <a:ea typeface="+mn-ea"/>
              <a:cs typeface="+mn-cs"/>
            </a:rPr>
            <a:t>、</a:t>
          </a:r>
          <a:r>
            <a:rPr kumimoji="1" lang="ja-JP" altLang="en-US" sz="1400">
              <a:latin typeface="ＭＳ ゴシック" pitchFamily="49" charset="-128"/>
              <a:ea typeface="ＭＳ ゴシック" pitchFamily="49" charset="-128"/>
            </a:rPr>
            <a:t>交付税算入率の高いものを借入することとし、公債費の縮減に努める。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市債の発行額抑制により、地方債残高は順調に減少している。公営企業債の残高が減少したことにより繰出金が約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億円減となり、将来負担額は削減の傾向となった。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51,007
50,607
693.05
29,015,503
27,649,088
1,249,724
18,134,608
24,215,383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11.3
71.9</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5</xdr:row>
      <xdr:rowOff>114300</xdr:rowOff>
    </xdr:to>
    <xdr:sp macro="" textlink="">
      <xdr:nvSpPr>
        <xdr:cNvPr id="20" name="角丸四角形 19"/>
        <xdr:cNvSpPr/>
      </xdr:nvSpPr>
      <xdr:spPr>
        <a:xfrm>
          <a:off x="10696575" y="885825"/>
          <a:ext cx="152400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3" name="直線コネクタ 22"/>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4" name="円/楕円 23"/>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5" name="フローチャート : 判断 24"/>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29" name="テキスト ボックス 28"/>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0" name="正方形/長方形 39"/>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1" name="正方形/長方形 40"/>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2" name="テキスト ボックス 41"/>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5" name="正方形/長方形 44"/>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7" name="正方形/長方形 46"/>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48" name="正方形/長方形 47"/>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49" name="正方形/長方形 48"/>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0" name="正方形/長方形 49"/>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51" name="正方形/長方形 50"/>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52" name="正方形/長方形 51"/>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3" name="正方形/長方形 52"/>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4" name="正方形/長方形 53"/>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5" name="正方形/長方形 54"/>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6" name="テキスト ボックス 55"/>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7" name="正方形/長方形 56"/>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8" name="正方形/長方形 57"/>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9" name="正方形/長方形 58"/>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0" name="正方形/長方形 59"/>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1" name="正方形/長方形 60"/>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2" name="テキスト ボックス 61"/>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3" name="テキスト ボックス 62"/>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51,007
50,607
693.05
29,015,503
27,649,088
1,249,724
18,134,608
24,215,383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11.3
71.9</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51,007
50,607
693.05
29,015,503
27,649,088
1,249,724
18,134,608
24,215,383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11.3
71.9</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51,007
50,607
693.05
29,015,503
27,649,088
1,249,724
18,134,608
24,215,383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11.3
71.9</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滋賀県平均は全国平均を大きく上回ってい</a:t>
          </a:r>
          <a:r>
            <a:rPr kumimoji="1" lang="ja-JP" altLang="en-US" sz="1100">
              <a:solidFill>
                <a:schemeClr val="dk1"/>
              </a:solidFill>
              <a:effectLst/>
              <a:latin typeface="+mn-lt"/>
              <a:ea typeface="+mn-ea"/>
              <a:cs typeface="+mn-cs"/>
            </a:rPr>
            <a:t>ますが</a:t>
          </a:r>
          <a:r>
            <a:rPr kumimoji="1" lang="ja-JP" altLang="ja-JP" sz="1100">
              <a:solidFill>
                <a:schemeClr val="dk1"/>
              </a:solidFill>
              <a:effectLst/>
              <a:latin typeface="+mn-lt"/>
              <a:ea typeface="+mn-ea"/>
              <a:cs typeface="+mn-cs"/>
            </a:rPr>
            <a:t>、当市</a:t>
          </a:r>
          <a:r>
            <a:rPr kumimoji="1" lang="ja-JP" altLang="en-US" sz="1100">
              <a:solidFill>
                <a:schemeClr val="dk1"/>
              </a:solidFill>
              <a:effectLst/>
              <a:latin typeface="+mn-lt"/>
              <a:ea typeface="+mn-ea"/>
              <a:cs typeface="+mn-cs"/>
            </a:rPr>
            <a:t>の財政力指数</a:t>
          </a:r>
          <a:r>
            <a:rPr kumimoji="1" lang="ja-JP" altLang="ja-JP" sz="1100">
              <a:solidFill>
                <a:schemeClr val="dk1"/>
              </a:solidFill>
              <a:effectLst/>
              <a:latin typeface="+mn-lt"/>
              <a:ea typeface="+mn-ea"/>
              <a:cs typeface="+mn-cs"/>
            </a:rPr>
            <a:t>は全国平均および類似団体平均を下回り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毎年徐々に下がっていく傾向で指数が推移しており、地方交付税などの依存財源に頼っているのが現状です。</a:t>
          </a:r>
          <a:endParaRPr lang="ja-JP" altLang="ja-JP" sz="1400">
            <a:effectLst/>
          </a:endParaRPr>
        </a:p>
        <a:p>
          <a:r>
            <a:rPr kumimoji="1" lang="ja-JP" altLang="ja-JP" sz="1100">
              <a:solidFill>
                <a:schemeClr val="dk1"/>
              </a:solidFill>
              <a:effectLst/>
              <a:latin typeface="+mn-lt"/>
              <a:ea typeface="+mn-ea"/>
              <a:cs typeface="+mn-cs"/>
            </a:rPr>
            <a:t>　市町村合併から</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年が経過し普通交付税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逓減</a:t>
          </a:r>
          <a:r>
            <a:rPr kumimoji="1" lang="ja-JP" altLang="en-US" sz="1100">
              <a:solidFill>
                <a:schemeClr val="dk1"/>
              </a:solidFill>
              <a:effectLst/>
              <a:latin typeface="+mn-lt"/>
              <a:ea typeface="+mn-ea"/>
              <a:cs typeface="+mn-cs"/>
            </a:rPr>
            <a:t>が始まった</a:t>
          </a:r>
          <a:r>
            <a:rPr kumimoji="1" lang="ja-JP" altLang="ja-JP" sz="1100">
              <a:solidFill>
                <a:schemeClr val="dk1"/>
              </a:solidFill>
              <a:effectLst/>
              <a:latin typeface="+mn-lt"/>
              <a:ea typeface="+mn-ea"/>
              <a:cs typeface="+mn-cs"/>
            </a:rPr>
            <a:t>ことから、行財政改革による歳出削減の取り組みを通じて財政基盤の強化に努める必要がある。</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85725</xdr:rowOff>
    </xdr:from>
    <xdr:to>
      <xdr:col>7</xdr:col>
      <xdr:colOff>152400</xdr:colOff>
      <xdr:row>45</xdr:row>
      <xdr:rowOff>152400</xdr:rowOff>
    </xdr:to>
    <xdr:cxnSp macro="">
      <xdr:nvCxnSpPr>
        <xdr:cNvPr id="63" name="直線コネクタ 62"/>
        <xdr:cNvCxnSpPr/>
      </xdr:nvCxnSpPr>
      <xdr:spPr>
        <a:xfrm flipV="1">
          <a:off x="4953000" y="6257925"/>
          <a:ext cx="0" cy="16097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123825</xdr:rowOff>
    </xdr:from>
    <xdr:ext cx="762000" cy="257175"/>
    <xdr:sp macro="" textlink="">
      <xdr:nvSpPr>
        <xdr:cNvPr id="64" name="財政力最小値テキスト"/>
        <xdr:cNvSpPr txBox="1"/>
      </xdr:nvSpPr>
      <xdr:spPr>
        <a:xfrm>
          <a:off x="5038725" y="7839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45</xdr:row>
      <xdr:rowOff>152400</xdr:rowOff>
    </xdr:from>
    <xdr:to>
      <xdr:col>7</xdr:col>
      <xdr:colOff>238125</xdr:colOff>
      <xdr:row>45</xdr:row>
      <xdr:rowOff>152400</xdr:rowOff>
    </xdr:to>
    <xdr:cxnSp macro="">
      <xdr:nvCxnSpPr>
        <xdr:cNvPr id="65" name="直線コネクタ 64"/>
        <xdr:cNvCxnSpPr/>
      </xdr:nvCxnSpPr>
      <xdr:spPr>
        <a:xfrm>
          <a:off x="4867275" y="786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0</xdr:rowOff>
    </xdr:from>
    <xdr:ext cx="762000" cy="257175"/>
    <xdr:sp macro="" textlink="">
      <xdr:nvSpPr>
        <xdr:cNvPr id="66" name="財政力最大値テキスト"/>
        <xdr:cNvSpPr txBox="1"/>
      </xdr:nvSpPr>
      <xdr:spPr>
        <a:xfrm>
          <a:off x="5038725"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66675</xdr:colOff>
      <xdr:row>36</xdr:row>
      <xdr:rowOff>85725</xdr:rowOff>
    </xdr:from>
    <xdr:to>
      <xdr:col>7</xdr:col>
      <xdr:colOff>238125</xdr:colOff>
      <xdr:row>36</xdr:row>
      <xdr:rowOff>85725</xdr:rowOff>
    </xdr:to>
    <xdr:cxnSp macro="">
      <xdr:nvCxnSpPr>
        <xdr:cNvPr id="67" name="直線コネクタ 66"/>
        <xdr:cNvCxnSpPr/>
      </xdr:nvCxnSpPr>
      <xdr:spPr>
        <a:xfrm>
          <a:off x="4867275" y="625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57150</xdr:rowOff>
    </xdr:from>
    <xdr:to>
      <xdr:col>7</xdr:col>
      <xdr:colOff>152400</xdr:colOff>
      <xdr:row>45</xdr:row>
      <xdr:rowOff>76200</xdr:rowOff>
    </xdr:to>
    <xdr:cxnSp macro="">
      <xdr:nvCxnSpPr>
        <xdr:cNvPr id="68" name="直線コネクタ 67"/>
        <xdr:cNvCxnSpPr/>
      </xdr:nvCxnSpPr>
      <xdr:spPr>
        <a:xfrm>
          <a:off x="4114800" y="77724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66675</xdr:rowOff>
    </xdr:from>
    <xdr:ext cx="762000" cy="257175"/>
    <xdr:sp macro="" textlink="">
      <xdr:nvSpPr>
        <xdr:cNvPr id="69" name="財政力平均値テキスト"/>
        <xdr:cNvSpPr txBox="1"/>
      </xdr:nvSpPr>
      <xdr:spPr>
        <a:xfrm>
          <a:off x="5038725"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47625</xdr:rowOff>
    </xdr:from>
    <xdr:to>
      <xdr:col>7</xdr:col>
      <xdr:colOff>200025</xdr:colOff>
      <xdr:row>41</xdr:row>
      <xdr:rowOff>142875</xdr:rowOff>
    </xdr:to>
    <xdr:sp macro="" textlink="">
      <xdr:nvSpPr>
        <xdr:cNvPr id="70" name="フローチャート : 判断 69"/>
        <xdr:cNvSpPr/>
      </xdr:nvSpPr>
      <xdr:spPr>
        <a:xfrm>
          <a:off x="4905375" y="707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45</xdr:row>
      <xdr:rowOff>38100</xdr:rowOff>
    </xdr:from>
    <xdr:to>
      <xdr:col>6</xdr:col>
      <xdr:colOff>0</xdr:colOff>
      <xdr:row>45</xdr:row>
      <xdr:rowOff>57150</xdr:rowOff>
    </xdr:to>
    <xdr:cxnSp macro="">
      <xdr:nvCxnSpPr>
        <xdr:cNvPr id="71" name="直線コネクタ 70"/>
        <xdr:cNvCxnSpPr/>
      </xdr:nvCxnSpPr>
      <xdr:spPr>
        <a:xfrm>
          <a:off x="3228975" y="7753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76200</xdr:rowOff>
    </xdr:from>
    <xdr:to>
      <xdr:col>6</xdr:col>
      <xdr:colOff>47625</xdr:colOff>
      <xdr:row>43</xdr:row>
      <xdr:rowOff>9525</xdr:rowOff>
    </xdr:to>
    <xdr:sp macro="" textlink="">
      <xdr:nvSpPr>
        <xdr:cNvPr id="72" name="フローチャート : 判断 71"/>
        <xdr:cNvSpPr/>
      </xdr:nvSpPr>
      <xdr:spPr>
        <a:xfrm>
          <a:off x="4067175" y="7277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19050</xdr:rowOff>
    </xdr:from>
    <xdr:ext cx="733425" cy="257175"/>
    <xdr:sp macro="" textlink="">
      <xdr:nvSpPr>
        <xdr:cNvPr id="73" name="テキスト ボックス 72"/>
        <xdr:cNvSpPr txBox="1"/>
      </xdr:nvSpPr>
      <xdr:spPr>
        <a:xfrm>
          <a:off x="3733800" y="7048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276225</xdr:colOff>
      <xdr:row>45</xdr:row>
      <xdr:rowOff>38100</xdr:rowOff>
    </xdr:from>
    <xdr:to>
      <xdr:col>4</xdr:col>
      <xdr:colOff>485775</xdr:colOff>
      <xdr:row>45</xdr:row>
      <xdr:rowOff>38100</xdr:rowOff>
    </xdr:to>
    <xdr:cxnSp macro="">
      <xdr:nvCxnSpPr>
        <xdr:cNvPr id="74" name="直線コネクタ 73"/>
        <xdr:cNvCxnSpPr/>
      </xdr:nvCxnSpPr>
      <xdr:spPr>
        <a:xfrm>
          <a:off x="2333625" y="77533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76200</xdr:rowOff>
    </xdr:from>
    <xdr:to>
      <xdr:col>4</xdr:col>
      <xdr:colOff>533400</xdr:colOff>
      <xdr:row>43</xdr:row>
      <xdr:rowOff>9525</xdr:rowOff>
    </xdr:to>
    <xdr:sp macro="" textlink="">
      <xdr:nvSpPr>
        <xdr:cNvPr id="75" name="フローチャート : 判断 74"/>
        <xdr:cNvSpPr/>
      </xdr:nvSpPr>
      <xdr:spPr>
        <a:xfrm>
          <a:off x="3171825" y="7277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19050</xdr:rowOff>
    </xdr:from>
    <xdr:ext cx="762000" cy="257175"/>
    <xdr:sp macro="" textlink="">
      <xdr:nvSpPr>
        <xdr:cNvPr id="76" name="テキスト ボックス 75"/>
        <xdr:cNvSpPr txBox="1"/>
      </xdr:nvSpPr>
      <xdr:spPr>
        <a:xfrm>
          <a:off x="284797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38100</xdr:rowOff>
    </xdr:from>
    <xdr:to>
      <xdr:col>3</xdr:col>
      <xdr:colOff>276225</xdr:colOff>
      <xdr:row>45</xdr:row>
      <xdr:rowOff>38100</xdr:rowOff>
    </xdr:to>
    <xdr:cxnSp macro="">
      <xdr:nvCxnSpPr>
        <xdr:cNvPr id="77" name="直線コネクタ 76"/>
        <xdr:cNvCxnSpPr/>
      </xdr:nvCxnSpPr>
      <xdr:spPr>
        <a:xfrm>
          <a:off x="1447800" y="77533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76200</xdr:rowOff>
    </xdr:from>
    <xdr:to>
      <xdr:col>3</xdr:col>
      <xdr:colOff>333375</xdr:colOff>
      <xdr:row>43</xdr:row>
      <xdr:rowOff>9525</xdr:rowOff>
    </xdr:to>
    <xdr:sp macro="" textlink="">
      <xdr:nvSpPr>
        <xdr:cNvPr id="78" name="フローチャート : 判断 77"/>
        <xdr:cNvSpPr/>
      </xdr:nvSpPr>
      <xdr:spPr>
        <a:xfrm>
          <a:off x="2286000" y="7277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19050</xdr:rowOff>
    </xdr:from>
    <xdr:ext cx="762000" cy="257175"/>
    <xdr:sp macro="" textlink="">
      <xdr:nvSpPr>
        <xdr:cNvPr id="79" name="テキスト ボックス 78"/>
        <xdr:cNvSpPr txBox="1"/>
      </xdr:nvSpPr>
      <xdr:spPr>
        <a:xfrm>
          <a:off x="195262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38100</xdr:rowOff>
    </xdr:from>
    <xdr:to>
      <xdr:col>2</xdr:col>
      <xdr:colOff>123825</xdr:colOff>
      <xdr:row>42</xdr:row>
      <xdr:rowOff>133350</xdr:rowOff>
    </xdr:to>
    <xdr:sp macro="" textlink="">
      <xdr:nvSpPr>
        <xdr:cNvPr id="80" name="フローチャート : 判断 79"/>
        <xdr:cNvSpPr/>
      </xdr:nvSpPr>
      <xdr:spPr>
        <a:xfrm>
          <a:off x="1400175" y="7239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142875</xdr:rowOff>
    </xdr:from>
    <xdr:ext cx="762000" cy="257175"/>
    <xdr:sp macro="" textlink="">
      <xdr:nvSpPr>
        <xdr:cNvPr id="81" name="テキスト ボックス 80"/>
        <xdr:cNvSpPr txBox="1"/>
      </xdr:nvSpPr>
      <xdr:spPr>
        <a:xfrm>
          <a:off x="1066800"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45</xdr:row>
      <xdr:rowOff>19050</xdr:rowOff>
    </xdr:from>
    <xdr:to>
      <xdr:col>7</xdr:col>
      <xdr:colOff>200025</xdr:colOff>
      <xdr:row>45</xdr:row>
      <xdr:rowOff>123825</xdr:rowOff>
    </xdr:to>
    <xdr:sp macro="" textlink="">
      <xdr:nvSpPr>
        <xdr:cNvPr id="87" name="円/楕円 86"/>
        <xdr:cNvSpPr/>
      </xdr:nvSpPr>
      <xdr:spPr>
        <a:xfrm>
          <a:off x="4905375" y="7734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44</xdr:row>
      <xdr:rowOff>95250</xdr:rowOff>
    </xdr:from>
    <xdr:ext cx="762000" cy="257175"/>
    <xdr:sp macro="" textlink="">
      <xdr:nvSpPr>
        <xdr:cNvPr id="88" name="財政力該当値テキスト"/>
        <xdr:cNvSpPr txBox="1"/>
      </xdr:nvSpPr>
      <xdr:spPr>
        <a:xfrm>
          <a:off x="5038725" y="7639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638175</xdr:colOff>
      <xdr:row>45</xdr:row>
      <xdr:rowOff>0</xdr:rowOff>
    </xdr:from>
    <xdr:to>
      <xdr:col>6</xdr:col>
      <xdr:colOff>47625</xdr:colOff>
      <xdr:row>45</xdr:row>
      <xdr:rowOff>104775</xdr:rowOff>
    </xdr:to>
    <xdr:sp macro="" textlink="">
      <xdr:nvSpPr>
        <xdr:cNvPr id="89" name="円/楕円 88"/>
        <xdr:cNvSpPr/>
      </xdr:nvSpPr>
      <xdr:spPr>
        <a:xfrm>
          <a:off x="4067175" y="7715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85725</xdr:rowOff>
    </xdr:from>
    <xdr:ext cx="733425" cy="257175"/>
    <xdr:sp macro="" textlink="">
      <xdr:nvSpPr>
        <xdr:cNvPr id="90" name="テキスト ボックス 89"/>
        <xdr:cNvSpPr txBox="1"/>
      </xdr:nvSpPr>
      <xdr:spPr>
        <a:xfrm>
          <a:off x="3733800" y="7800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428625</xdr:colOff>
      <xdr:row>44</xdr:row>
      <xdr:rowOff>152400</xdr:rowOff>
    </xdr:from>
    <xdr:to>
      <xdr:col>4</xdr:col>
      <xdr:colOff>533400</xdr:colOff>
      <xdr:row>45</xdr:row>
      <xdr:rowOff>85725</xdr:rowOff>
    </xdr:to>
    <xdr:sp macro="" textlink="">
      <xdr:nvSpPr>
        <xdr:cNvPr id="91" name="円/楕円 90"/>
        <xdr:cNvSpPr/>
      </xdr:nvSpPr>
      <xdr:spPr>
        <a:xfrm>
          <a:off x="3171825" y="7696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45</xdr:row>
      <xdr:rowOff>66675</xdr:rowOff>
    </xdr:from>
    <xdr:ext cx="762000" cy="257175"/>
    <xdr:sp macro="" textlink="">
      <xdr:nvSpPr>
        <xdr:cNvPr id="92" name="テキスト ボックス 91"/>
        <xdr:cNvSpPr txBox="1"/>
      </xdr:nvSpPr>
      <xdr:spPr>
        <a:xfrm>
          <a:off x="2847975" y="7781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152400</xdr:rowOff>
    </xdr:from>
    <xdr:to>
      <xdr:col>3</xdr:col>
      <xdr:colOff>333375</xdr:colOff>
      <xdr:row>45</xdr:row>
      <xdr:rowOff>85725</xdr:rowOff>
    </xdr:to>
    <xdr:sp macro="" textlink="">
      <xdr:nvSpPr>
        <xdr:cNvPr id="93" name="円/楕円 92"/>
        <xdr:cNvSpPr/>
      </xdr:nvSpPr>
      <xdr:spPr>
        <a:xfrm>
          <a:off x="2286000" y="7696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45</xdr:row>
      <xdr:rowOff>66675</xdr:rowOff>
    </xdr:from>
    <xdr:ext cx="762000" cy="257175"/>
    <xdr:sp macro="" textlink="">
      <xdr:nvSpPr>
        <xdr:cNvPr id="94" name="テキスト ボックス 93"/>
        <xdr:cNvSpPr txBox="1"/>
      </xdr:nvSpPr>
      <xdr:spPr>
        <a:xfrm>
          <a:off x="1952625" y="7781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28575</xdr:colOff>
      <xdr:row>44</xdr:row>
      <xdr:rowOff>152400</xdr:rowOff>
    </xdr:from>
    <xdr:to>
      <xdr:col>2</xdr:col>
      <xdr:colOff>123825</xdr:colOff>
      <xdr:row>45</xdr:row>
      <xdr:rowOff>85725</xdr:rowOff>
    </xdr:to>
    <xdr:sp macro="" textlink="">
      <xdr:nvSpPr>
        <xdr:cNvPr id="95" name="円/楕円 94"/>
        <xdr:cNvSpPr/>
      </xdr:nvSpPr>
      <xdr:spPr>
        <a:xfrm>
          <a:off x="1400175" y="7696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66675</xdr:rowOff>
    </xdr:from>
    <xdr:ext cx="762000" cy="257175"/>
    <xdr:sp macro="" textlink="">
      <xdr:nvSpPr>
        <xdr:cNvPr id="96" name="テキスト ボックス 95"/>
        <xdr:cNvSpPr txBox="1"/>
      </xdr:nvSpPr>
      <xdr:spPr>
        <a:xfrm>
          <a:off x="1066800" y="7781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歳出面では、人件費や扶助費等の義務的経費の増加のほか、物件費や補助費等の一般行政経費も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しています。また、歳入面では、普通交付税</a:t>
          </a:r>
          <a:r>
            <a:rPr kumimoji="1" lang="ja-JP" altLang="en-US" sz="1100">
              <a:solidFill>
                <a:schemeClr val="dk1"/>
              </a:solidFill>
              <a:effectLst/>
              <a:latin typeface="+mn-lt"/>
              <a:ea typeface="+mn-ea"/>
              <a:cs typeface="+mn-cs"/>
            </a:rPr>
            <a:t>の逓減が始まった一方で地方消費税交付金の増加もあり、</a:t>
          </a:r>
          <a:r>
            <a:rPr kumimoji="1" lang="ja-JP" altLang="ja-JP" sz="1100">
              <a:solidFill>
                <a:schemeClr val="dk1"/>
              </a:solidFill>
              <a:effectLst/>
              <a:latin typeface="+mn-lt"/>
              <a:ea typeface="+mn-ea"/>
              <a:cs typeface="+mn-cs"/>
            </a:rPr>
            <a:t>経常一般財源に大きな変化がなかった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ポイント悪化してい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今後も引き続き</a:t>
          </a:r>
          <a:r>
            <a:rPr kumimoji="1" lang="ja-JP" altLang="ja-JP" sz="1100">
              <a:solidFill>
                <a:schemeClr val="dk1"/>
              </a:solidFill>
              <a:effectLst/>
              <a:latin typeface="+mn-lt"/>
              <a:ea typeface="+mn-ea"/>
              <a:cs typeface="+mn-cs"/>
            </a:rPr>
            <a:t>、人件費や公債費等の義務的経費や一般行政経費の削減に努める必要があ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0</xdr:rowOff>
    </xdr:from>
    <xdr:to>
      <xdr:col>7</xdr:col>
      <xdr:colOff>152400</xdr:colOff>
      <xdr:row>66</xdr:row>
      <xdr:rowOff>133350</xdr:rowOff>
    </xdr:to>
    <xdr:cxnSp macro="">
      <xdr:nvCxnSpPr>
        <xdr:cNvPr id="124" name="直線コネクタ 123"/>
        <xdr:cNvCxnSpPr/>
      </xdr:nvCxnSpPr>
      <xdr:spPr>
        <a:xfrm flipV="1">
          <a:off x="4953000" y="10115550"/>
          <a:ext cx="0" cy="13335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104775</xdr:rowOff>
    </xdr:from>
    <xdr:ext cx="762000" cy="257175"/>
    <xdr:sp macro="" textlink="">
      <xdr:nvSpPr>
        <xdr:cNvPr id="125" name="財政構造の弾力性最小値テキスト"/>
        <xdr:cNvSpPr txBox="1"/>
      </xdr:nvSpPr>
      <xdr:spPr>
        <a:xfrm>
          <a:off x="5038725" y="11420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66675</xdr:colOff>
      <xdr:row>66</xdr:row>
      <xdr:rowOff>133350</xdr:rowOff>
    </xdr:from>
    <xdr:to>
      <xdr:col>7</xdr:col>
      <xdr:colOff>238125</xdr:colOff>
      <xdr:row>66</xdr:row>
      <xdr:rowOff>133350</xdr:rowOff>
    </xdr:to>
    <xdr:cxnSp macro="">
      <xdr:nvCxnSpPr>
        <xdr:cNvPr id="126" name="直線コネクタ 125"/>
        <xdr:cNvCxnSpPr/>
      </xdr:nvCxnSpPr>
      <xdr:spPr>
        <a:xfrm>
          <a:off x="4867275" y="11449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85725</xdr:rowOff>
    </xdr:from>
    <xdr:ext cx="762000" cy="257175"/>
    <xdr:sp macro="" textlink="">
      <xdr:nvSpPr>
        <xdr:cNvPr id="127" name="財政構造の弾力性最大値テキスト"/>
        <xdr:cNvSpPr txBox="1"/>
      </xdr:nvSpPr>
      <xdr:spPr>
        <a:xfrm>
          <a:off x="5038725" y="985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66675</xdr:colOff>
      <xdr:row>59</xdr:row>
      <xdr:rowOff>0</xdr:rowOff>
    </xdr:from>
    <xdr:to>
      <xdr:col>7</xdr:col>
      <xdr:colOff>238125</xdr:colOff>
      <xdr:row>59</xdr:row>
      <xdr:rowOff>0</xdr:rowOff>
    </xdr:to>
    <xdr:cxnSp macro="">
      <xdr:nvCxnSpPr>
        <xdr:cNvPr id="128" name="直線コネクタ 127"/>
        <xdr:cNvCxnSpPr/>
      </xdr:nvCxnSpPr>
      <xdr:spPr>
        <a:xfrm>
          <a:off x="486727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161925</xdr:rowOff>
    </xdr:from>
    <xdr:to>
      <xdr:col>7</xdr:col>
      <xdr:colOff>152400</xdr:colOff>
      <xdr:row>64</xdr:row>
      <xdr:rowOff>47625</xdr:rowOff>
    </xdr:to>
    <xdr:cxnSp macro="">
      <xdr:nvCxnSpPr>
        <xdr:cNvPr id="129" name="直線コネクタ 128"/>
        <xdr:cNvCxnSpPr/>
      </xdr:nvCxnSpPr>
      <xdr:spPr>
        <a:xfrm>
          <a:off x="4114800" y="1096327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133350</xdr:rowOff>
    </xdr:from>
    <xdr:ext cx="762000" cy="257175"/>
    <xdr:sp macro="" textlink="">
      <xdr:nvSpPr>
        <xdr:cNvPr id="130" name="財政構造の弾力性平均値テキスト"/>
        <xdr:cNvSpPr txBox="1"/>
      </xdr:nvSpPr>
      <xdr:spPr>
        <a:xfrm>
          <a:off x="50387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123825</xdr:rowOff>
    </xdr:from>
    <xdr:to>
      <xdr:col>7</xdr:col>
      <xdr:colOff>200025</xdr:colOff>
      <xdr:row>64</xdr:row>
      <xdr:rowOff>47625</xdr:rowOff>
    </xdr:to>
    <xdr:sp macro="" textlink="">
      <xdr:nvSpPr>
        <xdr:cNvPr id="131" name="フローチャート : 判断 130"/>
        <xdr:cNvSpPr/>
      </xdr:nvSpPr>
      <xdr:spPr>
        <a:xfrm>
          <a:off x="4905375" y="10925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63</xdr:row>
      <xdr:rowOff>28575</xdr:rowOff>
    </xdr:from>
    <xdr:to>
      <xdr:col>6</xdr:col>
      <xdr:colOff>0</xdr:colOff>
      <xdr:row>63</xdr:row>
      <xdr:rowOff>161925</xdr:rowOff>
    </xdr:to>
    <xdr:cxnSp macro="">
      <xdr:nvCxnSpPr>
        <xdr:cNvPr id="132" name="直線コネクタ 131"/>
        <xdr:cNvCxnSpPr/>
      </xdr:nvCxnSpPr>
      <xdr:spPr>
        <a:xfrm>
          <a:off x="3228975" y="108299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64</xdr:row>
      <xdr:rowOff>57150</xdr:rowOff>
    </xdr:from>
    <xdr:to>
      <xdr:col>6</xdr:col>
      <xdr:colOff>47625</xdr:colOff>
      <xdr:row>64</xdr:row>
      <xdr:rowOff>161925</xdr:rowOff>
    </xdr:to>
    <xdr:sp macro="" textlink="">
      <xdr:nvSpPr>
        <xdr:cNvPr id="133" name="フローチャート : 判断 132"/>
        <xdr:cNvSpPr/>
      </xdr:nvSpPr>
      <xdr:spPr>
        <a:xfrm>
          <a:off x="4067175" y="11029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142875</xdr:rowOff>
    </xdr:from>
    <xdr:ext cx="733425" cy="257175"/>
    <xdr:sp macro="" textlink="">
      <xdr:nvSpPr>
        <xdr:cNvPr id="134" name="テキスト ボックス 133"/>
        <xdr:cNvSpPr txBox="1"/>
      </xdr:nvSpPr>
      <xdr:spPr>
        <a:xfrm>
          <a:off x="3733800" y="11115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276225</xdr:colOff>
      <xdr:row>63</xdr:row>
      <xdr:rowOff>28575</xdr:rowOff>
    </xdr:from>
    <xdr:to>
      <xdr:col>4</xdr:col>
      <xdr:colOff>485775</xdr:colOff>
      <xdr:row>63</xdr:row>
      <xdr:rowOff>104775</xdr:rowOff>
    </xdr:to>
    <xdr:cxnSp macro="">
      <xdr:nvCxnSpPr>
        <xdr:cNvPr id="135" name="直線コネクタ 134"/>
        <xdr:cNvCxnSpPr/>
      </xdr:nvCxnSpPr>
      <xdr:spPr>
        <a:xfrm flipV="1">
          <a:off x="2333625" y="1082992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161925</xdr:rowOff>
    </xdr:from>
    <xdr:to>
      <xdr:col>4</xdr:col>
      <xdr:colOff>533400</xdr:colOff>
      <xdr:row>64</xdr:row>
      <xdr:rowOff>95250</xdr:rowOff>
    </xdr:to>
    <xdr:sp macro="" textlink="">
      <xdr:nvSpPr>
        <xdr:cNvPr id="136" name="フローチャート : 判断 135"/>
        <xdr:cNvSpPr/>
      </xdr:nvSpPr>
      <xdr:spPr>
        <a:xfrm>
          <a:off x="3171825" y="10963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76200</xdr:rowOff>
    </xdr:from>
    <xdr:ext cx="762000" cy="257175"/>
    <xdr:sp macro="" textlink="">
      <xdr:nvSpPr>
        <xdr:cNvPr id="137" name="テキスト ボックス 136"/>
        <xdr:cNvSpPr txBox="1"/>
      </xdr:nvSpPr>
      <xdr:spPr>
        <a:xfrm>
          <a:off x="284797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104775</xdr:rowOff>
    </xdr:from>
    <xdr:to>
      <xdr:col>3</xdr:col>
      <xdr:colOff>276225</xdr:colOff>
      <xdr:row>63</xdr:row>
      <xdr:rowOff>161925</xdr:rowOff>
    </xdr:to>
    <xdr:cxnSp macro="">
      <xdr:nvCxnSpPr>
        <xdr:cNvPr id="138" name="直線コネクタ 137"/>
        <xdr:cNvCxnSpPr/>
      </xdr:nvCxnSpPr>
      <xdr:spPr>
        <a:xfrm flipV="1">
          <a:off x="1447800" y="109061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19050</xdr:rowOff>
    </xdr:from>
    <xdr:to>
      <xdr:col>3</xdr:col>
      <xdr:colOff>333375</xdr:colOff>
      <xdr:row>64</xdr:row>
      <xdr:rowOff>123825</xdr:rowOff>
    </xdr:to>
    <xdr:sp macro="" textlink="">
      <xdr:nvSpPr>
        <xdr:cNvPr id="139" name="フローチャート : 判断 138"/>
        <xdr:cNvSpPr/>
      </xdr:nvSpPr>
      <xdr:spPr>
        <a:xfrm>
          <a:off x="2286000" y="10991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104775</xdr:rowOff>
    </xdr:from>
    <xdr:ext cx="762000" cy="257175"/>
    <xdr:sp macro="" textlink="">
      <xdr:nvSpPr>
        <xdr:cNvPr id="140" name="テキスト ボックス 139"/>
        <xdr:cNvSpPr txBox="1"/>
      </xdr:nvSpPr>
      <xdr:spPr>
        <a:xfrm>
          <a:off x="1952625" y="1107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161925</xdr:rowOff>
    </xdr:from>
    <xdr:to>
      <xdr:col>2</xdr:col>
      <xdr:colOff>123825</xdr:colOff>
      <xdr:row>64</xdr:row>
      <xdr:rowOff>95250</xdr:rowOff>
    </xdr:to>
    <xdr:sp macro="" textlink="">
      <xdr:nvSpPr>
        <xdr:cNvPr id="141" name="フローチャート : 判断 140"/>
        <xdr:cNvSpPr/>
      </xdr:nvSpPr>
      <xdr:spPr>
        <a:xfrm>
          <a:off x="1400175" y="10963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76200</xdr:rowOff>
    </xdr:from>
    <xdr:ext cx="762000" cy="257175"/>
    <xdr:sp macro="" textlink="">
      <xdr:nvSpPr>
        <xdr:cNvPr id="142" name="テキスト ボックス 141"/>
        <xdr:cNvSpPr txBox="1"/>
      </xdr:nvSpPr>
      <xdr:spPr>
        <a:xfrm>
          <a:off x="1066800"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3" name="テキスト ボックス 142"/>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161925</xdr:rowOff>
    </xdr:from>
    <xdr:to>
      <xdr:col>7</xdr:col>
      <xdr:colOff>200025</xdr:colOff>
      <xdr:row>64</xdr:row>
      <xdr:rowOff>95250</xdr:rowOff>
    </xdr:to>
    <xdr:sp macro="" textlink="">
      <xdr:nvSpPr>
        <xdr:cNvPr id="148" name="円/楕円 147"/>
        <xdr:cNvSpPr/>
      </xdr:nvSpPr>
      <xdr:spPr>
        <a:xfrm>
          <a:off x="4905375" y="10963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63</xdr:row>
      <xdr:rowOff>133350</xdr:rowOff>
    </xdr:from>
    <xdr:ext cx="762000" cy="257175"/>
    <xdr:sp macro="" textlink="">
      <xdr:nvSpPr>
        <xdr:cNvPr id="149" name="財政構造の弾力性該当値テキスト"/>
        <xdr:cNvSpPr txBox="1"/>
      </xdr:nvSpPr>
      <xdr:spPr>
        <a:xfrm>
          <a:off x="5038725" y="1093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104775</xdr:rowOff>
    </xdr:from>
    <xdr:to>
      <xdr:col>6</xdr:col>
      <xdr:colOff>47625</xdr:colOff>
      <xdr:row>64</xdr:row>
      <xdr:rowOff>38100</xdr:rowOff>
    </xdr:to>
    <xdr:sp macro="" textlink="">
      <xdr:nvSpPr>
        <xdr:cNvPr id="150" name="円/楕円 149"/>
        <xdr:cNvSpPr/>
      </xdr:nvSpPr>
      <xdr:spPr>
        <a:xfrm>
          <a:off x="4067175" y="10906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47625</xdr:rowOff>
    </xdr:from>
    <xdr:ext cx="733425" cy="257175"/>
    <xdr:sp macro="" textlink="">
      <xdr:nvSpPr>
        <xdr:cNvPr id="151" name="テキスト ボックス 150"/>
        <xdr:cNvSpPr txBox="1"/>
      </xdr:nvSpPr>
      <xdr:spPr>
        <a:xfrm>
          <a:off x="3733800" y="10677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152400</xdr:rowOff>
    </xdr:from>
    <xdr:to>
      <xdr:col>4</xdr:col>
      <xdr:colOff>533400</xdr:colOff>
      <xdr:row>63</xdr:row>
      <xdr:rowOff>76200</xdr:rowOff>
    </xdr:to>
    <xdr:sp macro="" textlink="">
      <xdr:nvSpPr>
        <xdr:cNvPr id="152" name="円/楕円 151"/>
        <xdr:cNvSpPr/>
      </xdr:nvSpPr>
      <xdr:spPr>
        <a:xfrm>
          <a:off x="3171825" y="10782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85725</xdr:rowOff>
    </xdr:from>
    <xdr:ext cx="762000" cy="257175"/>
    <xdr:sp macro="" textlink="">
      <xdr:nvSpPr>
        <xdr:cNvPr id="153" name="テキスト ボックス 152"/>
        <xdr:cNvSpPr txBox="1"/>
      </xdr:nvSpPr>
      <xdr:spPr>
        <a:xfrm>
          <a:off x="284797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57150</xdr:rowOff>
    </xdr:from>
    <xdr:to>
      <xdr:col>3</xdr:col>
      <xdr:colOff>333375</xdr:colOff>
      <xdr:row>63</xdr:row>
      <xdr:rowOff>161925</xdr:rowOff>
    </xdr:to>
    <xdr:sp macro="" textlink="">
      <xdr:nvSpPr>
        <xdr:cNvPr id="154" name="円/楕円 153"/>
        <xdr:cNvSpPr/>
      </xdr:nvSpPr>
      <xdr:spPr>
        <a:xfrm>
          <a:off x="2286000" y="10858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171450</xdr:rowOff>
    </xdr:from>
    <xdr:ext cx="762000" cy="257175"/>
    <xdr:sp macro="" textlink="">
      <xdr:nvSpPr>
        <xdr:cNvPr id="155" name="テキスト ボックス 154"/>
        <xdr:cNvSpPr txBox="1"/>
      </xdr:nvSpPr>
      <xdr:spPr>
        <a:xfrm>
          <a:off x="1952625" y="1062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104775</xdr:rowOff>
    </xdr:from>
    <xdr:to>
      <xdr:col>2</xdr:col>
      <xdr:colOff>123825</xdr:colOff>
      <xdr:row>64</xdr:row>
      <xdr:rowOff>38100</xdr:rowOff>
    </xdr:to>
    <xdr:sp macro="" textlink="">
      <xdr:nvSpPr>
        <xdr:cNvPr id="156" name="円/楕円 155"/>
        <xdr:cNvSpPr/>
      </xdr:nvSpPr>
      <xdr:spPr>
        <a:xfrm>
          <a:off x="1400175" y="10906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47625</xdr:rowOff>
    </xdr:from>
    <xdr:ext cx="762000" cy="257175"/>
    <xdr:sp macro="" textlink="">
      <xdr:nvSpPr>
        <xdr:cNvPr id="157" name="テキスト ボックス 156"/>
        <xdr:cNvSpPr txBox="1"/>
      </xdr:nvSpPr>
      <xdr:spPr>
        <a:xfrm>
          <a:off x="1066800"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[167,731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指標の分母となる人口が対前年比で</a:t>
          </a:r>
          <a:r>
            <a:rPr kumimoji="1" lang="en-US" altLang="ja-JP" sz="1100">
              <a:solidFill>
                <a:schemeClr val="dk1"/>
              </a:solidFill>
              <a:effectLst/>
              <a:latin typeface="+mn-lt"/>
              <a:ea typeface="+mn-ea"/>
              <a:cs typeface="+mn-cs"/>
            </a:rPr>
            <a:t>591</a:t>
          </a:r>
          <a:r>
            <a:rPr kumimoji="1" lang="ja-JP" altLang="ja-JP" sz="1100">
              <a:solidFill>
                <a:schemeClr val="dk1"/>
              </a:solidFill>
              <a:effectLst/>
              <a:latin typeface="+mn-lt"/>
              <a:ea typeface="+mn-ea"/>
              <a:cs typeface="+mn-cs"/>
            </a:rPr>
            <a:t>人の減となり、指標の改善には大幅な経費削減が最低条件である。人件費、物件費ともに類似団体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大きく乖離しており、引き続き人口減に見合う経費削減に努める必要がある。</a:t>
          </a:r>
          <a:endParaRPr lang="ja-JP" altLang="ja-JP" sz="1400">
            <a:effectLst/>
          </a:endParaRP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4" name="直線コネクタ 173"/>
        <xdr:cNvCxnSpPr/>
      </xdr:nvCxnSpPr>
      <xdr:spPr>
        <a:xfrm>
          <a:off x="762000"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5" name="テキスト ボックス 174"/>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6" name="直線コネクタ 175"/>
        <xdr:cNvCxnSpPr/>
      </xdr:nvCxnSpPr>
      <xdr:spPr>
        <a:xfrm>
          <a:off x="762000"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7" name="テキスト ボックス 176"/>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78" name="直線コネクタ 177"/>
        <xdr:cNvCxnSpPr/>
      </xdr:nvCxnSpPr>
      <xdr:spPr>
        <a:xfrm>
          <a:off x="762000"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79" name="テキスト ボックス 178"/>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0" name="直線コネクタ 179"/>
        <xdr:cNvCxnSpPr/>
      </xdr:nvCxnSpPr>
      <xdr:spPr>
        <a:xfrm>
          <a:off x="762000"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1" name="テキスト ボックス 180"/>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2" name="直線コネクタ 181"/>
        <xdr:cNvCxnSpPr/>
      </xdr:nvCxnSpPr>
      <xdr:spPr>
        <a:xfrm>
          <a:off x="762000"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3" name="テキスト ボックス 182"/>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4" name="直線コネクタ 183"/>
        <xdr:cNvCxnSpPr/>
      </xdr:nvCxnSpPr>
      <xdr:spPr>
        <a:xfrm>
          <a:off x="762000"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5" name="テキスト ボックス 184"/>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123825</xdr:rowOff>
    </xdr:from>
    <xdr:to>
      <xdr:col>7</xdr:col>
      <xdr:colOff>152400</xdr:colOff>
      <xdr:row>89</xdr:row>
      <xdr:rowOff>57150</xdr:rowOff>
    </xdr:to>
    <xdr:cxnSp macro="">
      <xdr:nvCxnSpPr>
        <xdr:cNvPr id="189" name="直線コネクタ 188"/>
        <xdr:cNvCxnSpPr/>
      </xdr:nvCxnSpPr>
      <xdr:spPr>
        <a:xfrm flipV="1">
          <a:off x="4953000" y="138398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28575</xdr:rowOff>
    </xdr:from>
    <xdr:ext cx="762000" cy="257175"/>
    <xdr:sp macro="" textlink="">
      <xdr:nvSpPr>
        <xdr:cNvPr id="190" name="人件費・物件費等の状況最小値テキスト"/>
        <xdr:cNvSpPr txBox="1"/>
      </xdr:nvSpPr>
      <xdr:spPr>
        <a:xfrm>
          <a:off x="5038725" y="1528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66675</xdr:colOff>
      <xdr:row>89</xdr:row>
      <xdr:rowOff>57150</xdr:rowOff>
    </xdr:from>
    <xdr:to>
      <xdr:col>7</xdr:col>
      <xdr:colOff>238125</xdr:colOff>
      <xdr:row>89</xdr:row>
      <xdr:rowOff>57150</xdr:rowOff>
    </xdr:to>
    <xdr:cxnSp macro="">
      <xdr:nvCxnSpPr>
        <xdr:cNvPr id="191" name="直線コネクタ 190"/>
        <xdr:cNvCxnSpPr/>
      </xdr:nvCxnSpPr>
      <xdr:spPr>
        <a:xfrm>
          <a:off x="4867275" y="15316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38100</xdr:rowOff>
    </xdr:from>
    <xdr:ext cx="762000" cy="257175"/>
    <xdr:sp macro="" textlink="">
      <xdr:nvSpPr>
        <xdr:cNvPr id="192" name="人件費・物件費等の状況最大値テキスト"/>
        <xdr:cNvSpPr txBox="1"/>
      </xdr:nvSpPr>
      <xdr:spPr>
        <a:xfrm>
          <a:off x="5038725" y="1358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66675</xdr:colOff>
      <xdr:row>80</xdr:row>
      <xdr:rowOff>123825</xdr:rowOff>
    </xdr:from>
    <xdr:to>
      <xdr:col>7</xdr:col>
      <xdr:colOff>238125</xdr:colOff>
      <xdr:row>80</xdr:row>
      <xdr:rowOff>123825</xdr:rowOff>
    </xdr:to>
    <xdr:cxnSp macro="">
      <xdr:nvCxnSpPr>
        <xdr:cNvPr id="193" name="直線コネクタ 192"/>
        <xdr:cNvCxnSpPr/>
      </xdr:nvCxnSpPr>
      <xdr:spPr>
        <a:xfrm>
          <a:off x="4867275" y="1383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123825</xdr:rowOff>
    </xdr:from>
    <xdr:to>
      <xdr:col>7</xdr:col>
      <xdr:colOff>152400</xdr:colOff>
      <xdr:row>88</xdr:row>
      <xdr:rowOff>171450</xdr:rowOff>
    </xdr:to>
    <xdr:cxnSp macro="">
      <xdr:nvCxnSpPr>
        <xdr:cNvPr id="194" name="直線コネクタ 193"/>
        <xdr:cNvCxnSpPr/>
      </xdr:nvCxnSpPr>
      <xdr:spPr>
        <a:xfrm>
          <a:off x="4114800" y="1521142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142875</xdr:rowOff>
    </xdr:from>
    <xdr:ext cx="762000" cy="257175"/>
    <xdr:sp macro="" textlink="">
      <xdr:nvSpPr>
        <xdr:cNvPr id="195" name="人件費・物件費等の状況平均値テキスト"/>
        <xdr:cNvSpPr txBox="1"/>
      </xdr:nvSpPr>
      <xdr:spPr>
        <a:xfrm>
          <a:off x="5038725" y="1420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123825</xdr:rowOff>
    </xdr:from>
    <xdr:to>
      <xdr:col>7</xdr:col>
      <xdr:colOff>200025</xdr:colOff>
      <xdr:row>84</xdr:row>
      <xdr:rowOff>57150</xdr:rowOff>
    </xdr:to>
    <xdr:sp macro="" textlink="">
      <xdr:nvSpPr>
        <xdr:cNvPr id="196" name="フローチャート : 判断 195"/>
        <xdr:cNvSpPr/>
      </xdr:nvSpPr>
      <xdr:spPr>
        <a:xfrm>
          <a:off x="4905375" y="1435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87</xdr:row>
      <xdr:rowOff>114300</xdr:rowOff>
    </xdr:from>
    <xdr:to>
      <xdr:col>6</xdr:col>
      <xdr:colOff>0</xdr:colOff>
      <xdr:row>88</xdr:row>
      <xdr:rowOff>123825</xdr:rowOff>
    </xdr:to>
    <xdr:cxnSp macro="">
      <xdr:nvCxnSpPr>
        <xdr:cNvPr id="197" name="直線コネクタ 196"/>
        <xdr:cNvCxnSpPr/>
      </xdr:nvCxnSpPr>
      <xdr:spPr>
        <a:xfrm>
          <a:off x="3228975" y="1503045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84</xdr:row>
      <xdr:rowOff>0</xdr:rowOff>
    </xdr:from>
    <xdr:to>
      <xdr:col>6</xdr:col>
      <xdr:colOff>47625</xdr:colOff>
      <xdr:row>84</xdr:row>
      <xdr:rowOff>104775</xdr:rowOff>
    </xdr:to>
    <xdr:sp macro="" textlink="">
      <xdr:nvSpPr>
        <xdr:cNvPr id="198" name="フローチャート : 判断 197"/>
        <xdr:cNvSpPr/>
      </xdr:nvSpPr>
      <xdr:spPr>
        <a:xfrm>
          <a:off x="4067175" y="1440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114300</xdr:rowOff>
    </xdr:from>
    <xdr:ext cx="733425" cy="257175"/>
    <xdr:sp macro="" textlink="">
      <xdr:nvSpPr>
        <xdr:cNvPr id="199" name="テキスト ボックス 198"/>
        <xdr:cNvSpPr txBox="1"/>
      </xdr:nvSpPr>
      <xdr:spPr>
        <a:xfrm>
          <a:off x="3733800" y="14173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276225</xdr:colOff>
      <xdr:row>87</xdr:row>
      <xdr:rowOff>114300</xdr:rowOff>
    </xdr:from>
    <xdr:to>
      <xdr:col>4</xdr:col>
      <xdr:colOff>485775</xdr:colOff>
      <xdr:row>88</xdr:row>
      <xdr:rowOff>0</xdr:rowOff>
    </xdr:to>
    <xdr:cxnSp macro="">
      <xdr:nvCxnSpPr>
        <xdr:cNvPr id="200" name="直線コネクタ 199"/>
        <xdr:cNvCxnSpPr/>
      </xdr:nvCxnSpPr>
      <xdr:spPr>
        <a:xfrm flipV="1">
          <a:off x="2333625" y="1503045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83</xdr:row>
      <xdr:rowOff>152400</xdr:rowOff>
    </xdr:from>
    <xdr:to>
      <xdr:col>4</xdr:col>
      <xdr:colOff>533400</xdr:colOff>
      <xdr:row>84</xdr:row>
      <xdr:rowOff>85725</xdr:rowOff>
    </xdr:to>
    <xdr:sp macro="" textlink="">
      <xdr:nvSpPr>
        <xdr:cNvPr id="201" name="フローチャート : 判断 200"/>
        <xdr:cNvSpPr/>
      </xdr:nvSpPr>
      <xdr:spPr>
        <a:xfrm>
          <a:off x="3171825" y="14382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82</xdr:row>
      <xdr:rowOff>95250</xdr:rowOff>
    </xdr:from>
    <xdr:ext cx="762000" cy="257175"/>
    <xdr:sp macro="" textlink="">
      <xdr:nvSpPr>
        <xdr:cNvPr id="202" name="テキスト ボックス 201"/>
        <xdr:cNvSpPr txBox="1"/>
      </xdr:nvSpPr>
      <xdr:spPr>
        <a:xfrm>
          <a:off x="2847975" y="1415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0</xdr:rowOff>
    </xdr:from>
    <xdr:to>
      <xdr:col>3</xdr:col>
      <xdr:colOff>276225</xdr:colOff>
      <xdr:row>88</xdr:row>
      <xdr:rowOff>57150</xdr:rowOff>
    </xdr:to>
    <xdr:cxnSp macro="">
      <xdr:nvCxnSpPr>
        <xdr:cNvPr id="203" name="直線コネクタ 202"/>
        <xdr:cNvCxnSpPr/>
      </xdr:nvCxnSpPr>
      <xdr:spPr>
        <a:xfrm flipV="1">
          <a:off x="1447800" y="1508760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133350</xdr:rowOff>
    </xdr:from>
    <xdr:to>
      <xdr:col>3</xdr:col>
      <xdr:colOff>333375</xdr:colOff>
      <xdr:row>84</xdr:row>
      <xdr:rowOff>57150</xdr:rowOff>
    </xdr:to>
    <xdr:sp macro="" textlink="">
      <xdr:nvSpPr>
        <xdr:cNvPr id="204" name="フローチャート : 判断 203"/>
        <xdr:cNvSpPr/>
      </xdr:nvSpPr>
      <xdr:spPr>
        <a:xfrm>
          <a:off x="2286000" y="14363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82</xdr:row>
      <xdr:rowOff>76200</xdr:rowOff>
    </xdr:from>
    <xdr:ext cx="762000" cy="257175"/>
    <xdr:sp macro="" textlink="">
      <xdr:nvSpPr>
        <xdr:cNvPr id="205" name="テキスト ボックス 204"/>
        <xdr:cNvSpPr txBox="1"/>
      </xdr:nvSpPr>
      <xdr:spPr>
        <a:xfrm>
          <a:off x="1952625" y="1413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28575</xdr:colOff>
      <xdr:row>83</xdr:row>
      <xdr:rowOff>152400</xdr:rowOff>
    </xdr:from>
    <xdr:to>
      <xdr:col>2</xdr:col>
      <xdr:colOff>123825</xdr:colOff>
      <xdr:row>84</xdr:row>
      <xdr:rowOff>85725</xdr:rowOff>
    </xdr:to>
    <xdr:sp macro="" textlink="">
      <xdr:nvSpPr>
        <xdr:cNvPr id="206" name="フローチャート : 判断 205"/>
        <xdr:cNvSpPr/>
      </xdr:nvSpPr>
      <xdr:spPr>
        <a:xfrm>
          <a:off x="1400175" y="14382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95250</xdr:rowOff>
    </xdr:from>
    <xdr:ext cx="762000" cy="257175"/>
    <xdr:sp macro="" textlink="">
      <xdr:nvSpPr>
        <xdr:cNvPr id="207" name="テキスト ボックス 206"/>
        <xdr:cNvSpPr txBox="1"/>
      </xdr:nvSpPr>
      <xdr:spPr>
        <a:xfrm>
          <a:off x="1066800" y="1415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88</xdr:row>
      <xdr:rowOff>114300</xdr:rowOff>
    </xdr:from>
    <xdr:to>
      <xdr:col>7</xdr:col>
      <xdr:colOff>200025</xdr:colOff>
      <xdr:row>89</xdr:row>
      <xdr:rowOff>47625</xdr:rowOff>
    </xdr:to>
    <xdr:sp macro="" textlink="">
      <xdr:nvSpPr>
        <xdr:cNvPr id="213" name="円/楕円 212"/>
        <xdr:cNvSpPr/>
      </xdr:nvSpPr>
      <xdr:spPr>
        <a:xfrm>
          <a:off x="4905375" y="15201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88</xdr:row>
      <xdr:rowOff>9525</xdr:rowOff>
    </xdr:from>
    <xdr:ext cx="762000" cy="257175"/>
    <xdr:sp macro="" textlink="">
      <xdr:nvSpPr>
        <xdr:cNvPr id="214" name="人件費・物件費等の状況該当値テキスト"/>
        <xdr:cNvSpPr txBox="1"/>
      </xdr:nvSpPr>
      <xdr:spPr>
        <a:xfrm>
          <a:off x="5038725" y="15097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167,731</a:t>
          </a:r>
          <a:endParaRPr kumimoji="1" lang="ja-JP" altLang="en-US" sz="1000" b="1">
            <a:solidFill>
              <a:srgbClr val="FF0000"/>
            </a:solidFill>
            <a:latin typeface="ＭＳ Ｐゴシック"/>
          </a:endParaRPr>
        </a:p>
      </xdr:txBody>
    </xdr:sp>
    <xdr:clientData/>
  </xdr:oneCellAnchor>
  <xdr:twoCellAnchor>
    <xdr:from>
      <xdr:col>5</xdr:col>
      <xdr:colOff>638175</xdr:colOff>
      <xdr:row>88</xdr:row>
      <xdr:rowOff>66675</xdr:rowOff>
    </xdr:from>
    <xdr:to>
      <xdr:col>6</xdr:col>
      <xdr:colOff>47625</xdr:colOff>
      <xdr:row>88</xdr:row>
      <xdr:rowOff>171450</xdr:rowOff>
    </xdr:to>
    <xdr:sp macro="" textlink="">
      <xdr:nvSpPr>
        <xdr:cNvPr id="215" name="円/楕円 214"/>
        <xdr:cNvSpPr/>
      </xdr:nvSpPr>
      <xdr:spPr>
        <a:xfrm>
          <a:off x="4067175" y="15154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152400</xdr:rowOff>
    </xdr:from>
    <xdr:ext cx="733425" cy="257175"/>
    <xdr:sp macro="" textlink="">
      <xdr:nvSpPr>
        <xdr:cNvPr id="216" name="テキスト ボックス 215"/>
        <xdr:cNvSpPr txBox="1"/>
      </xdr:nvSpPr>
      <xdr:spPr>
        <a:xfrm>
          <a:off x="3733800" y="15240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164,921</a:t>
          </a:r>
          <a:endParaRPr kumimoji="1" lang="ja-JP" altLang="en-US" sz="1000" b="1">
            <a:solidFill>
              <a:srgbClr val="FF0000"/>
            </a:solidFill>
            <a:latin typeface="ＭＳ Ｐゴシック"/>
          </a:endParaRPr>
        </a:p>
      </xdr:txBody>
    </xdr:sp>
    <xdr:clientData/>
  </xdr:oneCellAnchor>
  <xdr:twoCellAnchor>
    <xdr:from>
      <xdr:col>4</xdr:col>
      <xdr:colOff>428625</xdr:colOff>
      <xdr:row>87</xdr:row>
      <xdr:rowOff>66675</xdr:rowOff>
    </xdr:from>
    <xdr:to>
      <xdr:col>4</xdr:col>
      <xdr:colOff>533400</xdr:colOff>
      <xdr:row>87</xdr:row>
      <xdr:rowOff>171450</xdr:rowOff>
    </xdr:to>
    <xdr:sp macro="" textlink="">
      <xdr:nvSpPr>
        <xdr:cNvPr id="217" name="円/楕円 216"/>
        <xdr:cNvSpPr/>
      </xdr:nvSpPr>
      <xdr:spPr>
        <a:xfrm>
          <a:off x="3171825" y="14982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87</xdr:row>
      <xdr:rowOff>152400</xdr:rowOff>
    </xdr:from>
    <xdr:ext cx="762000" cy="257175"/>
    <xdr:sp macro="" textlink="">
      <xdr:nvSpPr>
        <xdr:cNvPr id="218" name="テキスト ボックス 217"/>
        <xdr:cNvSpPr txBox="1"/>
      </xdr:nvSpPr>
      <xdr:spPr>
        <a:xfrm>
          <a:off x="2847975" y="1506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154,863</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123825</xdr:rowOff>
    </xdr:from>
    <xdr:to>
      <xdr:col>3</xdr:col>
      <xdr:colOff>333375</xdr:colOff>
      <xdr:row>88</xdr:row>
      <xdr:rowOff>57150</xdr:rowOff>
    </xdr:to>
    <xdr:sp macro="" textlink="">
      <xdr:nvSpPr>
        <xdr:cNvPr id="219" name="円/楕円 218"/>
        <xdr:cNvSpPr/>
      </xdr:nvSpPr>
      <xdr:spPr>
        <a:xfrm>
          <a:off x="2286000" y="15039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88</xdr:row>
      <xdr:rowOff>38100</xdr:rowOff>
    </xdr:from>
    <xdr:ext cx="762000" cy="257175"/>
    <xdr:sp macro="" textlink="">
      <xdr:nvSpPr>
        <xdr:cNvPr id="220" name="テキスト ボックス 219"/>
        <xdr:cNvSpPr txBox="1"/>
      </xdr:nvSpPr>
      <xdr:spPr>
        <a:xfrm>
          <a:off x="1952625" y="1512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158,238</a:t>
          </a:r>
          <a:endParaRPr kumimoji="1" lang="ja-JP" altLang="en-US" sz="1000" b="1">
            <a:solidFill>
              <a:srgbClr val="FF0000"/>
            </a:solidFill>
            <a:latin typeface="ＭＳ Ｐゴシック"/>
          </a:endParaRPr>
        </a:p>
      </xdr:txBody>
    </xdr:sp>
    <xdr:clientData/>
  </xdr:oneCellAnchor>
  <xdr:twoCellAnchor>
    <xdr:from>
      <xdr:col>2</xdr:col>
      <xdr:colOff>28575</xdr:colOff>
      <xdr:row>88</xdr:row>
      <xdr:rowOff>9525</xdr:rowOff>
    </xdr:from>
    <xdr:to>
      <xdr:col>2</xdr:col>
      <xdr:colOff>123825</xdr:colOff>
      <xdr:row>88</xdr:row>
      <xdr:rowOff>104775</xdr:rowOff>
    </xdr:to>
    <xdr:sp macro="" textlink="">
      <xdr:nvSpPr>
        <xdr:cNvPr id="221" name="円/楕円 220"/>
        <xdr:cNvSpPr/>
      </xdr:nvSpPr>
      <xdr:spPr>
        <a:xfrm>
          <a:off x="1400175" y="15097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95250</xdr:rowOff>
    </xdr:from>
    <xdr:ext cx="762000" cy="257175"/>
    <xdr:sp macro="" textlink="">
      <xdr:nvSpPr>
        <xdr:cNvPr id="222" name="テキスト ボックス 221"/>
        <xdr:cNvSpPr txBox="1"/>
      </xdr:nvSpPr>
      <xdr:spPr>
        <a:xfrm>
          <a:off x="1066800"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161,303</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市町村合併以降、さまざまな給与適正化に向けた取り組みを行い、国との比較で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ポイント低い指数で推移してきた。国の給与改定特例法による削減措置が終了したため、改定前の平成２２年</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94.5%)</a:t>
          </a:r>
          <a:r>
            <a:rPr kumimoji="1" lang="ja-JP" altLang="ja-JP" sz="1100">
              <a:solidFill>
                <a:schemeClr val="dk1"/>
              </a:solidFill>
              <a:effectLst/>
              <a:latin typeface="+mn-lt"/>
              <a:ea typeface="+mn-ea"/>
              <a:cs typeface="+mn-cs"/>
            </a:rPr>
            <a:t>と比較すると</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ポイント改善されている。</a:t>
          </a:r>
          <a:endParaRPr lang="ja-JP" altLang="ja-JP" sz="1400">
            <a:effectLst/>
          </a:endParaRPr>
        </a:p>
        <a:p>
          <a:r>
            <a:rPr kumimoji="1" lang="ja-JP" altLang="ja-JP" sz="1100">
              <a:solidFill>
                <a:schemeClr val="dk1"/>
              </a:solidFill>
              <a:effectLst/>
              <a:latin typeface="+mn-lt"/>
              <a:ea typeface="+mn-ea"/>
              <a:cs typeface="+mn-cs"/>
            </a:rPr>
            <a:t>　しかし、総人件費については人口規模で比較すると高い水準にあるため、更なる人件費の抑制に努める必要がある。</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38" name="直線コネクタ 237"/>
        <xdr:cNvCxnSpPr/>
      </xdr:nvCxnSpPr>
      <xdr:spPr>
        <a:xfrm>
          <a:off x="12830175"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39" name="テキスト ボックス 238"/>
        <xdr:cNvSpPr txBox="1"/>
      </xdr:nvSpPr>
      <xdr:spPr>
        <a:xfrm>
          <a:off x="120681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0" name="直線コネクタ 239"/>
        <xdr:cNvCxnSpPr/>
      </xdr:nvCxnSpPr>
      <xdr:spPr>
        <a:xfrm>
          <a:off x="12830175"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1" name="テキスト ボックス 240"/>
        <xdr:cNvSpPr txBox="1"/>
      </xdr:nvSpPr>
      <xdr:spPr>
        <a:xfrm>
          <a:off x="12068175"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2" name="直線コネクタ 241"/>
        <xdr:cNvCxnSpPr/>
      </xdr:nvCxnSpPr>
      <xdr:spPr>
        <a:xfrm>
          <a:off x="12830175"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3" name="テキスト ボックス 242"/>
        <xdr:cNvSpPr txBox="1"/>
      </xdr:nvSpPr>
      <xdr:spPr>
        <a:xfrm>
          <a:off x="1206817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4" name="直線コネクタ 243"/>
        <xdr:cNvCxnSpPr/>
      </xdr:nvCxnSpPr>
      <xdr:spPr>
        <a:xfrm>
          <a:off x="12830175"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5" name="テキスト ボックス 244"/>
        <xdr:cNvSpPr txBox="1"/>
      </xdr:nvSpPr>
      <xdr:spPr>
        <a:xfrm>
          <a:off x="12068175"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6" name="直線コネクタ 245"/>
        <xdr:cNvCxnSpPr/>
      </xdr:nvCxnSpPr>
      <xdr:spPr>
        <a:xfrm>
          <a:off x="12830175"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7" name="テキスト ボックス 246"/>
        <xdr:cNvSpPr txBox="1"/>
      </xdr:nvSpPr>
      <xdr:spPr>
        <a:xfrm>
          <a:off x="12068175"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48" name="直線コネクタ 247"/>
        <xdr:cNvCxnSpPr/>
      </xdr:nvCxnSpPr>
      <xdr:spPr>
        <a:xfrm>
          <a:off x="12830175"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49" name="テキスト ボックス 248"/>
        <xdr:cNvSpPr txBox="1"/>
      </xdr:nvSpPr>
      <xdr:spPr>
        <a:xfrm>
          <a:off x="12068175"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0" name="直線コネクタ 249"/>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1" name="テキスト ボックス 250"/>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2"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95250</xdr:rowOff>
    </xdr:from>
    <xdr:to>
      <xdr:col>24</xdr:col>
      <xdr:colOff>561975</xdr:colOff>
      <xdr:row>86</xdr:row>
      <xdr:rowOff>161925</xdr:rowOff>
    </xdr:to>
    <xdr:cxnSp macro="">
      <xdr:nvCxnSpPr>
        <xdr:cNvPr id="253" name="直線コネクタ 252"/>
        <xdr:cNvCxnSpPr/>
      </xdr:nvCxnSpPr>
      <xdr:spPr>
        <a:xfrm flipV="1">
          <a:off x="17021175" y="13811250"/>
          <a:ext cx="0" cy="1095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133350</xdr:rowOff>
    </xdr:from>
    <xdr:ext cx="762000" cy="257175"/>
    <xdr:sp macro="" textlink="">
      <xdr:nvSpPr>
        <xdr:cNvPr id="254" name="給与水準   （国との比較）最小値テキスト"/>
        <xdr:cNvSpPr txBox="1"/>
      </xdr:nvSpPr>
      <xdr:spPr>
        <a:xfrm>
          <a:off x="17106900" y="1487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466725</xdr:colOff>
      <xdr:row>86</xdr:row>
      <xdr:rowOff>161925</xdr:rowOff>
    </xdr:from>
    <xdr:to>
      <xdr:col>24</xdr:col>
      <xdr:colOff>647700</xdr:colOff>
      <xdr:row>86</xdr:row>
      <xdr:rowOff>161925</xdr:rowOff>
    </xdr:to>
    <xdr:cxnSp macro="">
      <xdr:nvCxnSpPr>
        <xdr:cNvPr id="255" name="直線コネクタ 254"/>
        <xdr:cNvCxnSpPr/>
      </xdr:nvCxnSpPr>
      <xdr:spPr>
        <a:xfrm>
          <a:off x="16925925" y="14906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9525</xdr:rowOff>
    </xdr:from>
    <xdr:ext cx="762000" cy="257175"/>
    <xdr:sp macro="" textlink="">
      <xdr:nvSpPr>
        <xdr:cNvPr id="256" name="給与水準   （国との比較）最大値テキスト"/>
        <xdr:cNvSpPr txBox="1"/>
      </xdr:nvSpPr>
      <xdr:spPr>
        <a:xfrm>
          <a:off x="17106900" y="1355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466725</xdr:colOff>
      <xdr:row>80</xdr:row>
      <xdr:rowOff>95250</xdr:rowOff>
    </xdr:from>
    <xdr:to>
      <xdr:col>24</xdr:col>
      <xdr:colOff>647700</xdr:colOff>
      <xdr:row>80</xdr:row>
      <xdr:rowOff>95250</xdr:rowOff>
    </xdr:to>
    <xdr:cxnSp macro="">
      <xdr:nvCxnSpPr>
        <xdr:cNvPr id="257" name="直線コネクタ 256"/>
        <xdr:cNvCxnSpPr/>
      </xdr:nvCxnSpPr>
      <xdr:spPr>
        <a:xfrm>
          <a:off x="16925925" y="1381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82</xdr:row>
      <xdr:rowOff>142875</xdr:rowOff>
    </xdr:from>
    <xdr:to>
      <xdr:col>24</xdr:col>
      <xdr:colOff>561975</xdr:colOff>
      <xdr:row>83</xdr:row>
      <xdr:rowOff>76200</xdr:rowOff>
    </xdr:to>
    <xdr:cxnSp macro="">
      <xdr:nvCxnSpPr>
        <xdr:cNvPr id="258" name="直線コネクタ 257"/>
        <xdr:cNvCxnSpPr/>
      </xdr:nvCxnSpPr>
      <xdr:spPr>
        <a:xfrm>
          <a:off x="16182975" y="1420177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57150</xdr:rowOff>
    </xdr:from>
    <xdr:ext cx="762000" cy="257175"/>
    <xdr:sp macro="" textlink="">
      <xdr:nvSpPr>
        <xdr:cNvPr id="259" name="給与水準   （国との比較）平均値テキスト"/>
        <xdr:cNvSpPr txBox="1"/>
      </xdr:nvSpPr>
      <xdr:spPr>
        <a:xfrm>
          <a:off x="1710690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85725</xdr:rowOff>
    </xdr:from>
    <xdr:to>
      <xdr:col>24</xdr:col>
      <xdr:colOff>609600</xdr:colOff>
      <xdr:row>84</xdr:row>
      <xdr:rowOff>9525</xdr:rowOff>
    </xdr:to>
    <xdr:sp macro="" textlink="">
      <xdr:nvSpPr>
        <xdr:cNvPr id="260" name="フローチャート : 判断 259"/>
        <xdr:cNvSpPr/>
      </xdr:nvSpPr>
      <xdr:spPr>
        <a:xfrm>
          <a:off x="16964025"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82</xdr:row>
      <xdr:rowOff>85725</xdr:rowOff>
    </xdr:from>
    <xdr:to>
      <xdr:col>23</xdr:col>
      <xdr:colOff>409575</xdr:colOff>
      <xdr:row>82</xdr:row>
      <xdr:rowOff>142875</xdr:rowOff>
    </xdr:to>
    <xdr:cxnSp macro="">
      <xdr:nvCxnSpPr>
        <xdr:cNvPr id="261" name="直線コネクタ 260"/>
        <xdr:cNvCxnSpPr/>
      </xdr:nvCxnSpPr>
      <xdr:spPr>
        <a:xfrm>
          <a:off x="15287625" y="141446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47625</xdr:rowOff>
    </xdr:from>
    <xdr:to>
      <xdr:col>23</xdr:col>
      <xdr:colOff>457200</xdr:colOff>
      <xdr:row>83</xdr:row>
      <xdr:rowOff>152400</xdr:rowOff>
    </xdr:to>
    <xdr:sp macro="" textlink="">
      <xdr:nvSpPr>
        <xdr:cNvPr id="262" name="フローチャート : 判断 261"/>
        <xdr:cNvSpPr/>
      </xdr:nvSpPr>
      <xdr:spPr>
        <a:xfrm>
          <a:off x="16125825"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133350</xdr:rowOff>
    </xdr:from>
    <xdr:ext cx="733425" cy="257175"/>
    <xdr:sp macro="" textlink="">
      <xdr:nvSpPr>
        <xdr:cNvPr id="263" name="テキスト ボックス 262"/>
        <xdr:cNvSpPr txBox="1"/>
      </xdr:nvSpPr>
      <xdr:spPr>
        <a:xfrm>
          <a:off x="15801975" y="1436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85725</xdr:rowOff>
    </xdr:from>
    <xdr:to>
      <xdr:col>22</xdr:col>
      <xdr:colOff>200025</xdr:colOff>
      <xdr:row>87</xdr:row>
      <xdr:rowOff>66675</xdr:rowOff>
    </xdr:to>
    <xdr:cxnSp macro="">
      <xdr:nvCxnSpPr>
        <xdr:cNvPr id="264" name="直線コネクタ 263"/>
        <xdr:cNvCxnSpPr/>
      </xdr:nvCxnSpPr>
      <xdr:spPr>
        <a:xfrm flipV="1">
          <a:off x="14401800" y="14144625"/>
          <a:ext cx="885825" cy="838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47625</xdr:rowOff>
    </xdr:from>
    <xdr:to>
      <xdr:col>22</xdr:col>
      <xdr:colOff>257175</xdr:colOff>
      <xdr:row>83</xdr:row>
      <xdr:rowOff>152400</xdr:rowOff>
    </xdr:to>
    <xdr:sp macro="" textlink="">
      <xdr:nvSpPr>
        <xdr:cNvPr id="265" name="フローチャート : 判断 264"/>
        <xdr:cNvSpPr/>
      </xdr:nvSpPr>
      <xdr:spPr>
        <a:xfrm>
          <a:off x="15240000"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133350</xdr:rowOff>
    </xdr:from>
    <xdr:ext cx="762000" cy="257175"/>
    <xdr:sp macro="" textlink="">
      <xdr:nvSpPr>
        <xdr:cNvPr id="266" name="テキスト ボックス 265"/>
        <xdr:cNvSpPr txBox="1"/>
      </xdr:nvSpPr>
      <xdr:spPr>
        <a:xfrm>
          <a:off x="14906625" y="1436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485775</xdr:colOff>
      <xdr:row>87</xdr:row>
      <xdr:rowOff>38100</xdr:rowOff>
    </xdr:from>
    <xdr:to>
      <xdr:col>21</xdr:col>
      <xdr:colOff>0</xdr:colOff>
      <xdr:row>87</xdr:row>
      <xdr:rowOff>66675</xdr:rowOff>
    </xdr:to>
    <xdr:cxnSp macro="">
      <xdr:nvCxnSpPr>
        <xdr:cNvPr id="267" name="直線コネクタ 266"/>
        <xdr:cNvCxnSpPr/>
      </xdr:nvCxnSpPr>
      <xdr:spPr>
        <a:xfrm>
          <a:off x="13515975" y="149542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95250</xdr:rowOff>
    </xdr:from>
    <xdr:to>
      <xdr:col>21</xdr:col>
      <xdr:colOff>47625</xdr:colOff>
      <xdr:row>89</xdr:row>
      <xdr:rowOff>28575</xdr:rowOff>
    </xdr:to>
    <xdr:sp macro="" textlink="">
      <xdr:nvSpPr>
        <xdr:cNvPr id="268" name="フローチャート : 判断 267"/>
        <xdr:cNvSpPr/>
      </xdr:nvSpPr>
      <xdr:spPr>
        <a:xfrm>
          <a:off x="14354175" y="15182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9525</xdr:rowOff>
    </xdr:from>
    <xdr:ext cx="762000" cy="257175"/>
    <xdr:sp macro="" textlink="">
      <xdr:nvSpPr>
        <xdr:cNvPr id="269" name="テキスト ボックス 268"/>
        <xdr:cNvSpPr txBox="1"/>
      </xdr:nvSpPr>
      <xdr:spPr>
        <a:xfrm>
          <a:off x="1402080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95250</xdr:rowOff>
    </xdr:from>
    <xdr:to>
      <xdr:col>19</xdr:col>
      <xdr:colOff>533400</xdr:colOff>
      <xdr:row>89</xdr:row>
      <xdr:rowOff>28575</xdr:rowOff>
    </xdr:to>
    <xdr:sp macro="" textlink="">
      <xdr:nvSpPr>
        <xdr:cNvPr id="270" name="フローチャート : 判断 269"/>
        <xdr:cNvSpPr/>
      </xdr:nvSpPr>
      <xdr:spPr>
        <a:xfrm>
          <a:off x="13458825" y="15182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9525</xdr:rowOff>
    </xdr:from>
    <xdr:ext cx="762000" cy="257175"/>
    <xdr:sp macro="" textlink="">
      <xdr:nvSpPr>
        <xdr:cNvPr id="271" name="テキスト ボックス 270"/>
        <xdr:cNvSpPr txBox="1"/>
      </xdr:nvSpPr>
      <xdr:spPr>
        <a:xfrm>
          <a:off x="131349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2" name="テキスト ボックス 271"/>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3" name="テキスト ボックス 272"/>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4" name="テキスト ボックス 273"/>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5" name="テキスト ボックス 274"/>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6" name="テキスト ボックス 275"/>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83</xdr:row>
      <xdr:rowOff>28575</xdr:rowOff>
    </xdr:from>
    <xdr:to>
      <xdr:col>24</xdr:col>
      <xdr:colOff>609600</xdr:colOff>
      <xdr:row>83</xdr:row>
      <xdr:rowOff>123825</xdr:rowOff>
    </xdr:to>
    <xdr:sp macro="" textlink="">
      <xdr:nvSpPr>
        <xdr:cNvPr id="277" name="円/楕円 276"/>
        <xdr:cNvSpPr/>
      </xdr:nvSpPr>
      <xdr:spPr>
        <a:xfrm>
          <a:off x="16964025" y="1425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38100</xdr:rowOff>
    </xdr:from>
    <xdr:ext cx="762000" cy="257175"/>
    <xdr:sp macro="" textlink="">
      <xdr:nvSpPr>
        <xdr:cNvPr id="278" name="給与水準   （国との比較）該当値テキスト"/>
        <xdr:cNvSpPr txBox="1"/>
      </xdr:nvSpPr>
      <xdr:spPr>
        <a:xfrm>
          <a:off x="17106900" y="1409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352425</xdr:colOff>
      <xdr:row>82</xdr:row>
      <xdr:rowOff>95250</xdr:rowOff>
    </xdr:from>
    <xdr:to>
      <xdr:col>23</xdr:col>
      <xdr:colOff>457200</xdr:colOff>
      <xdr:row>83</xdr:row>
      <xdr:rowOff>19050</xdr:rowOff>
    </xdr:to>
    <xdr:sp macro="" textlink="">
      <xdr:nvSpPr>
        <xdr:cNvPr id="279" name="円/楕円 278"/>
        <xdr:cNvSpPr/>
      </xdr:nvSpPr>
      <xdr:spPr>
        <a:xfrm>
          <a:off x="16125825" y="14154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38100</xdr:rowOff>
    </xdr:from>
    <xdr:ext cx="733425" cy="257175"/>
    <xdr:sp macro="" textlink="">
      <xdr:nvSpPr>
        <xdr:cNvPr id="280" name="テキスト ボックス 279"/>
        <xdr:cNvSpPr txBox="1"/>
      </xdr:nvSpPr>
      <xdr:spPr>
        <a:xfrm>
          <a:off x="15801975" y="13925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38100</xdr:rowOff>
    </xdr:from>
    <xdr:to>
      <xdr:col>22</xdr:col>
      <xdr:colOff>257175</xdr:colOff>
      <xdr:row>82</xdr:row>
      <xdr:rowOff>133350</xdr:rowOff>
    </xdr:to>
    <xdr:sp macro="" textlink="">
      <xdr:nvSpPr>
        <xdr:cNvPr id="281" name="円/楕円 280"/>
        <xdr:cNvSpPr/>
      </xdr:nvSpPr>
      <xdr:spPr>
        <a:xfrm>
          <a:off x="15240000" y="14097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80</xdr:row>
      <xdr:rowOff>142875</xdr:rowOff>
    </xdr:from>
    <xdr:ext cx="762000" cy="257175"/>
    <xdr:sp macro="" textlink="">
      <xdr:nvSpPr>
        <xdr:cNvPr id="282" name="テキスト ボックス 281"/>
        <xdr:cNvSpPr txBox="1"/>
      </xdr:nvSpPr>
      <xdr:spPr>
        <a:xfrm>
          <a:off x="14906625" y="1385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638175</xdr:colOff>
      <xdr:row>87</xdr:row>
      <xdr:rowOff>19050</xdr:rowOff>
    </xdr:from>
    <xdr:to>
      <xdr:col>21</xdr:col>
      <xdr:colOff>47625</xdr:colOff>
      <xdr:row>87</xdr:row>
      <xdr:rowOff>114300</xdr:rowOff>
    </xdr:to>
    <xdr:sp macro="" textlink="">
      <xdr:nvSpPr>
        <xdr:cNvPr id="283" name="円/楕円 282"/>
        <xdr:cNvSpPr/>
      </xdr:nvSpPr>
      <xdr:spPr>
        <a:xfrm>
          <a:off x="14354175" y="14935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133350</xdr:rowOff>
    </xdr:from>
    <xdr:ext cx="762000" cy="257175"/>
    <xdr:sp macro="" textlink="">
      <xdr:nvSpPr>
        <xdr:cNvPr id="284" name="テキスト ボックス 283"/>
        <xdr:cNvSpPr txBox="1"/>
      </xdr:nvSpPr>
      <xdr:spPr>
        <a:xfrm>
          <a:off x="14020800"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428625</xdr:colOff>
      <xdr:row>86</xdr:row>
      <xdr:rowOff>152400</xdr:rowOff>
    </xdr:from>
    <xdr:to>
      <xdr:col>19</xdr:col>
      <xdr:colOff>533400</xdr:colOff>
      <xdr:row>87</xdr:row>
      <xdr:rowOff>85725</xdr:rowOff>
    </xdr:to>
    <xdr:sp macro="" textlink="">
      <xdr:nvSpPr>
        <xdr:cNvPr id="285" name="円/楕円 284"/>
        <xdr:cNvSpPr/>
      </xdr:nvSpPr>
      <xdr:spPr>
        <a:xfrm>
          <a:off x="13458825" y="14897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95250</xdr:rowOff>
    </xdr:from>
    <xdr:ext cx="762000" cy="257175"/>
    <xdr:sp macro="" textlink="">
      <xdr:nvSpPr>
        <xdr:cNvPr id="286" name="テキスト ボックス 285"/>
        <xdr:cNvSpPr txBox="1"/>
      </xdr:nvSpPr>
      <xdr:spPr>
        <a:xfrm>
          <a:off x="13134975" y="1466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7" name="正方形/長方形 286"/>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8" name="テキスト ボックス 287"/>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9" name="テキスト ボックス 288"/>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0" name="正方形/長方形 289"/>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1" name="正方形/長方形 290"/>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2" name="正方形/長方形 291"/>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3" name="正方形/長方形 292"/>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4" name="正方形/長方形 293"/>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5" name="正方形/長方形 294"/>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6" name="正方形/長方形 295"/>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7" name="正方形/長方形 296"/>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8" name="正方形/長方形 297"/>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9" name="テキスト ボックス 298"/>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職員数は計画的に削減しているものの、</a:t>
          </a:r>
          <a:r>
            <a:rPr lang="ja-JP" altLang="en-US" sz="1100" b="0" i="0" baseline="0">
              <a:solidFill>
                <a:schemeClr val="dk1"/>
              </a:solidFill>
              <a:effectLst/>
              <a:latin typeface="+mn-lt"/>
              <a:ea typeface="+mn-ea"/>
              <a:cs typeface="+mn-cs"/>
            </a:rPr>
            <a:t>平成２５年度以降はほぼ横ばいの状況であることや、</a:t>
          </a:r>
          <a:r>
            <a:rPr lang="ja-JP" altLang="ja-JP" sz="1100" b="0" i="0" baseline="0">
              <a:solidFill>
                <a:schemeClr val="dk1"/>
              </a:solidFill>
              <a:effectLst/>
              <a:latin typeface="+mn-lt"/>
              <a:ea typeface="+mn-ea"/>
              <a:cs typeface="+mn-cs"/>
            </a:rPr>
            <a:t>人口の減少が進</a:t>
          </a:r>
          <a:r>
            <a:rPr lang="ja-JP" altLang="en-US" sz="1100" b="0" i="0" baseline="0">
              <a:solidFill>
                <a:schemeClr val="dk1"/>
              </a:solidFill>
              <a:effectLst/>
              <a:latin typeface="+mn-lt"/>
              <a:ea typeface="+mn-ea"/>
              <a:cs typeface="+mn-cs"/>
            </a:rPr>
            <a:t>んでいることから</a:t>
          </a:r>
          <a:r>
            <a:rPr lang="ja-JP" altLang="ja-JP" sz="1100" b="0" i="0" baseline="0">
              <a:solidFill>
                <a:schemeClr val="dk1"/>
              </a:solidFill>
              <a:effectLst/>
              <a:latin typeface="+mn-lt"/>
              <a:ea typeface="+mn-ea"/>
              <a:cs typeface="+mn-cs"/>
            </a:rPr>
            <a:t>指標の改善まで至っていない状況である。</a:t>
          </a:r>
          <a:endParaRPr lang="ja-JP" altLang="ja-JP" sz="1400">
            <a:effectLst/>
          </a:endParaRPr>
        </a:p>
        <a:p>
          <a:pPr rtl="0"/>
          <a:r>
            <a:rPr lang="ja-JP" altLang="ja-JP" sz="1100" b="0" i="0" baseline="0">
              <a:solidFill>
                <a:schemeClr val="dk1"/>
              </a:solidFill>
              <a:effectLst/>
              <a:latin typeface="+mn-lt"/>
              <a:ea typeface="+mn-ea"/>
              <a:cs typeface="+mn-cs"/>
            </a:rPr>
            <a:t>　今後も</a:t>
          </a:r>
          <a:r>
            <a:rPr lang="ja-JP" altLang="en-US" sz="1100" b="0" i="0" baseline="0">
              <a:solidFill>
                <a:schemeClr val="dk1"/>
              </a:solidFill>
              <a:effectLst/>
              <a:latin typeface="+mn-lt"/>
              <a:ea typeface="+mn-ea"/>
              <a:cs typeface="+mn-cs"/>
            </a:rPr>
            <a:t>、平成２８年３月に策定した</a:t>
          </a:r>
          <a:r>
            <a:rPr lang="ja-JP" altLang="ja-JP" sz="1100">
              <a:solidFill>
                <a:schemeClr val="dk1"/>
              </a:solidFill>
              <a:effectLst/>
              <a:latin typeface="+mn-lt"/>
              <a:ea typeface="+mn-ea"/>
              <a:cs typeface="+mn-cs"/>
            </a:rPr>
            <a:t>高島市職員数適正化計画 </a:t>
          </a:r>
          <a:r>
            <a:rPr lang="ja-JP" altLang="ja-JP" sz="1100" b="0" i="0" baseline="0">
              <a:solidFill>
                <a:schemeClr val="dk1"/>
              </a:solidFill>
              <a:effectLst/>
              <a:latin typeface="+mn-lt"/>
              <a:ea typeface="+mn-ea"/>
              <a:cs typeface="+mn-cs"/>
            </a:rPr>
            <a:t>に基づき、事務事業の見直しや類似施設の統廃合等により適正な人員配置を図</a:t>
          </a:r>
          <a:r>
            <a:rPr lang="ja-JP" altLang="en-US" sz="1100" b="0" i="0" baseline="0">
              <a:solidFill>
                <a:schemeClr val="dk1"/>
              </a:solidFill>
              <a:effectLst/>
              <a:latin typeface="+mn-lt"/>
              <a:ea typeface="+mn-ea"/>
              <a:cs typeface="+mn-cs"/>
            </a:rPr>
            <a:t>りつつ</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適正な定員管理</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447675</xdr:colOff>
      <xdr:row>54</xdr:row>
      <xdr:rowOff>142875</xdr:rowOff>
    </xdr:from>
    <xdr:ext cx="352425" cy="228600"/>
    <xdr:sp macro="" textlink="">
      <xdr:nvSpPr>
        <xdr:cNvPr id="300" name="テキスト ボックス 299"/>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1" name="直線コネクタ 300"/>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2" name="テキスト ボックス 301"/>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3" name="直線コネクタ 302"/>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4" name="テキスト ボックス 303"/>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5" name="直線コネクタ 304"/>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6" name="テキスト ボックス 305"/>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7" name="直線コネクタ 306"/>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8" name="テキスト ボックス 307"/>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9" name="直線コネクタ 308"/>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10" name="テキスト ボックス 309"/>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11" name="直線コネクタ 310"/>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2" name="テキスト ボックス 311"/>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9525</xdr:rowOff>
    </xdr:from>
    <xdr:to>
      <xdr:col>24</xdr:col>
      <xdr:colOff>561975</xdr:colOff>
      <xdr:row>67</xdr:row>
      <xdr:rowOff>47625</xdr:rowOff>
    </xdr:to>
    <xdr:cxnSp macro="">
      <xdr:nvCxnSpPr>
        <xdr:cNvPr id="316" name="直線コネクタ 315"/>
        <xdr:cNvCxnSpPr/>
      </xdr:nvCxnSpPr>
      <xdr:spPr>
        <a:xfrm flipV="1">
          <a:off x="17021175" y="1012507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19050</xdr:rowOff>
    </xdr:from>
    <xdr:ext cx="762000" cy="257175"/>
    <xdr:sp macro="" textlink="">
      <xdr:nvSpPr>
        <xdr:cNvPr id="317" name="定員管理の状況最小値テキスト"/>
        <xdr:cNvSpPr txBox="1"/>
      </xdr:nvSpPr>
      <xdr:spPr>
        <a:xfrm>
          <a:off x="171069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466725</xdr:colOff>
      <xdr:row>67</xdr:row>
      <xdr:rowOff>47625</xdr:rowOff>
    </xdr:from>
    <xdr:to>
      <xdr:col>24</xdr:col>
      <xdr:colOff>647700</xdr:colOff>
      <xdr:row>67</xdr:row>
      <xdr:rowOff>47625</xdr:rowOff>
    </xdr:to>
    <xdr:cxnSp macro="">
      <xdr:nvCxnSpPr>
        <xdr:cNvPr id="318" name="直線コネクタ 317"/>
        <xdr:cNvCxnSpPr/>
      </xdr:nvCxnSpPr>
      <xdr:spPr>
        <a:xfrm>
          <a:off x="16925925" y="11534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95250</xdr:rowOff>
    </xdr:from>
    <xdr:ext cx="762000" cy="257175"/>
    <xdr:sp macro="" textlink="">
      <xdr:nvSpPr>
        <xdr:cNvPr id="319" name="定員管理の状況最大値テキスト"/>
        <xdr:cNvSpPr txBox="1"/>
      </xdr:nvSpPr>
      <xdr:spPr>
        <a:xfrm>
          <a:off x="17106900" y="986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59</xdr:row>
      <xdr:rowOff>9525</xdr:rowOff>
    </xdr:from>
    <xdr:to>
      <xdr:col>24</xdr:col>
      <xdr:colOff>647700</xdr:colOff>
      <xdr:row>59</xdr:row>
      <xdr:rowOff>9525</xdr:rowOff>
    </xdr:to>
    <xdr:cxnSp macro="">
      <xdr:nvCxnSpPr>
        <xdr:cNvPr id="320" name="直線コネクタ 319"/>
        <xdr:cNvCxnSpPr/>
      </xdr:nvCxnSpPr>
      <xdr:spPr>
        <a:xfrm>
          <a:off x="16925925" y="10125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67</xdr:row>
      <xdr:rowOff>38100</xdr:rowOff>
    </xdr:from>
    <xdr:to>
      <xdr:col>24</xdr:col>
      <xdr:colOff>561975</xdr:colOff>
      <xdr:row>67</xdr:row>
      <xdr:rowOff>47625</xdr:rowOff>
    </xdr:to>
    <xdr:cxnSp macro="">
      <xdr:nvCxnSpPr>
        <xdr:cNvPr id="321" name="直線コネクタ 320"/>
        <xdr:cNvCxnSpPr/>
      </xdr:nvCxnSpPr>
      <xdr:spPr>
        <a:xfrm>
          <a:off x="16182975" y="115252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123825</xdr:rowOff>
    </xdr:from>
    <xdr:ext cx="762000" cy="257175"/>
    <xdr:sp macro="" textlink="">
      <xdr:nvSpPr>
        <xdr:cNvPr id="322" name="定員管理の状況平均値テキスト"/>
        <xdr:cNvSpPr txBox="1"/>
      </xdr:nvSpPr>
      <xdr:spPr>
        <a:xfrm>
          <a:off x="1710690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104775</xdr:rowOff>
    </xdr:from>
    <xdr:to>
      <xdr:col>24</xdr:col>
      <xdr:colOff>609600</xdr:colOff>
      <xdr:row>62</xdr:row>
      <xdr:rowOff>38100</xdr:rowOff>
    </xdr:to>
    <xdr:sp macro="" textlink="">
      <xdr:nvSpPr>
        <xdr:cNvPr id="323" name="フローチャート : 判断 322"/>
        <xdr:cNvSpPr/>
      </xdr:nvSpPr>
      <xdr:spPr>
        <a:xfrm>
          <a:off x="16964025"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66</xdr:row>
      <xdr:rowOff>161925</xdr:rowOff>
    </xdr:from>
    <xdr:to>
      <xdr:col>23</xdr:col>
      <xdr:colOff>409575</xdr:colOff>
      <xdr:row>67</xdr:row>
      <xdr:rowOff>38100</xdr:rowOff>
    </xdr:to>
    <xdr:cxnSp macro="">
      <xdr:nvCxnSpPr>
        <xdr:cNvPr id="324" name="直線コネクタ 323"/>
        <xdr:cNvCxnSpPr/>
      </xdr:nvCxnSpPr>
      <xdr:spPr>
        <a:xfrm>
          <a:off x="15287625" y="114776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114300</xdr:rowOff>
    </xdr:from>
    <xdr:to>
      <xdr:col>23</xdr:col>
      <xdr:colOff>457200</xdr:colOff>
      <xdr:row>62</xdr:row>
      <xdr:rowOff>38100</xdr:rowOff>
    </xdr:to>
    <xdr:sp macro="" textlink="">
      <xdr:nvSpPr>
        <xdr:cNvPr id="325" name="フローチャート : 判断 324"/>
        <xdr:cNvSpPr/>
      </xdr:nvSpPr>
      <xdr:spPr>
        <a:xfrm>
          <a:off x="16125825" y="10572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47625</xdr:rowOff>
    </xdr:from>
    <xdr:ext cx="733425" cy="257175"/>
    <xdr:sp macro="" textlink="">
      <xdr:nvSpPr>
        <xdr:cNvPr id="326" name="テキスト ボックス 325"/>
        <xdr:cNvSpPr txBox="1"/>
      </xdr:nvSpPr>
      <xdr:spPr>
        <a:xfrm>
          <a:off x="15801975" y="10334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152400</xdr:rowOff>
    </xdr:from>
    <xdr:to>
      <xdr:col>22</xdr:col>
      <xdr:colOff>200025</xdr:colOff>
      <xdr:row>66</xdr:row>
      <xdr:rowOff>161925</xdr:rowOff>
    </xdr:to>
    <xdr:cxnSp macro="">
      <xdr:nvCxnSpPr>
        <xdr:cNvPr id="327" name="直線コネクタ 326"/>
        <xdr:cNvCxnSpPr/>
      </xdr:nvCxnSpPr>
      <xdr:spPr>
        <a:xfrm>
          <a:off x="14401800" y="114681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114300</xdr:rowOff>
    </xdr:from>
    <xdr:to>
      <xdr:col>22</xdr:col>
      <xdr:colOff>257175</xdr:colOff>
      <xdr:row>62</xdr:row>
      <xdr:rowOff>47625</xdr:rowOff>
    </xdr:to>
    <xdr:sp macro="" textlink="">
      <xdr:nvSpPr>
        <xdr:cNvPr id="328" name="フローチャート : 判断 327"/>
        <xdr:cNvSpPr/>
      </xdr:nvSpPr>
      <xdr:spPr>
        <a:xfrm>
          <a:off x="15240000" y="10572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57150</xdr:rowOff>
    </xdr:from>
    <xdr:ext cx="762000" cy="257175"/>
    <xdr:sp macro="" textlink="">
      <xdr:nvSpPr>
        <xdr:cNvPr id="329" name="テキスト ボックス 328"/>
        <xdr:cNvSpPr txBox="1"/>
      </xdr:nvSpPr>
      <xdr:spPr>
        <a:xfrm>
          <a:off x="14906625" y="1034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485775</xdr:colOff>
      <xdr:row>66</xdr:row>
      <xdr:rowOff>152400</xdr:rowOff>
    </xdr:from>
    <xdr:to>
      <xdr:col>21</xdr:col>
      <xdr:colOff>0</xdr:colOff>
      <xdr:row>66</xdr:row>
      <xdr:rowOff>171450</xdr:rowOff>
    </xdr:to>
    <xdr:cxnSp macro="">
      <xdr:nvCxnSpPr>
        <xdr:cNvPr id="330" name="直線コネクタ 329"/>
        <xdr:cNvCxnSpPr/>
      </xdr:nvCxnSpPr>
      <xdr:spPr>
        <a:xfrm flipV="1">
          <a:off x="13515975" y="114681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61</xdr:row>
      <xdr:rowOff>133350</xdr:rowOff>
    </xdr:from>
    <xdr:to>
      <xdr:col>21</xdr:col>
      <xdr:colOff>47625</xdr:colOff>
      <xdr:row>62</xdr:row>
      <xdr:rowOff>66675</xdr:rowOff>
    </xdr:to>
    <xdr:sp macro="" textlink="">
      <xdr:nvSpPr>
        <xdr:cNvPr id="331" name="フローチャート : 判断 330"/>
        <xdr:cNvSpPr/>
      </xdr:nvSpPr>
      <xdr:spPr>
        <a:xfrm>
          <a:off x="14354175" y="1059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76200</xdr:rowOff>
    </xdr:from>
    <xdr:ext cx="762000" cy="257175"/>
    <xdr:sp macro="" textlink="">
      <xdr:nvSpPr>
        <xdr:cNvPr id="332" name="テキスト ボックス 331"/>
        <xdr:cNvSpPr txBox="1"/>
      </xdr:nvSpPr>
      <xdr:spPr>
        <a:xfrm>
          <a:off x="14020800" y="1036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161925</xdr:rowOff>
    </xdr:from>
    <xdr:to>
      <xdr:col>19</xdr:col>
      <xdr:colOff>533400</xdr:colOff>
      <xdr:row>62</xdr:row>
      <xdr:rowOff>85725</xdr:rowOff>
    </xdr:to>
    <xdr:sp macro="" textlink="">
      <xdr:nvSpPr>
        <xdr:cNvPr id="333" name="フローチャート : 判断 332"/>
        <xdr:cNvSpPr/>
      </xdr:nvSpPr>
      <xdr:spPr>
        <a:xfrm>
          <a:off x="13458825" y="1062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60</xdr:row>
      <xdr:rowOff>95250</xdr:rowOff>
    </xdr:from>
    <xdr:ext cx="762000" cy="257175"/>
    <xdr:sp macro="" textlink="">
      <xdr:nvSpPr>
        <xdr:cNvPr id="334" name="テキスト ボックス 333"/>
        <xdr:cNvSpPr txBox="1"/>
      </xdr:nvSpPr>
      <xdr:spPr>
        <a:xfrm>
          <a:off x="13134975" y="1038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7" name="テキスト ボックス 336"/>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66</xdr:row>
      <xdr:rowOff>171450</xdr:rowOff>
    </xdr:from>
    <xdr:to>
      <xdr:col>24</xdr:col>
      <xdr:colOff>609600</xdr:colOff>
      <xdr:row>67</xdr:row>
      <xdr:rowOff>95250</xdr:rowOff>
    </xdr:to>
    <xdr:sp macro="" textlink="">
      <xdr:nvSpPr>
        <xdr:cNvPr id="340" name="円/楕円 339"/>
        <xdr:cNvSpPr/>
      </xdr:nvSpPr>
      <xdr:spPr>
        <a:xfrm>
          <a:off x="16964025" y="11487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66675</xdr:rowOff>
    </xdr:from>
    <xdr:ext cx="762000" cy="257175"/>
    <xdr:sp macro="" textlink="">
      <xdr:nvSpPr>
        <xdr:cNvPr id="341" name="定員管理の状況該当値テキスト"/>
        <xdr:cNvSpPr txBox="1"/>
      </xdr:nvSpPr>
      <xdr:spPr>
        <a:xfrm>
          <a:off x="17106900" y="11382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23</xdr:col>
      <xdr:colOff>352425</xdr:colOff>
      <xdr:row>66</xdr:row>
      <xdr:rowOff>152400</xdr:rowOff>
    </xdr:from>
    <xdr:to>
      <xdr:col>23</xdr:col>
      <xdr:colOff>457200</xdr:colOff>
      <xdr:row>67</xdr:row>
      <xdr:rowOff>85725</xdr:rowOff>
    </xdr:to>
    <xdr:sp macro="" textlink="">
      <xdr:nvSpPr>
        <xdr:cNvPr id="342" name="円/楕円 341"/>
        <xdr:cNvSpPr/>
      </xdr:nvSpPr>
      <xdr:spPr>
        <a:xfrm>
          <a:off x="16125825" y="11468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67</xdr:row>
      <xdr:rowOff>66675</xdr:rowOff>
    </xdr:from>
    <xdr:ext cx="733425" cy="257175"/>
    <xdr:sp macro="" textlink="">
      <xdr:nvSpPr>
        <xdr:cNvPr id="343" name="テキスト ボックス 342"/>
        <xdr:cNvSpPr txBox="1"/>
      </xdr:nvSpPr>
      <xdr:spPr>
        <a:xfrm>
          <a:off x="15801975" y="11553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104775</xdr:rowOff>
    </xdr:from>
    <xdr:to>
      <xdr:col>22</xdr:col>
      <xdr:colOff>257175</xdr:colOff>
      <xdr:row>67</xdr:row>
      <xdr:rowOff>38100</xdr:rowOff>
    </xdr:to>
    <xdr:sp macro="" textlink="">
      <xdr:nvSpPr>
        <xdr:cNvPr id="344" name="円/楕円 343"/>
        <xdr:cNvSpPr/>
      </xdr:nvSpPr>
      <xdr:spPr>
        <a:xfrm>
          <a:off x="15240000" y="11420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67</xdr:row>
      <xdr:rowOff>19050</xdr:rowOff>
    </xdr:from>
    <xdr:ext cx="762000" cy="257175"/>
    <xdr:sp macro="" textlink="">
      <xdr:nvSpPr>
        <xdr:cNvPr id="345" name="テキスト ボックス 344"/>
        <xdr:cNvSpPr txBox="1"/>
      </xdr:nvSpPr>
      <xdr:spPr>
        <a:xfrm>
          <a:off x="14906625"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20</xdr:col>
      <xdr:colOff>638175</xdr:colOff>
      <xdr:row>66</xdr:row>
      <xdr:rowOff>104775</xdr:rowOff>
    </xdr:from>
    <xdr:to>
      <xdr:col>21</xdr:col>
      <xdr:colOff>47625</xdr:colOff>
      <xdr:row>67</xdr:row>
      <xdr:rowOff>38100</xdr:rowOff>
    </xdr:to>
    <xdr:sp macro="" textlink="">
      <xdr:nvSpPr>
        <xdr:cNvPr id="346" name="円/楕円 345"/>
        <xdr:cNvSpPr/>
      </xdr:nvSpPr>
      <xdr:spPr>
        <a:xfrm>
          <a:off x="14354175" y="11420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19050</xdr:rowOff>
    </xdr:from>
    <xdr:ext cx="762000" cy="257175"/>
    <xdr:sp macro="" textlink="">
      <xdr:nvSpPr>
        <xdr:cNvPr id="347" name="テキスト ボックス 346"/>
        <xdr:cNvSpPr txBox="1"/>
      </xdr:nvSpPr>
      <xdr:spPr>
        <a:xfrm>
          <a:off x="140208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19</xdr:col>
      <xdr:colOff>428625</xdr:colOff>
      <xdr:row>66</xdr:row>
      <xdr:rowOff>114300</xdr:rowOff>
    </xdr:from>
    <xdr:to>
      <xdr:col>19</xdr:col>
      <xdr:colOff>533400</xdr:colOff>
      <xdr:row>67</xdr:row>
      <xdr:rowOff>47625</xdr:rowOff>
    </xdr:to>
    <xdr:sp macro="" textlink="">
      <xdr:nvSpPr>
        <xdr:cNvPr id="348" name="円/楕円 347"/>
        <xdr:cNvSpPr/>
      </xdr:nvSpPr>
      <xdr:spPr>
        <a:xfrm>
          <a:off x="13458825" y="11430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67</xdr:row>
      <xdr:rowOff>28575</xdr:rowOff>
    </xdr:from>
    <xdr:ext cx="762000" cy="257175"/>
    <xdr:sp macro="" textlink="">
      <xdr:nvSpPr>
        <xdr:cNvPr id="349" name="テキスト ボックス 348"/>
        <xdr:cNvSpPr txBox="1"/>
      </xdr:nvSpPr>
      <xdr:spPr>
        <a:xfrm>
          <a:off x="1313497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1" name="テキスト ボックス 350"/>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1" name="正方形/長方形 360"/>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標準財政規模は減少しているが、市債の発行額抑制および繰上げ償還による公債費の減により、指標は</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ポイント改善しているものの、全国や類似団体平均には及ばない。</a:t>
          </a:r>
          <a:endParaRPr lang="ja-JP" altLang="ja-JP" sz="1400">
            <a:effectLst/>
          </a:endParaRPr>
        </a:p>
        <a:p>
          <a:pPr rtl="0"/>
          <a:r>
            <a:rPr lang="ja-JP" altLang="ja-JP" sz="1100" b="0" i="0" baseline="0">
              <a:solidFill>
                <a:schemeClr val="dk1"/>
              </a:solidFill>
              <a:effectLst/>
              <a:latin typeface="+mn-lt"/>
              <a:ea typeface="+mn-ea"/>
              <a:cs typeface="+mn-cs"/>
            </a:rPr>
            <a:t>　市債発行については、事業内容を十分に精査するとともに交付税算入率の高いものを借入することとし、公債費の縮減に努める。</a:t>
          </a:r>
          <a:endParaRPr lang="ja-JP" altLang="ja-JP" sz="1400">
            <a:effectLst/>
          </a:endParaRP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44</xdr:row>
      <xdr:rowOff>47625</xdr:rowOff>
    </xdr:from>
    <xdr:to>
      <xdr:col>26</xdr:col>
      <xdr:colOff>76200</xdr:colOff>
      <xdr:row>44</xdr:row>
      <xdr:rowOff>47625</xdr:rowOff>
    </xdr:to>
    <xdr:cxnSp macro="">
      <xdr:nvCxnSpPr>
        <xdr:cNvPr id="366" name="直線コネクタ 365"/>
        <xdr:cNvCxnSpPr/>
      </xdr:nvCxnSpPr>
      <xdr:spPr>
        <a:xfrm>
          <a:off x="12830175" y="759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43</xdr:row>
      <xdr:rowOff>76200</xdr:rowOff>
    </xdr:from>
    <xdr:ext cx="762000" cy="257175"/>
    <xdr:sp macro="" textlink="">
      <xdr:nvSpPr>
        <xdr:cNvPr id="367" name="テキスト ボックス 366"/>
        <xdr:cNvSpPr txBox="1"/>
      </xdr:nvSpPr>
      <xdr:spPr>
        <a:xfrm>
          <a:off x="12068175"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8" name="直線コネクタ 367"/>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9" name="テキスト ボックス 368"/>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37</xdr:row>
      <xdr:rowOff>38100</xdr:rowOff>
    </xdr:from>
    <xdr:to>
      <xdr:col>26</xdr:col>
      <xdr:colOff>76200</xdr:colOff>
      <xdr:row>37</xdr:row>
      <xdr:rowOff>38100</xdr:rowOff>
    </xdr:to>
    <xdr:cxnSp macro="">
      <xdr:nvCxnSpPr>
        <xdr:cNvPr id="370" name="直線コネクタ 369"/>
        <xdr:cNvCxnSpPr/>
      </xdr:nvCxnSpPr>
      <xdr:spPr>
        <a:xfrm>
          <a:off x="12830175" y="638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66675</xdr:rowOff>
    </xdr:from>
    <xdr:ext cx="762000" cy="257175"/>
    <xdr:sp macro="" textlink="">
      <xdr:nvSpPr>
        <xdr:cNvPr id="371" name="テキスト ボックス 370"/>
        <xdr:cNvSpPr txBox="1"/>
      </xdr:nvSpPr>
      <xdr:spPr>
        <a:xfrm>
          <a:off x="1206817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38100</xdr:rowOff>
    </xdr:from>
    <xdr:to>
      <xdr:col>24</xdr:col>
      <xdr:colOff>561975</xdr:colOff>
      <xdr:row>43</xdr:row>
      <xdr:rowOff>57150</xdr:rowOff>
    </xdr:to>
    <xdr:cxnSp macro="">
      <xdr:nvCxnSpPr>
        <xdr:cNvPr id="374" name="直線コネクタ 373"/>
        <xdr:cNvCxnSpPr/>
      </xdr:nvCxnSpPr>
      <xdr:spPr>
        <a:xfrm flipV="1">
          <a:off x="17021175" y="6210300"/>
          <a:ext cx="0" cy="12192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28575</xdr:rowOff>
    </xdr:from>
    <xdr:ext cx="762000" cy="257175"/>
    <xdr:sp macro="" textlink="">
      <xdr:nvSpPr>
        <xdr:cNvPr id="375" name="公債費負担の状況最小値テキスト"/>
        <xdr:cNvSpPr txBox="1"/>
      </xdr:nvSpPr>
      <xdr:spPr>
        <a:xfrm>
          <a:off x="171069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466725</xdr:colOff>
      <xdr:row>43</xdr:row>
      <xdr:rowOff>57150</xdr:rowOff>
    </xdr:from>
    <xdr:to>
      <xdr:col>24</xdr:col>
      <xdr:colOff>647700</xdr:colOff>
      <xdr:row>43</xdr:row>
      <xdr:rowOff>57150</xdr:rowOff>
    </xdr:to>
    <xdr:cxnSp macro="">
      <xdr:nvCxnSpPr>
        <xdr:cNvPr id="376" name="直線コネクタ 375"/>
        <xdr:cNvCxnSpPr/>
      </xdr:nvCxnSpPr>
      <xdr:spPr>
        <a:xfrm>
          <a:off x="16925925" y="7429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123825</xdr:rowOff>
    </xdr:from>
    <xdr:ext cx="762000" cy="257175"/>
    <xdr:sp macro="" textlink="">
      <xdr:nvSpPr>
        <xdr:cNvPr id="377" name="公債費負担の状況最大値テキスト"/>
        <xdr:cNvSpPr txBox="1"/>
      </xdr:nvSpPr>
      <xdr:spPr>
        <a:xfrm>
          <a:off x="171069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466725</xdr:colOff>
      <xdr:row>36</xdr:row>
      <xdr:rowOff>38100</xdr:rowOff>
    </xdr:from>
    <xdr:to>
      <xdr:col>24</xdr:col>
      <xdr:colOff>647700</xdr:colOff>
      <xdr:row>36</xdr:row>
      <xdr:rowOff>38100</xdr:rowOff>
    </xdr:to>
    <xdr:cxnSp macro="">
      <xdr:nvCxnSpPr>
        <xdr:cNvPr id="378" name="直線コネクタ 377"/>
        <xdr:cNvCxnSpPr/>
      </xdr:nvCxnSpPr>
      <xdr:spPr>
        <a:xfrm>
          <a:off x="16925925" y="621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41</xdr:row>
      <xdr:rowOff>38100</xdr:rowOff>
    </xdr:from>
    <xdr:to>
      <xdr:col>24</xdr:col>
      <xdr:colOff>561975</xdr:colOff>
      <xdr:row>41</xdr:row>
      <xdr:rowOff>85725</xdr:rowOff>
    </xdr:to>
    <xdr:cxnSp macro="">
      <xdr:nvCxnSpPr>
        <xdr:cNvPr id="379" name="直線コネクタ 378"/>
        <xdr:cNvCxnSpPr/>
      </xdr:nvCxnSpPr>
      <xdr:spPr>
        <a:xfrm flipV="1">
          <a:off x="16182975" y="70675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133350</xdr:rowOff>
    </xdr:from>
    <xdr:ext cx="762000" cy="257175"/>
    <xdr:sp macro="" textlink="">
      <xdr:nvSpPr>
        <xdr:cNvPr id="380" name="公債費負担の状況平均値テキスト"/>
        <xdr:cNvSpPr txBox="1"/>
      </xdr:nvSpPr>
      <xdr:spPr>
        <a:xfrm>
          <a:off x="17106900"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114300</xdr:rowOff>
    </xdr:from>
    <xdr:to>
      <xdr:col>24</xdr:col>
      <xdr:colOff>609600</xdr:colOff>
      <xdr:row>40</xdr:row>
      <xdr:rowOff>47625</xdr:rowOff>
    </xdr:to>
    <xdr:sp macro="" textlink="">
      <xdr:nvSpPr>
        <xdr:cNvPr id="381" name="フローチャート : 判断 380"/>
        <xdr:cNvSpPr/>
      </xdr:nvSpPr>
      <xdr:spPr>
        <a:xfrm>
          <a:off x="16964025" y="6800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85725</xdr:rowOff>
    </xdr:from>
    <xdr:to>
      <xdr:col>23</xdr:col>
      <xdr:colOff>409575</xdr:colOff>
      <xdr:row>41</xdr:row>
      <xdr:rowOff>161925</xdr:rowOff>
    </xdr:to>
    <xdr:cxnSp macro="">
      <xdr:nvCxnSpPr>
        <xdr:cNvPr id="382" name="直線コネクタ 381"/>
        <xdr:cNvCxnSpPr/>
      </xdr:nvCxnSpPr>
      <xdr:spPr>
        <a:xfrm flipV="1">
          <a:off x="15287625" y="71151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0</xdr:rowOff>
    </xdr:from>
    <xdr:to>
      <xdr:col>23</xdr:col>
      <xdr:colOff>457200</xdr:colOff>
      <xdr:row>40</xdr:row>
      <xdr:rowOff>104775</xdr:rowOff>
    </xdr:to>
    <xdr:sp macro="" textlink="">
      <xdr:nvSpPr>
        <xdr:cNvPr id="383" name="フローチャート : 判断 382"/>
        <xdr:cNvSpPr/>
      </xdr:nvSpPr>
      <xdr:spPr>
        <a:xfrm>
          <a:off x="16125825" y="6858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114300</xdr:rowOff>
    </xdr:from>
    <xdr:ext cx="733425" cy="257175"/>
    <xdr:sp macro="" textlink="">
      <xdr:nvSpPr>
        <xdr:cNvPr id="384" name="テキスト ボックス 383"/>
        <xdr:cNvSpPr txBox="1"/>
      </xdr:nvSpPr>
      <xdr:spPr>
        <a:xfrm>
          <a:off x="15801975" y="6629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161925</xdr:rowOff>
    </xdr:from>
    <xdr:to>
      <xdr:col>22</xdr:col>
      <xdr:colOff>200025</xdr:colOff>
      <xdr:row>42</xdr:row>
      <xdr:rowOff>47625</xdr:rowOff>
    </xdr:to>
    <xdr:cxnSp macro="">
      <xdr:nvCxnSpPr>
        <xdr:cNvPr id="385" name="直線コネクタ 384"/>
        <xdr:cNvCxnSpPr/>
      </xdr:nvCxnSpPr>
      <xdr:spPr>
        <a:xfrm flipV="1">
          <a:off x="14401800" y="71913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386" name="フローチャート : 判断 385"/>
        <xdr:cNvSpPr/>
      </xdr:nvSpPr>
      <xdr:spPr>
        <a:xfrm>
          <a:off x="15240000" y="6905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38</xdr:row>
      <xdr:rowOff>161925</xdr:rowOff>
    </xdr:from>
    <xdr:ext cx="762000" cy="257175"/>
    <xdr:sp macro="" textlink="">
      <xdr:nvSpPr>
        <xdr:cNvPr id="387" name="テキスト ボックス 386"/>
        <xdr:cNvSpPr txBox="1"/>
      </xdr:nvSpPr>
      <xdr:spPr>
        <a:xfrm>
          <a:off x="14906625" y="667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485775</xdr:colOff>
      <xdr:row>42</xdr:row>
      <xdr:rowOff>47625</xdr:rowOff>
    </xdr:from>
    <xdr:to>
      <xdr:col>21</xdr:col>
      <xdr:colOff>0</xdr:colOff>
      <xdr:row>42</xdr:row>
      <xdr:rowOff>142875</xdr:rowOff>
    </xdr:to>
    <xdr:cxnSp macro="">
      <xdr:nvCxnSpPr>
        <xdr:cNvPr id="388" name="直線コネクタ 387"/>
        <xdr:cNvCxnSpPr/>
      </xdr:nvCxnSpPr>
      <xdr:spPr>
        <a:xfrm flipV="1">
          <a:off x="13515975" y="72485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40</xdr:row>
      <xdr:rowOff>95250</xdr:rowOff>
    </xdr:from>
    <xdr:to>
      <xdr:col>21</xdr:col>
      <xdr:colOff>47625</xdr:colOff>
      <xdr:row>41</xdr:row>
      <xdr:rowOff>28575</xdr:rowOff>
    </xdr:to>
    <xdr:sp macro="" textlink="">
      <xdr:nvSpPr>
        <xdr:cNvPr id="389" name="フローチャート : 判断 388"/>
        <xdr:cNvSpPr/>
      </xdr:nvSpPr>
      <xdr:spPr>
        <a:xfrm>
          <a:off x="14354175" y="6953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38100</xdr:rowOff>
    </xdr:from>
    <xdr:ext cx="762000" cy="257175"/>
    <xdr:sp macro="" textlink="">
      <xdr:nvSpPr>
        <xdr:cNvPr id="390" name="テキスト ボックス 389"/>
        <xdr:cNvSpPr txBox="1"/>
      </xdr:nvSpPr>
      <xdr:spPr>
        <a:xfrm>
          <a:off x="140208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142875</xdr:rowOff>
    </xdr:from>
    <xdr:to>
      <xdr:col>19</xdr:col>
      <xdr:colOff>533400</xdr:colOff>
      <xdr:row>41</xdr:row>
      <xdr:rowOff>76200</xdr:rowOff>
    </xdr:to>
    <xdr:sp macro="" textlink="">
      <xdr:nvSpPr>
        <xdr:cNvPr id="391" name="フローチャート : 判断 390"/>
        <xdr:cNvSpPr/>
      </xdr:nvSpPr>
      <xdr:spPr>
        <a:xfrm>
          <a:off x="13458825" y="700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85725</xdr:rowOff>
    </xdr:from>
    <xdr:ext cx="762000" cy="257175"/>
    <xdr:sp macro="" textlink="">
      <xdr:nvSpPr>
        <xdr:cNvPr id="392" name="テキスト ボックス 391"/>
        <xdr:cNvSpPr txBox="1"/>
      </xdr:nvSpPr>
      <xdr:spPr>
        <a:xfrm>
          <a:off x="1313497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5" name="テキスト ボックス 394"/>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40</xdr:row>
      <xdr:rowOff>152400</xdr:rowOff>
    </xdr:from>
    <xdr:to>
      <xdr:col>24</xdr:col>
      <xdr:colOff>609600</xdr:colOff>
      <xdr:row>41</xdr:row>
      <xdr:rowOff>85725</xdr:rowOff>
    </xdr:to>
    <xdr:sp macro="" textlink="">
      <xdr:nvSpPr>
        <xdr:cNvPr id="398" name="円/楕円 397"/>
        <xdr:cNvSpPr/>
      </xdr:nvSpPr>
      <xdr:spPr>
        <a:xfrm>
          <a:off x="16964025" y="7010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123825</xdr:rowOff>
    </xdr:from>
    <xdr:ext cx="762000" cy="257175"/>
    <xdr:sp macro="" textlink="">
      <xdr:nvSpPr>
        <xdr:cNvPr id="399" name="公債費負担の状況該当値テキスト"/>
        <xdr:cNvSpPr txBox="1"/>
      </xdr:nvSpPr>
      <xdr:spPr>
        <a:xfrm>
          <a:off x="17106900"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28575</xdr:rowOff>
    </xdr:from>
    <xdr:to>
      <xdr:col>23</xdr:col>
      <xdr:colOff>457200</xdr:colOff>
      <xdr:row>41</xdr:row>
      <xdr:rowOff>133350</xdr:rowOff>
    </xdr:to>
    <xdr:sp macro="" textlink="">
      <xdr:nvSpPr>
        <xdr:cNvPr id="400" name="円/楕円 399"/>
        <xdr:cNvSpPr/>
      </xdr:nvSpPr>
      <xdr:spPr>
        <a:xfrm>
          <a:off x="16125825" y="7058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114300</xdr:rowOff>
    </xdr:from>
    <xdr:ext cx="733425" cy="257175"/>
    <xdr:sp macro="" textlink="">
      <xdr:nvSpPr>
        <xdr:cNvPr id="401" name="テキスト ボックス 400"/>
        <xdr:cNvSpPr txBox="1"/>
      </xdr:nvSpPr>
      <xdr:spPr>
        <a:xfrm>
          <a:off x="15801975" y="7143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114300</xdr:rowOff>
    </xdr:from>
    <xdr:to>
      <xdr:col>22</xdr:col>
      <xdr:colOff>257175</xdr:colOff>
      <xdr:row>42</xdr:row>
      <xdr:rowOff>38100</xdr:rowOff>
    </xdr:to>
    <xdr:sp macro="" textlink="">
      <xdr:nvSpPr>
        <xdr:cNvPr id="402" name="円/楕円 401"/>
        <xdr:cNvSpPr/>
      </xdr:nvSpPr>
      <xdr:spPr>
        <a:xfrm>
          <a:off x="15240000" y="7143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28575</xdr:rowOff>
    </xdr:from>
    <xdr:ext cx="762000" cy="257175"/>
    <xdr:sp macro="" textlink="">
      <xdr:nvSpPr>
        <xdr:cNvPr id="403" name="テキスト ボックス 402"/>
        <xdr:cNvSpPr txBox="1"/>
      </xdr:nvSpPr>
      <xdr:spPr>
        <a:xfrm>
          <a:off x="14906625" y="7229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638175</xdr:colOff>
      <xdr:row>41</xdr:row>
      <xdr:rowOff>171450</xdr:rowOff>
    </xdr:from>
    <xdr:to>
      <xdr:col>21</xdr:col>
      <xdr:colOff>47625</xdr:colOff>
      <xdr:row>42</xdr:row>
      <xdr:rowOff>104775</xdr:rowOff>
    </xdr:to>
    <xdr:sp macro="" textlink="">
      <xdr:nvSpPr>
        <xdr:cNvPr id="404" name="円/楕円 403"/>
        <xdr:cNvSpPr/>
      </xdr:nvSpPr>
      <xdr:spPr>
        <a:xfrm>
          <a:off x="14354175" y="7200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85725</xdr:rowOff>
    </xdr:from>
    <xdr:ext cx="762000" cy="257175"/>
    <xdr:sp macro="" textlink="">
      <xdr:nvSpPr>
        <xdr:cNvPr id="405" name="テキスト ボックス 404"/>
        <xdr:cNvSpPr txBox="1"/>
      </xdr:nvSpPr>
      <xdr:spPr>
        <a:xfrm>
          <a:off x="14020800" y="7286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428625</xdr:colOff>
      <xdr:row>42</xdr:row>
      <xdr:rowOff>85725</xdr:rowOff>
    </xdr:from>
    <xdr:to>
      <xdr:col>19</xdr:col>
      <xdr:colOff>533400</xdr:colOff>
      <xdr:row>43</xdr:row>
      <xdr:rowOff>19050</xdr:rowOff>
    </xdr:to>
    <xdr:sp macro="" textlink="">
      <xdr:nvSpPr>
        <xdr:cNvPr id="406" name="円/楕円 405"/>
        <xdr:cNvSpPr/>
      </xdr:nvSpPr>
      <xdr:spPr>
        <a:xfrm>
          <a:off x="13458825" y="7286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43</xdr:row>
      <xdr:rowOff>0</xdr:rowOff>
    </xdr:from>
    <xdr:ext cx="762000" cy="257175"/>
    <xdr:sp macro="" textlink="">
      <xdr:nvSpPr>
        <xdr:cNvPr id="407" name="テキスト ボックス 406"/>
        <xdr:cNvSpPr txBox="1"/>
      </xdr:nvSpPr>
      <xdr:spPr>
        <a:xfrm>
          <a:off x="13134975" y="737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[71.9%]</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19" name="正方形/長方形 418"/>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新たな市債の発行額を抑制しており、徐々に指標改善が進んでいるが、全国平均や類似団体平均を大きく上回っている。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については市債発行を伴う事業の増加が予想されることから、一時的には指数の悪化が見込まれる。長期的には</a:t>
          </a:r>
          <a:r>
            <a:rPr lang="ja-JP" altLang="ja-JP" sz="1100" b="0" i="0" baseline="0">
              <a:solidFill>
                <a:schemeClr val="dk1"/>
              </a:solidFill>
              <a:effectLst/>
              <a:latin typeface="+mn-lt"/>
              <a:ea typeface="+mn-ea"/>
              <a:cs typeface="+mn-cs"/>
            </a:rPr>
            <a:t>市債の発行額抑制のほか、繰上償還による市債残高の圧縮に努める必要がある。</a:t>
          </a:r>
          <a:endParaRPr lang="en-US" altLang="ja-JP" sz="1100" b="0" i="0" baseline="0">
            <a:solidFill>
              <a:schemeClr val="dk1"/>
            </a:solidFill>
            <a:effectLst/>
            <a:latin typeface="+mn-lt"/>
            <a:ea typeface="+mn-ea"/>
            <a:cs typeface="+mn-cs"/>
          </a:endParaRPr>
        </a:p>
        <a:p>
          <a:pPr rtl="0"/>
          <a:endParaRPr lang="ja-JP" altLang="ja-JP" sz="1400">
            <a:effectLst/>
          </a:endParaRP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4" name="直線コネクタ 423"/>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5" name="テキスト ボックス 424"/>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6" name="直線コネクタ 425"/>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7" name="テキスト ボックス 426"/>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8" name="直線コネクタ 427"/>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9" name="テキスト ボックス 428"/>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0" name="直線コネクタ 429"/>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1" name="テキスト ボックス 430"/>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2" name="直線コネクタ 431"/>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3" name="テキスト ボックス 432"/>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4" name="直線コネクタ 433"/>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5"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95250</xdr:rowOff>
    </xdr:to>
    <xdr:cxnSp macro="">
      <xdr:nvCxnSpPr>
        <xdr:cNvPr id="436" name="直線コネクタ 435"/>
        <xdr:cNvCxnSpPr/>
      </xdr:nvCxnSpPr>
      <xdr:spPr>
        <a:xfrm flipV="1">
          <a:off x="17021175" y="237172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66675</xdr:rowOff>
    </xdr:from>
    <xdr:ext cx="762000" cy="257175"/>
    <xdr:sp macro="" textlink="">
      <xdr:nvSpPr>
        <xdr:cNvPr id="437" name="将来負担の状況最小値テキスト"/>
        <xdr:cNvSpPr txBox="1"/>
      </xdr:nvSpPr>
      <xdr:spPr>
        <a:xfrm>
          <a:off x="1710690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466725</xdr:colOff>
      <xdr:row>22</xdr:row>
      <xdr:rowOff>95250</xdr:rowOff>
    </xdr:from>
    <xdr:to>
      <xdr:col>24</xdr:col>
      <xdr:colOff>647700</xdr:colOff>
      <xdr:row>22</xdr:row>
      <xdr:rowOff>95250</xdr:rowOff>
    </xdr:to>
    <xdr:cxnSp macro="">
      <xdr:nvCxnSpPr>
        <xdr:cNvPr id="438" name="直線コネクタ 437"/>
        <xdr:cNvCxnSpPr/>
      </xdr:nvCxnSpPr>
      <xdr:spPr>
        <a:xfrm>
          <a:off x="16925925" y="3867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39"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40" name="直線コネクタ 439"/>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17</xdr:row>
      <xdr:rowOff>38100</xdr:rowOff>
    </xdr:from>
    <xdr:to>
      <xdr:col>24</xdr:col>
      <xdr:colOff>561975</xdr:colOff>
      <xdr:row>18</xdr:row>
      <xdr:rowOff>9525</xdr:rowOff>
    </xdr:to>
    <xdr:cxnSp macro="">
      <xdr:nvCxnSpPr>
        <xdr:cNvPr id="441" name="直線コネクタ 440"/>
        <xdr:cNvCxnSpPr/>
      </xdr:nvCxnSpPr>
      <xdr:spPr>
        <a:xfrm flipV="1">
          <a:off x="16182975" y="2952750"/>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66675</xdr:rowOff>
    </xdr:from>
    <xdr:ext cx="762000" cy="257175"/>
    <xdr:sp macro="" textlink="">
      <xdr:nvSpPr>
        <xdr:cNvPr id="442" name="将来負担の状況平均値テキスト"/>
        <xdr:cNvSpPr txBox="1"/>
      </xdr:nvSpPr>
      <xdr:spPr>
        <a:xfrm>
          <a:off x="17106900" y="246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47625</xdr:rowOff>
    </xdr:from>
    <xdr:to>
      <xdr:col>24</xdr:col>
      <xdr:colOff>609600</xdr:colOff>
      <xdr:row>15</xdr:row>
      <xdr:rowOff>152400</xdr:rowOff>
    </xdr:to>
    <xdr:sp macro="" textlink="">
      <xdr:nvSpPr>
        <xdr:cNvPr id="443" name="フローチャート : 判断 442"/>
        <xdr:cNvSpPr/>
      </xdr:nvSpPr>
      <xdr:spPr>
        <a:xfrm>
          <a:off x="169640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18</xdr:row>
      <xdr:rowOff>9525</xdr:rowOff>
    </xdr:from>
    <xdr:to>
      <xdr:col>23</xdr:col>
      <xdr:colOff>409575</xdr:colOff>
      <xdr:row>19</xdr:row>
      <xdr:rowOff>28575</xdr:rowOff>
    </xdr:to>
    <xdr:cxnSp macro="">
      <xdr:nvCxnSpPr>
        <xdr:cNvPr id="444" name="直線コネクタ 443"/>
        <xdr:cNvCxnSpPr/>
      </xdr:nvCxnSpPr>
      <xdr:spPr>
        <a:xfrm flipV="1">
          <a:off x="15287625" y="3095625"/>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114300</xdr:rowOff>
    </xdr:from>
    <xdr:to>
      <xdr:col>23</xdr:col>
      <xdr:colOff>457200</xdr:colOff>
      <xdr:row>16</xdr:row>
      <xdr:rowOff>47625</xdr:rowOff>
    </xdr:to>
    <xdr:sp macro="" textlink="">
      <xdr:nvSpPr>
        <xdr:cNvPr id="445" name="フローチャート : 判断 444"/>
        <xdr:cNvSpPr/>
      </xdr:nvSpPr>
      <xdr:spPr>
        <a:xfrm>
          <a:off x="16125825" y="268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14</xdr:row>
      <xdr:rowOff>57150</xdr:rowOff>
    </xdr:from>
    <xdr:ext cx="733425" cy="257175"/>
    <xdr:sp macro="" textlink="">
      <xdr:nvSpPr>
        <xdr:cNvPr id="446" name="テキスト ボックス 445"/>
        <xdr:cNvSpPr txBox="1"/>
      </xdr:nvSpPr>
      <xdr:spPr>
        <a:xfrm>
          <a:off x="15801975" y="245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28575</xdr:rowOff>
    </xdr:from>
    <xdr:to>
      <xdr:col>22</xdr:col>
      <xdr:colOff>200025</xdr:colOff>
      <xdr:row>20</xdr:row>
      <xdr:rowOff>123825</xdr:rowOff>
    </xdr:to>
    <xdr:cxnSp macro="">
      <xdr:nvCxnSpPr>
        <xdr:cNvPr id="447" name="直線コネクタ 446"/>
        <xdr:cNvCxnSpPr/>
      </xdr:nvCxnSpPr>
      <xdr:spPr>
        <a:xfrm flipV="1">
          <a:off x="14401800" y="3286125"/>
          <a:ext cx="885825"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152400</xdr:rowOff>
    </xdr:from>
    <xdr:to>
      <xdr:col>22</xdr:col>
      <xdr:colOff>257175</xdr:colOff>
      <xdr:row>16</xdr:row>
      <xdr:rowOff>85725</xdr:rowOff>
    </xdr:to>
    <xdr:sp macro="" textlink="">
      <xdr:nvSpPr>
        <xdr:cNvPr id="448" name="フローチャート : 判断 447"/>
        <xdr:cNvSpPr/>
      </xdr:nvSpPr>
      <xdr:spPr>
        <a:xfrm>
          <a:off x="15240000" y="272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95250</xdr:rowOff>
    </xdr:from>
    <xdr:ext cx="762000" cy="257175"/>
    <xdr:sp macro="" textlink="">
      <xdr:nvSpPr>
        <xdr:cNvPr id="449" name="テキスト ボックス 448"/>
        <xdr:cNvSpPr txBox="1"/>
      </xdr:nvSpPr>
      <xdr:spPr>
        <a:xfrm>
          <a:off x="1490662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485775</xdr:colOff>
      <xdr:row>20</xdr:row>
      <xdr:rowOff>123825</xdr:rowOff>
    </xdr:from>
    <xdr:to>
      <xdr:col>21</xdr:col>
      <xdr:colOff>0</xdr:colOff>
      <xdr:row>20</xdr:row>
      <xdr:rowOff>161925</xdr:rowOff>
    </xdr:to>
    <xdr:cxnSp macro="">
      <xdr:nvCxnSpPr>
        <xdr:cNvPr id="450" name="直線コネクタ 449"/>
        <xdr:cNvCxnSpPr/>
      </xdr:nvCxnSpPr>
      <xdr:spPr>
        <a:xfrm flipV="1">
          <a:off x="13515975" y="35528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16</xdr:row>
      <xdr:rowOff>47625</xdr:rowOff>
    </xdr:from>
    <xdr:to>
      <xdr:col>21</xdr:col>
      <xdr:colOff>47625</xdr:colOff>
      <xdr:row>16</xdr:row>
      <xdr:rowOff>142875</xdr:rowOff>
    </xdr:to>
    <xdr:sp macro="" textlink="">
      <xdr:nvSpPr>
        <xdr:cNvPr id="451" name="フローチャート : 判断 450"/>
        <xdr:cNvSpPr/>
      </xdr:nvSpPr>
      <xdr:spPr>
        <a:xfrm>
          <a:off x="14354175" y="2790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152400</xdr:rowOff>
    </xdr:from>
    <xdr:ext cx="762000" cy="257175"/>
    <xdr:sp macro="" textlink="">
      <xdr:nvSpPr>
        <xdr:cNvPr id="452" name="テキスト ボックス 451"/>
        <xdr:cNvSpPr txBox="1"/>
      </xdr:nvSpPr>
      <xdr:spPr>
        <a:xfrm>
          <a:off x="140208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133350</xdr:rowOff>
    </xdr:from>
    <xdr:to>
      <xdr:col>19</xdr:col>
      <xdr:colOff>533400</xdr:colOff>
      <xdr:row>17</xdr:row>
      <xdr:rowOff>66675</xdr:rowOff>
    </xdr:to>
    <xdr:sp macro="" textlink="">
      <xdr:nvSpPr>
        <xdr:cNvPr id="453" name="フローチャート : 判断 452"/>
        <xdr:cNvSpPr/>
      </xdr:nvSpPr>
      <xdr:spPr>
        <a:xfrm>
          <a:off x="13458825" y="287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15</xdr:row>
      <xdr:rowOff>76200</xdr:rowOff>
    </xdr:from>
    <xdr:ext cx="762000" cy="257175"/>
    <xdr:sp macro="" textlink="">
      <xdr:nvSpPr>
        <xdr:cNvPr id="454" name="テキスト ボックス 453"/>
        <xdr:cNvSpPr txBox="1"/>
      </xdr:nvSpPr>
      <xdr:spPr>
        <a:xfrm>
          <a:off x="13134975" y="264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5" name="テキスト ボックス 454"/>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6" name="テキスト ボックス 455"/>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7" name="テキスト ボックス 456"/>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8" name="テキスト ボックス 457"/>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9" name="テキスト ボックス 458"/>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16</xdr:row>
      <xdr:rowOff>152400</xdr:rowOff>
    </xdr:from>
    <xdr:to>
      <xdr:col>24</xdr:col>
      <xdr:colOff>609600</xdr:colOff>
      <xdr:row>17</xdr:row>
      <xdr:rowOff>85725</xdr:rowOff>
    </xdr:to>
    <xdr:sp macro="" textlink="">
      <xdr:nvSpPr>
        <xdr:cNvPr id="460" name="円/楕円 459"/>
        <xdr:cNvSpPr/>
      </xdr:nvSpPr>
      <xdr:spPr>
        <a:xfrm>
          <a:off x="16964025" y="2895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123825</xdr:rowOff>
    </xdr:from>
    <xdr:ext cx="762000" cy="257175"/>
    <xdr:sp macro="" textlink="">
      <xdr:nvSpPr>
        <xdr:cNvPr id="461" name="将来負担の状況該当値テキスト"/>
        <xdr:cNvSpPr txBox="1"/>
      </xdr:nvSpPr>
      <xdr:spPr>
        <a:xfrm>
          <a:off x="17106900" y="286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23</xdr:col>
      <xdr:colOff>352425</xdr:colOff>
      <xdr:row>17</xdr:row>
      <xdr:rowOff>133350</xdr:rowOff>
    </xdr:from>
    <xdr:to>
      <xdr:col>23</xdr:col>
      <xdr:colOff>457200</xdr:colOff>
      <xdr:row>18</xdr:row>
      <xdr:rowOff>66675</xdr:rowOff>
    </xdr:to>
    <xdr:sp macro="" textlink="">
      <xdr:nvSpPr>
        <xdr:cNvPr id="462" name="円/楕円 461"/>
        <xdr:cNvSpPr/>
      </xdr:nvSpPr>
      <xdr:spPr>
        <a:xfrm>
          <a:off x="16125825" y="3048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18</xdr:row>
      <xdr:rowOff>47625</xdr:rowOff>
    </xdr:from>
    <xdr:ext cx="733425" cy="257175"/>
    <xdr:sp macro="" textlink="">
      <xdr:nvSpPr>
        <xdr:cNvPr id="463" name="テキスト ボックス 462"/>
        <xdr:cNvSpPr txBox="1"/>
      </xdr:nvSpPr>
      <xdr:spPr>
        <a:xfrm>
          <a:off x="15801975" y="3133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142875</xdr:rowOff>
    </xdr:from>
    <xdr:to>
      <xdr:col>22</xdr:col>
      <xdr:colOff>257175</xdr:colOff>
      <xdr:row>19</xdr:row>
      <xdr:rowOff>76200</xdr:rowOff>
    </xdr:to>
    <xdr:sp macro="" textlink="">
      <xdr:nvSpPr>
        <xdr:cNvPr id="464" name="円/楕円 463"/>
        <xdr:cNvSpPr/>
      </xdr:nvSpPr>
      <xdr:spPr>
        <a:xfrm>
          <a:off x="15240000" y="3228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19</xdr:row>
      <xdr:rowOff>66675</xdr:rowOff>
    </xdr:from>
    <xdr:ext cx="762000" cy="257175"/>
    <xdr:sp macro="" textlink="">
      <xdr:nvSpPr>
        <xdr:cNvPr id="465" name="テキスト ボックス 464"/>
        <xdr:cNvSpPr txBox="1"/>
      </xdr:nvSpPr>
      <xdr:spPr>
        <a:xfrm>
          <a:off x="14906625" y="332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20</xdr:col>
      <xdr:colOff>638175</xdr:colOff>
      <xdr:row>20</xdr:row>
      <xdr:rowOff>76200</xdr:rowOff>
    </xdr:from>
    <xdr:to>
      <xdr:col>21</xdr:col>
      <xdr:colOff>47625</xdr:colOff>
      <xdr:row>21</xdr:row>
      <xdr:rowOff>0</xdr:rowOff>
    </xdr:to>
    <xdr:sp macro="" textlink="">
      <xdr:nvSpPr>
        <xdr:cNvPr id="466" name="円/楕円 465"/>
        <xdr:cNvSpPr/>
      </xdr:nvSpPr>
      <xdr:spPr>
        <a:xfrm>
          <a:off x="14354175" y="3505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161925</xdr:rowOff>
    </xdr:from>
    <xdr:ext cx="762000" cy="257175"/>
    <xdr:sp macro="" textlink="">
      <xdr:nvSpPr>
        <xdr:cNvPr id="467" name="テキスト ボックス 466"/>
        <xdr:cNvSpPr txBox="1"/>
      </xdr:nvSpPr>
      <xdr:spPr>
        <a:xfrm>
          <a:off x="14020800" y="359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a:t>
          </a:r>
          <a:endParaRPr kumimoji="1" lang="ja-JP" altLang="en-US" sz="1000" b="1">
            <a:solidFill>
              <a:srgbClr val="FF0000"/>
            </a:solidFill>
            <a:latin typeface="ＭＳ Ｐゴシック"/>
          </a:endParaRPr>
        </a:p>
      </xdr:txBody>
    </xdr:sp>
    <xdr:clientData/>
  </xdr:oneCellAnchor>
  <xdr:twoCellAnchor>
    <xdr:from>
      <xdr:col>19</xdr:col>
      <xdr:colOff>428625</xdr:colOff>
      <xdr:row>20</xdr:row>
      <xdr:rowOff>114300</xdr:rowOff>
    </xdr:from>
    <xdr:to>
      <xdr:col>19</xdr:col>
      <xdr:colOff>533400</xdr:colOff>
      <xdr:row>21</xdr:row>
      <xdr:rowOff>38100</xdr:rowOff>
    </xdr:to>
    <xdr:sp macro="" textlink="">
      <xdr:nvSpPr>
        <xdr:cNvPr id="468" name="円/楕円 467"/>
        <xdr:cNvSpPr/>
      </xdr:nvSpPr>
      <xdr:spPr>
        <a:xfrm>
          <a:off x="13458825" y="3543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21</xdr:row>
      <xdr:rowOff>28575</xdr:rowOff>
    </xdr:from>
    <xdr:ext cx="762000" cy="257175"/>
    <xdr:sp macro="" textlink="">
      <xdr:nvSpPr>
        <xdr:cNvPr id="469" name="テキスト ボックス 468"/>
        <xdr:cNvSpPr txBox="1"/>
      </xdr:nvSpPr>
      <xdr:spPr>
        <a:xfrm>
          <a:off x="13134975" y="362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51,007
50,607
693.05
29,015,503
27,649,088
1,249,724
18,134,608
24,215,383</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11.3
71.9</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市町村合併以降は正規職員の削減は計画以上に進んでいるが、急激なサービス低下を防ぐため</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以降は職員数も微減にとどまり</a:t>
          </a:r>
          <a:r>
            <a:rPr kumimoji="1" lang="ja-JP" altLang="ja-JP" sz="1100">
              <a:solidFill>
                <a:schemeClr val="dk1"/>
              </a:solidFill>
              <a:effectLst/>
              <a:latin typeface="+mn-lt"/>
              <a:ea typeface="+mn-ea"/>
              <a:cs typeface="+mn-cs"/>
            </a:rPr>
            <a:t>、人件費は大きく減少していないのが現状である。</a:t>
          </a:r>
          <a:endParaRPr lang="ja-JP" altLang="ja-JP" sz="1400">
            <a:effectLst/>
          </a:endParaRPr>
        </a:p>
        <a:p>
          <a:r>
            <a:rPr kumimoji="1" lang="ja-JP" altLang="ja-JP" sz="1100">
              <a:solidFill>
                <a:schemeClr val="dk1"/>
              </a:solidFill>
              <a:effectLst/>
              <a:latin typeface="+mn-lt"/>
              <a:ea typeface="+mn-ea"/>
              <a:cs typeface="+mn-cs"/>
            </a:rPr>
            <a:t>　今後も、指定管理者制度の導入や人員削減など、適正な定員管理を通して人件費の抑制に努める必要がある。</a:t>
          </a:r>
          <a:endParaRPr lang="ja-JP" altLang="ja-JP" sz="1400">
            <a:effectLst/>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95250</xdr:rowOff>
    </xdr:from>
    <xdr:to>
      <xdr:col>7</xdr:col>
      <xdr:colOff>19050</xdr:colOff>
      <xdr:row>41</xdr:row>
      <xdr:rowOff>104775</xdr:rowOff>
    </xdr:to>
    <xdr:cxnSp macro="">
      <xdr:nvCxnSpPr>
        <xdr:cNvPr id="61" name="直線コネクタ 60"/>
        <xdr:cNvCxnSpPr/>
      </xdr:nvCxnSpPr>
      <xdr:spPr>
        <a:xfrm flipV="1">
          <a:off x="4829175" y="575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76200</xdr:rowOff>
    </xdr:from>
    <xdr:ext cx="762000" cy="257175"/>
    <xdr:sp macro="" textlink="">
      <xdr:nvSpPr>
        <xdr:cNvPr id="62" name="人件費最小値テキスト"/>
        <xdr:cNvSpPr txBox="1"/>
      </xdr:nvSpPr>
      <xdr:spPr>
        <a:xfrm>
          <a:off x="49149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609600</xdr:colOff>
      <xdr:row>41</xdr:row>
      <xdr:rowOff>104775</xdr:rowOff>
    </xdr:from>
    <xdr:to>
      <xdr:col>7</xdr:col>
      <xdr:colOff>104775</xdr:colOff>
      <xdr:row>41</xdr:row>
      <xdr:rowOff>104775</xdr:rowOff>
    </xdr:to>
    <xdr:cxnSp macro="">
      <xdr:nvCxnSpPr>
        <xdr:cNvPr id="63" name="直線コネクタ 62"/>
        <xdr:cNvCxnSpPr/>
      </xdr:nvCxnSpPr>
      <xdr:spPr>
        <a:xfrm>
          <a:off x="4733925" y="713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9525</xdr:rowOff>
    </xdr:from>
    <xdr:ext cx="762000" cy="257175"/>
    <xdr:sp macro="" textlink="">
      <xdr:nvSpPr>
        <xdr:cNvPr id="64" name="人件費最大値テキスト"/>
        <xdr:cNvSpPr txBox="1"/>
      </xdr:nvSpPr>
      <xdr:spPr>
        <a:xfrm>
          <a:off x="4914900" y="549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609600</xdr:colOff>
      <xdr:row>33</xdr:row>
      <xdr:rowOff>95250</xdr:rowOff>
    </xdr:from>
    <xdr:to>
      <xdr:col>7</xdr:col>
      <xdr:colOff>104775</xdr:colOff>
      <xdr:row>33</xdr:row>
      <xdr:rowOff>95250</xdr:rowOff>
    </xdr:to>
    <xdr:cxnSp macro="">
      <xdr:nvCxnSpPr>
        <xdr:cNvPr id="65" name="直線コネクタ 64"/>
        <xdr:cNvCxnSpPr/>
      </xdr:nvCxnSpPr>
      <xdr:spPr>
        <a:xfrm>
          <a:off x="4733925" y="575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38100</xdr:rowOff>
    </xdr:from>
    <xdr:to>
      <xdr:col>7</xdr:col>
      <xdr:colOff>19050</xdr:colOff>
      <xdr:row>36</xdr:row>
      <xdr:rowOff>85725</xdr:rowOff>
    </xdr:to>
    <xdr:cxnSp macro="">
      <xdr:nvCxnSpPr>
        <xdr:cNvPr id="66" name="直線コネクタ 65"/>
        <xdr:cNvCxnSpPr/>
      </xdr:nvCxnSpPr>
      <xdr:spPr>
        <a:xfrm>
          <a:off x="3990975" y="62103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28575</xdr:rowOff>
    </xdr:from>
    <xdr:ext cx="762000" cy="257175"/>
    <xdr:sp macro="" textlink="">
      <xdr:nvSpPr>
        <xdr:cNvPr id="67" name="人件費平均値テキスト"/>
        <xdr:cNvSpPr txBox="1"/>
      </xdr:nvSpPr>
      <xdr:spPr>
        <a:xfrm>
          <a:off x="4914900"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19050</xdr:rowOff>
    </xdr:from>
    <xdr:to>
      <xdr:col>7</xdr:col>
      <xdr:colOff>66675</xdr:colOff>
      <xdr:row>36</xdr:row>
      <xdr:rowOff>114300</xdr:rowOff>
    </xdr:to>
    <xdr:sp macro="" textlink="">
      <xdr:nvSpPr>
        <xdr:cNvPr id="68" name="フローチャート : 判断 67"/>
        <xdr:cNvSpPr/>
      </xdr:nvSpPr>
      <xdr:spPr>
        <a:xfrm>
          <a:off x="47720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38100</xdr:rowOff>
    </xdr:from>
    <xdr:to>
      <xdr:col>5</xdr:col>
      <xdr:colOff>552450</xdr:colOff>
      <xdr:row>37</xdr:row>
      <xdr:rowOff>66675</xdr:rowOff>
    </xdr:to>
    <xdr:cxnSp macro="">
      <xdr:nvCxnSpPr>
        <xdr:cNvPr id="69" name="直線コネクタ 68"/>
        <xdr:cNvCxnSpPr/>
      </xdr:nvCxnSpPr>
      <xdr:spPr>
        <a:xfrm flipV="1">
          <a:off x="3095625" y="6210300"/>
          <a:ext cx="89535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133350</xdr:rowOff>
    </xdr:from>
    <xdr:to>
      <xdr:col>5</xdr:col>
      <xdr:colOff>600075</xdr:colOff>
      <xdr:row>37</xdr:row>
      <xdr:rowOff>57150</xdr:rowOff>
    </xdr:to>
    <xdr:sp macro="" textlink="">
      <xdr:nvSpPr>
        <xdr:cNvPr id="70" name="フローチャート : 判断 69"/>
        <xdr:cNvSpPr/>
      </xdr:nvSpPr>
      <xdr:spPr>
        <a:xfrm>
          <a:off x="3933825"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37</xdr:row>
      <xdr:rowOff>47625</xdr:rowOff>
    </xdr:from>
    <xdr:ext cx="733425" cy="257175"/>
    <xdr:sp macro="" textlink="">
      <xdr:nvSpPr>
        <xdr:cNvPr id="71" name="テキスト ボックス 70"/>
        <xdr:cNvSpPr txBox="1"/>
      </xdr:nvSpPr>
      <xdr:spPr>
        <a:xfrm>
          <a:off x="3609975" y="639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66675</xdr:rowOff>
    </xdr:from>
    <xdr:to>
      <xdr:col>4</xdr:col>
      <xdr:colOff>342900</xdr:colOff>
      <xdr:row>38</xdr:row>
      <xdr:rowOff>38100</xdr:rowOff>
    </xdr:to>
    <xdr:cxnSp macro="">
      <xdr:nvCxnSpPr>
        <xdr:cNvPr id="72" name="直線コネクタ 71"/>
        <xdr:cNvCxnSpPr/>
      </xdr:nvCxnSpPr>
      <xdr:spPr>
        <a:xfrm flipV="1">
          <a:off x="2209800" y="6410325"/>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400050</xdr:colOff>
      <xdr:row>37</xdr:row>
      <xdr:rowOff>47625</xdr:rowOff>
    </xdr:to>
    <xdr:sp macro="" textlink="">
      <xdr:nvSpPr>
        <xdr:cNvPr id="73" name="フローチャート : 判断 72"/>
        <xdr:cNvSpPr/>
      </xdr:nvSpPr>
      <xdr:spPr>
        <a:xfrm>
          <a:off x="3048000" y="6296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35</xdr:row>
      <xdr:rowOff>66675</xdr:rowOff>
    </xdr:from>
    <xdr:ext cx="762000" cy="257175"/>
    <xdr:sp macro="" textlink="">
      <xdr:nvSpPr>
        <xdr:cNvPr id="74" name="テキスト ボックス 73"/>
        <xdr:cNvSpPr txBox="1"/>
      </xdr:nvSpPr>
      <xdr:spPr>
        <a:xfrm>
          <a:off x="271462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628650</xdr:colOff>
      <xdr:row>38</xdr:row>
      <xdr:rowOff>19050</xdr:rowOff>
    </xdr:from>
    <xdr:to>
      <xdr:col>3</xdr:col>
      <xdr:colOff>142875</xdr:colOff>
      <xdr:row>38</xdr:row>
      <xdr:rowOff>38100</xdr:rowOff>
    </xdr:to>
    <xdr:cxnSp macro="">
      <xdr:nvCxnSpPr>
        <xdr:cNvPr id="75" name="直線コネクタ 74"/>
        <xdr:cNvCxnSpPr/>
      </xdr:nvCxnSpPr>
      <xdr:spPr>
        <a:xfrm>
          <a:off x="1323975" y="65341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37</xdr:row>
      <xdr:rowOff>19050</xdr:rowOff>
    </xdr:from>
    <xdr:to>
      <xdr:col>3</xdr:col>
      <xdr:colOff>190500</xdr:colOff>
      <xdr:row>37</xdr:row>
      <xdr:rowOff>123825</xdr:rowOff>
    </xdr:to>
    <xdr:sp macro="" textlink="">
      <xdr:nvSpPr>
        <xdr:cNvPr id="76" name="フローチャート : 判断 75"/>
        <xdr:cNvSpPr/>
      </xdr:nvSpPr>
      <xdr:spPr>
        <a:xfrm>
          <a:off x="2162175" y="636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133350</xdr:rowOff>
    </xdr:from>
    <xdr:ext cx="762000" cy="257175"/>
    <xdr:sp macro="" textlink="">
      <xdr:nvSpPr>
        <xdr:cNvPr id="77" name="テキスト ボックス 76"/>
        <xdr:cNvSpPr txBox="1"/>
      </xdr:nvSpPr>
      <xdr:spPr>
        <a:xfrm>
          <a:off x="1828800" y="613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571500</xdr:colOff>
      <xdr:row>37</xdr:row>
      <xdr:rowOff>57150</xdr:rowOff>
    </xdr:from>
    <xdr:to>
      <xdr:col>1</xdr:col>
      <xdr:colOff>676275</xdr:colOff>
      <xdr:row>37</xdr:row>
      <xdr:rowOff>161925</xdr:rowOff>
    </xdr:to>
    <xdr:sp macro="" textlink="">
      <xdr:nvSpPr>
        <xdr:cNvPr id="78" name="フローチャート : 判断 77"/>
        <xdr:cNvSpPr/>
      </xdr:nvSpPr>
      <xdr:spPr>
        <a:xfrm>
          <a:off x="1266825" y="640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171450</xdr:rowOff>
    </xdr:from>
    <xdr:ext cx="762000" cy="257175"/>
    <xdr:sp macro="" textlink="">
      <xdr:nvSpPr>
        <xdr:cNvPr id="79" name="テキスト ボックス 78"/>
        <xdr:cNvSpPr txBox="1"/>
      </xdr:nvSpPr>
      <xdr:spPr>
        <a:xfrm>
          <a:off x="942975" y="617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36</xdr:row>
      <xdr:rowOff>28575</xdr:rowOff>
    </xdr:from>
    <xdr:to>
      <xdr:col>7</xdr:col>
      <xdr:colOff>66675</xdr:colOff>
      <xdr:row>36</xdr:row>
      <xdr:rowOff>133350</xdr:rowOff>
    </xdr:to>
    <xdr:sp macro="" textlink="">
      <xdr:nvSpPr>
        <xdr:cNvPr id="85" name="円/楕円 84"/>
        <xdr:cNvSpPr/>
      </xdr:nvSpPr>
      <xdr:spPr>
        <a:xfrm>
          <a:off x="4772025"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0</xdr:rowOff>
    </xdr:from>
    <xdr:ext cx="762000" cy="257175"/>
    <xdr:sp macro="" textlink="">
      <xdr:nvSpPr>
        <xdr:cNvPr id="86" name="人件費該当値テキスト"/>
        <xdr:cNvSpPr txBox="1"/>
      </xdr:nvSpPr>
      <xdr:spPr>
        <a:xfrm>
          <a:off x="4914900" y="617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495300</xdr:colOff>
      <xdr:row>35</xdr:row>
      <xdr:rowOff>152400</xdr:rowOff>
    </xdr:from>
    <xdr:to>
      <xdr:col>5</xdr:col>
      <xdr:colOff>600075</xdr:colOff>
      <xdr:row>36</xdr:row>
      <xdr:rowOff>85725</xdr:rowOff>
    </xdr:to>
    <xdr:sp macro="" textlink="">
      <xdr:nvSpPr>
        <xdr:cNvPr id="87" name="円/楕円 86"/>
        <xdr:cNvSpPr/>
      </xdr:nvSpPr>
      <xdr:spPr>
        <a:xfrm>
          <a:off x="3933825" y="615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95250</xdr:rowOff>
    </xdr:from>
    <xdr:ext cx="733425" cy="257175"/>
    <xdr:sp macro="" textlink="">
      <xdr:nvSpPr>
        <xdr:cNvPr id="88" name="テキスト ボックス 87"/>
        <xdr:cNvSpPr txBox="1"/>
      </xdr:nvSpPr>
      <xdr:spPr>
        <a:xfrm>
          <a:off x="3609975" y="5924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400050</xdr:colOff>
      <xdr:row>37</xdr:row>
      <xdr:rowOff>123825</xdr:rowOff>
    </xdr:to>
    <xdr:sp macro="" textlink="">
      <xdr:nvSpPr>
        <xdr:cNvPr id="89" name="円/楕円 88"/>
        <xdr:cNvSpPr/>
      </xdr:nvSpPr>
      <xdr:spPr>
        <a:xfrm>
          <a:off x="3048000" y="636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37</xdr:row>
      <xdr:rowOff>104775</xdr:rowOff>
    </xdr:from>
    <xdr:ext cx="762000" cy="257175"/>
    <xdr:sp macro="" textlink="">
      <xdr:nvSpPr>
        <xdr:cNvPr id="90" name="テキスト ボックス 89"/>
        <xdr:cNvSpPr txBox="1"/>
      </xdr:nvSpPr>
      <xdr:spPr>
        <a:xfrm>
          <a:off x="2714625"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95250</xdr:colOff>
      <xdr:row>37</xdr:row>
      <xdr:rowOff>152400</xdr:rowOff>
    </xdr:from>
    <xdr:to>
      <xdr:col>3</xdr:col>
      <xdr:colOff>190500</xdr:colOff>
      <xdr:row>38</xdr:row>
      <xdr:rowOff>85725</xdr:rowOff>
    </xdr:to>
    <xdr:sp macro="" textlink="">
      <xdr:nvSpPr>
        <xdr:cNvPr id="91" name="円/楕円 90"/>
        <xdr:cNvSpPr/>
      </xdr:nvSpPr>
      <xdr:spPr>
        <a:xfrm>
          <a:off x="2162175" y="6496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66675</xdr:rowOff>
    </xdr:from>
    <xdr:ext cx="762000" cy="257175"/>
    <xdr:sp macro="" textlink="">
      <xdr:nvSpPr>
        <xdr:cNvPr id="92" name="テキスト ボックス 91"/>
        <xdr:cNvSpPr txBox="1"/>
      </xdr:nvSpPr>
      <xdr:spPr>
        <a:xfrm>
          <a:off x="1828800"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142875</xdr:rowOff>
    </xdr:from>
    <xdr:to>
      <xdr:col>1</xdr:col>
      <xdr:colOff>676275</xdr:colOff>
      <xdr:row>38</xdr:row>
      <xdr:rowOff>66675</xdr:rowOff>
    </xdr:to>
    <xdr:sp macro="" textlink="">
      <xdr:nvSpPr>
        <xdr:cNvPr id="93" name="円/楕円 92"/>
        <xdr:cNvSpPr/>
      </xdr:nvSpPr>
      <xdr:spPr>
        <a:xfrm>
          <a:off x="1266825" y="6486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38</xdr:row>
      <xdr:rowOff>57150</xdr:rowOff>
    </xdr:from>
    <xdr:ext cx="762000" cy="257175"/>
    <xdr:sp macro="" textlink="">
      <xdr:nvSpPr>
        <xdr:cNvPr id="94" name="テキスト ボックス 93"/>
        <xdr:cNvSpPr txBox="1"/>
      </xdr:nvSpPr>
      <xdr:spPr>
        <a:xfrm>
          <a:off x="942975" y="657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物件費については、昨年度と</a:t>
          </a:r>
          <a:r>
            <a:rPr kumimoji="1" lang="ja-JP" altLang="en-US" sz="1100">
              <a:solidFill>
                <a:schemeClr val="dk1"/>
              </a:solidFill>
              <a:effectLst/>
              <a:latin typeface="+mn-lt"/>
              <a:ea typeface="+mn-ea"/>
              <a:cs typeface="+mn-cs"/>
            </a:rPr>
            <a:t>変わらないが、県平均や類似団体よりも上回っている状況は変わっていない。また、決算に占める物件費の割合は</a:t>
          </a:r>
          <a:r>
            <a:rPr kumimoji="1" lang="ja-JP" altLang="ja-JP" sz="1100">
              <a:solidFill>
                <a:schemeClr val="dk1"/>
              </a:solidFill>
              <a:effectLst/>
              <a:latin typeface="+mn-lt"/>
              <a:ea typeface="+mn-ea"/>
              <a:cs typeface="+mn-cs"/>
            </a:rPr>
            <a:t>上昇し</a:t>
          </a:r>
          <a:r>
            <a:rPr kumimoji="1" lang="ja-JP" altLang="en-US" sz="1100">
              <a:solidFill>
                <a:schemeClr val="dk1"/>
              </a:solidFill>
              <a:effectLst/>
              <a:latin typeface="+mn-lt"/>
              <a:ea typeface="+mn-ea"/>
              <a:cs typeface="+mn-cs"/>
            </a:rPr>
            <a:t>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事務事業の見直し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により、臨時職員賃金の削減や委託事業の見直しを進める必要がある。</a:t>
          </a:r>
          <a:endParaRPr lang="ja-JP" altLang="ja-JP" sz="1400">
            <a:effectLst/>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57150</xdr:rowOff>
    </xdr:to>
    <xdr:cxnSp macro="">
      <xdr:nvCxnSpPr>
        <xdr:cNvPr id="120" name="直線コネクタ 119"/>
        <xdr:cNvCxnSpPr/>
      </xdr:nvCxnSpPr>
      <xdr:spPr>
        <a:xfrm flipV="1">
          <a:off x="16506825" y="22669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28575</xdr:rowOff>
    </xdr:from>
    <xdr:ext cx="762000" cy="257175"/>
    <xdr:sp macro="" textlink="">
      <xdr:nvSpPr>
        <xdr:cNvPr id="121" name="物件費最小値テキスト"/>
        <xdr:cNvSpPr txBox="1"/>
      </xdr:nvSpPr>
      <xdr:spPr>
        <a:xfrm>
          <a:off x="16602075" y="362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123825</xdr:colOff>
      <xdr:row>21</xdr:row>
      <xdr:rowOff>57150</xdr:rowOff>
    </xdr:to>
    <xdr:cxnSp macro="">
      <xdr:nvCxnSpPr>
        <xdr:cNvPr id="122" name="直線コネクタ 121"/>
        <xdr:cNvCxnSpPr/>
      </xdr:nvCxnSpPr>
      <xdr:spPr>
        <a:xfrm>
          <a:off x="16421100" y="3657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16</xdr:row>
      <xdr:rowOff>161925</xdr:rowOff>
    </xdr:from>
    <xdr:to>
      <xdr:col>24</xdr:col>
      <xdr:colOff>28575</xdr:colOff>
      <xdr:row>16</xdr:row>
      <xdr:rowOff>161925</xdr:rowOff>
    </xdr:to>
    <xdr:cxnSp macro="">
      <xdr:nvCxnSpPr>
        <xdr:cNvPr id="125" name="直線コネクタ 124"/>
        <xdr:cNvCxnSpPr/>
      </xdr:nvCxnSpPr>
      <xdr:spPr>
        <a:xfrm>
          <a:off x="15668625" y="29051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19050</xdr:rowOff>
    </xdr:from>
    <xdr:ext cx="762000" cy="257175"/>
    <xdr:sp macro="" textlink="">
      <xdr:nvSpPr>
        <xdr:cNvPr id="126" name="物件費平均値テキスト"/>
        <xdr:cNvSpPr txBox="1"/>
      </xdr:nvSpPr>
      <xdr:spPr>
        <a:xfrm>
          <a:off x="166020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171450</xdr:rowOff>
    </xdr:from>
    <xdr:to>
      <xdr:col>24</xdr:col>
      <xdr:colOff>85725</xdr:colOff>
      <xdr:row>16</xdr:row>
      <xdr:rowOff>104775</xdr:rowOff>
    </xdr:to>
    <xdr:sp macro="" textlink="">
      <xdr:nvSpPr>
        <xdr:cNvPr id="127" name="フローチャート : 判断 126"/>
        <xdr:cNvSpPr/>
      </xdr:nvSpPr>
      <xdr:spPr>
        <a:xfrm>
          <a:off x="16459200" y="274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38100</xdr:rowOff>
    </xdr:from>
    <xdr:to>
      <xdr:col>22</xdr:col>
      <xdr:colOff>561975</xdr:colOff>
      <xdr:row>16</xdr:row>
      <xdr:rowOff>161925</xdr:rowOff>
    </xdr:to>
    <xdr:cxnSp macro="">
      <xdr:nvCxnSpPr>
        <xdr:cNvPr id="128" name="直線コネクタ 127"/>
        <xdr:cNvCxnSpPr/>
      </xdr:nvCxnSpPr>
      <xdr:spPr>
        <a:xfrm>
          <a:off x="14782800" y="2438400"/>
          <a:ext cx="885825" cy="466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619125</xdr:colOff>
      <xdr:row>16</xdr:row>
      <xdr:rowOff>28575</xdr:rowOff>
    </xdr:to>
    <xdr:sp macro="" textlink="">
      <xdr:nvSpPr>
        <xdr:cNvPr id="129" name="フローチャート : 判断 128"/>
        <xdr:cNvSpPr/>
      </xdr:nvSpPr>
      <xdr:spPr>
        <a:xfrm>
          <a:off x="15621000" y="266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38100</xdr:rowOff>
    </xdr:from>
    <xdr:ext cx="733425" cy="257175"/>
    <xdr:sp macro="" textlink="">
      <xdr:nvSpPr>
        <xdr:cNvPr id="130" name="テキスト ボックス 129"/>
        <xdr:cNvSpPr txBox="1"/>
      </xdr:nvSpPr>
      <xdr:spPr>
        <a:xfrm>
          <a:off x="15287625" y="243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161925</xdr:colOff>
      <xdr:row>14</xdr:row>
      <xdr:rowOff>9525</xdr:rowOff>
    </xdr:from>
    <xdr:to>
      <xdr:col>21</xdr:col>
      <xdr:colOff>361950</xdr:colOff>
      <xdr:row>14</xdr:row>
      <xdr:rowOff>38100</xdr:rowOff>
    </xdr:to>
    <xdr:cxnSp macro="">
      <xdr:nvCxnSpPr>
        <xdr:cNvPr id="131" name="直線コネクタ 130"/>
        <xdr:cNvCxnSpPr/>
      </xdr:nvCxnSpPr>
      <xdr:spPr>
        <a:xfrm>
          <a:off x="13896975" y="24098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28575</xdr:rowOff>
    </xdr:from>
    <xdr:to>
      <xdr:col>21</xdr:col>
      <xdr:colOff>409575</xdr:colOff>
      <xdr:row>15</xdr:row>
      <xdr:rowOff>133350</xdr:rowOff>
    </xdr:to>
    <xdr:sp macro="" textlink="">
      <xdr:nvSpPr>
        <xdr:cNvPr id="132" name="フローチャート : 判断 131"/>
        <xdr:cNvSpPr/>
      </xdr:nvSpPr>
      <xdr:spPr>
        <a:xfrm>
          <a:off x="14735175" y="2600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123825</xdr:rowOff>
    </xdr:from>
    <xdr:ext cx="762000" cy="257175"/>
    <xdr:sp macro="" textlink="">
      <xdr:nvSpPr>
        <xdr:cNvPr id="133" name="テキスト ボックス 132"/>
        <xdr:cNvSpPr txBox="1"/>
      </xdr:nvSpPr>
      <xdr:spPr>
        <a:xfrm>
          <a:off x="14401800" y="269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638175</xdr:colOff>
      <xdr:row>14</xdr:row>
      <xdr:rowOff>9525</xdr:rowOff>
    </xdr:from>
    <xdr:to>
      <xdr:col>20</xdr:col>
      <xdr:colOff>161925</xdr:colOff>
      <xdr:row>14</xdr:row>
      <xdr:rowOff>57150</xdr:rowOff>
    </xdr:to>
    <xdr:cxnSp macro="">
      <xdr:nvCxnSpPr>
        <xdr:cNvPr id="134" name="直線コネクタ 133"/>
        <xdr:cNvCxnSpPr/>
      </xdr:nvCxnSpPr>
      <xdr:spPr>
        <a:xfrm flipV="1">
          <a:off x="13001625" y="24098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14</xdr:row>
      <xdr:rowOff>171450</xdr:rowOff>
    </xdr:from>
    <xdr:to>
      <xdr:col>20</xdr:col>
      <xdr:colOff>209550</xdr:colOff>
      <xdr:row>15</xdr:row>
      <xdr:rowOff>95250</xdr:rowOff>
    </xdr:to>
    <xdr:sp macro="" textlink="">
      <xdr:nvSpPr>
        <xdr:cNvPr id="135" name="フローチャート : 判断 134"/>
        <xdr:cNvSpPr/>
      </xdr:nvSpPr>
      <xdr:spPr>
        <a:xfrm>
          <a:off x="13839825" y="257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15</xdr:row>
      <xdr:rowOff>85725</xdr:rowOff>
    </xdr:from>
    <xdr:ext cx="762000" cy="257175"/>
    <xdr:sp macro="" textlink="">
      <xdr:nvSpPr>
        <xdr:cNvPr id="136" name="テキスト ボックス 135"/>
        <xdr:cNvSpPr txBox="1"/>
      </xdr:nvSpPr>
      <xdr:spPr>
        <a:xfrm>
          <a:off x="13515975" y="265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142875</xdr:rowOff>
    </xdr:from>
    <xdr:to>
      <xdr:col>19</xdr:col>
      <xdr:colOff>9525</xdr:colOff>
      <xdr:row>15</xdr:row>
      <xdr:rowOff>66675</xdr:rowOff>
    </xdr:to>
    <xdr:sp macro="" textlink="">
      <xdr:nvSpPr>
        <xdr:cNvPr id="137" name="フローチャート : 判断 136"/>
        <xdr:cNvSpPr/>
      </xdr:nvSpPr>
      <xdr:spPr>
        <a:xfrm>
          <a:off x="12954000" y="254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57150</xdr:rowOff>
    </xdr:from>
    <xdr:ext cx="762000" cy="257175"/>
    <xdr:sp macro="" textlink="">
      <xdr:nvSpPr>
        <xdr:cNvPr id="138" name="テキスト ボックス 137"/>
        <xdr:cNvSpPr txBox="1"/>
      </xdr:nvSpPr>
      <xdr:spPr>
        <a:xfrm>
          <a:off x="1262062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104775</xdr:rowOff>
    </xdr:from>
    <xdr:to>
      <xdr:col>24</xdr:col>
      <xdr:colOff>85725</xdr:colOff>
      <xdr:row>17</xdr:row>
      <xdr:rowOff>38100</xdr:rowOff>
    </xdr:to>
    <xdr:sp macro="" textlink="">
      <xdr:nvSpPr>
        <xdr:cNvPr id="144" name="円/楕円 143"/>
        <xdr:cNvSpPr/>
      </xdr:nvSpPr>
      <xdr:spPr>
        <a:xfrm>
          <a:off x="16459200" y="284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16</xdr:row>
      <xdr:rowOff>76200</xdr:rowOff>
    </xdr:from>
    <xdr:ext cx="762000" cy="257175"/>
    <xdr:sp macro="" textlink="">
      <xdr:nvSpPr>
        <xdr:cNvPr id="145" name="物件費該当値テキスト"/>
        <xdr:cNvSpPr txBox="1"/>
      </xdr:nvSpPr>
      <xdr:spPr>
        <a:xfrm>
          <a:off x="16602075" y="281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104775</xdr:rowOff>
    </xdr:from>
    <xdr:to>
      <xdr:col>22</xdr:col>
      <xdr:colOff>619125</xdr:colOff>
      <xdr:row>17</xdr:row>
      <xdr:rowOff>38100</xdr:rowOff>
    </xdr:to>
    <xdr:sp macro="" textlink="">
      <xdr:nvSpPr>
        <xdr:cNvPr id="146" name="円/楕円 145"/>
        <xdr:cNvSpPr/>
      </xdr:nvSpPr>
      <xdr:spPr>
        <a:xfrm>
          <a:off x="15621000" y="284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19050</xdr:rowOff>
    </xdr:from>
    <xdr:ext cx="733425" cy="257175"/>
    <xdr:sp macro="" textlink="">
      <xdr:nvSpPr>
        <xdr:cNvPr id="147" name="テキスト ボックス 146"/>
        <xdr:cNvSpPr txBox="1"/>
      </xdr:nvSpPr>
      <xdr:spPr>
        <a:xfrm>
          <a:off x="15287625" y="293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314325</xdr:colOff>
      <xdr:row>13</xdr:row>
      <xdr:rowOff>152400</xdr:rowOff>
    </xdr:from>
    <xdr:to>
      <xdr:col>21</xdr:col>
      <xdr:colOff>409575</xdr:colOff>
      <xdr:row>14</xdr:row>
      <xdr:rowOff>85725</xdr:rowOff>
    </xdr:to>
    <xdr:sp macro="" textlink="">
      <xdr:nvSpPr>
        <xdr:cNvPr id="148" name="円/楕円 147"/>
        <xdr:cNvSpPr/>
      </xdr:nvSpPr>
      <xdr:spPr>
        <a:xfrm>
          <a:off x="14735175" y="2381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95250</xdr:rowOff>
    </xdr:from>
    <xdr:ext cx="762000" cy="257175"/>
    <xdr:sp macro="" textlink="">
      <xdr:nvSpPr>
        <xdr:cNvPr id="149" name="テキスト ボックス 148"/>
        <xdr:cNvSpPr txBox="1"/>
      </xdr:nvSpPr>
      <xdr:spPr>
        <a:xfrm>
          <a:off x="14401800" y="215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104775</xdr:colOff>
      <xdr:row>13</xdr:row>
      <xdr:rowOff>133350</xdr:rowOff>
    </xdr:from>
    <xdr:to>
      <xdr:col>20</xdr:col>
      <xdr:colOff>209550</xdr:colOff>
      <xdr:row>14</xdr:row>
      <xdr:rowOff>57150</xdr:rowOff>
    </xdr:to>
    <xdr:sp macro="" textlink="">
      <xdr:nvSpPr>
        <xdr:cNvPr id="150" name="円/楕円 149"/>
        <xdr:cNvSpPr/>
      </xdr:nvSpPr>
      <xdr:spPr>
        <a:xfrm>
          <a:off x="13839825" y="2362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12</xdr:row>
      <xdr:rowOff>66675</xdr:rowOff>
    </xdr:from>
    <xdr:ext cx="762000" cy="257175"/>
    <xdr:sp macro="" textlink="">
      <xdr:nvSpPr>
        <xdr:cNvPr id="151" name="テキスト ボックス 150"/>
        <xdr:cNvSpPr txBox="1"/>
      </xdr:nvSpPr>
      <xdr:spPr>
        <a:xfrm>
          <a:off x="13515975" y="212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9525</xdr:colOff>
      <xdr:row>14</xdr:row>
      <xdr:rowOff>104775</xdr:rowOff>
    </xdr:to>
    <xdr:sp macro="" textlink="">
      <xdr:nvSpPr>
        <xdr:cNvPr id="152" name="円/楕円 151"/>
        <xdr:cNvSpPr/>
      </xdr:nvSpPr>
      <xdr:spPr>
        <a:xfrm>
          <a:off x="12954000" y="240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12</xdr:row>
      <xdr:rowOff>114300</xdr:rowOff>
    </xdr:from>
    <xdr:ext cx="762000" cy="257175"/>
    <xdr:sp macro="" textlink="">
      <xdr:nvSpPr>
        <xdr:cNvPr id="153" name="テキスト ボックス 152"/>
        <xdr:cNvSpPr txBox="1"/>
      </xdr:nvSpPr>
      <xdr:spPr>
        <a:xfrm>
          <a:off x="12620625" y="217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県や類似団体平均と比較して低い水準であるが、扶助費</a:t>
          </a:r>
          <a:r>
            <a:rPr kumimoji="1" lang="ja-JP" altLang="en-US" sz="1100">
              <a:solidFill>
                <a:schemeClr val="dk1"/>
              </a:solidFill>
              <a:effectLst/>
              <a:latin typeface="+mn-lt"/>
              <a:ea typeface="+mn-ea"/>
              <a:cs typeface="+mn-cs"/>
            </a:rPr>
            <a:t>の伸びは</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増で</a:t>
          </a:r>
          <a:r>
            <a:rPr kumimoji="1" lang="ja-JP" altLang="ja-JP" sz="1100">
              <a:solidFill>
                <a:schemeClr val="dk1"/>
              </a:solidFill>
              <a:effectLst/>
              <a:latin typeface="+mn-lt"/>
              <a:ea typeface="+mn-ea"/>
              <a:cs typeface="+mn-cs"/>
            </a:rPr>
            <a:t>、決算額の</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と大きなウエイトを占めている。</a:t>
          </a:r>
          <a:endParaRPr lang="ja-JP" altLang="ja-JP" sz="1400">
            <a:effectLst/>
          </a:endParaRPr>
        </a:p>
        <a:p>
          <a:r>
            <a:rPr kumimoji="1" lang="ja-JP" altLang="ja-JP" sz="1100">
              <a:solidFill>
                <a:schemeClr val="dk1"/>
              </a:solidFill>
              <a:effectLst/>
              <a:latin typeface="+mn-lt"/>
              <a:ea typeface="+mn-ea"/>
              <a:cs typeface="+mn-cs"/>
            </a:rPr>
            <a:t>　今後も、生活保護や児童・高齢者福祉に伴う経費は高い水準で推移し、義務的経費の硬直化が予想されることから、事務事業の精査とともに給付の適正化に努める必要がある。</a:t>
          </a:r>
          <a:endParaRPr lang="ja-JP" altLang="ja-JP" sz="1400">
            <a:effectLst/>
          </a:endParaRP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8" name="直線コネクタ 167"/>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69" name="テキスト ボックス 168"/>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0" name="直線コネクタ 169"/>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1" name="テキスト ボックス 170"/>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2" name="直線コネクタ 171"/>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3" name="テキスト ボックス 172"/>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4" name="直線コネクタ 173"/>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5" name="テキスト ボックス 174"/>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6" name="直線コネクタ 175"/>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7" name="テキスト ボックス 176"/>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8" name="直線コネクタ 177"/>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79" name="テキスト ボックス 178"/>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104775</xdr:rowOff>
    </xdr:from>
    <xdr:to>
      <xdr:col>7</xdr:col>
      <xdr:colOff>19050</xdr:colOff>
      <xdr:row>61</xdr:row>
      <xdr:rowOff>66675</xdr:rowOff>
    </xdr:to>
    <xdr:cxnSp macro="">
      <xdr:nvCxnSpPr>
        <xdr:cNvPr id="181" name="直線コネクタ 180"/>
        <xdr:cNvCxnSpPr/>
      </xdr:nvCxnSpPr>
      <xdr:spPr>
        <a:xfrm flipV="1">
          <a:off x="4829175" y="902017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38100</xdr:rowOff>
    </xdr:from>
    <xdr:ext cx="762000" cy="257175"/>
    <xdr:sp macro="" textlink="">
      <xdr:nvSpPr>
        <xdr:cNvPr id="182" name="扶助費最小値テキスト"/>
        <xdr:cNvSpPr txBox="1"/>
      </xdr:nvSpPr>
      <xdr:spPr>
        <a:xfrm>
          <a:off x="49149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609600</xdr:colOff>
      <xdr:row>61</xdr:row>
      <xdr:rowOff>66675</xdr:rowOff>
    </xdr:from>
    <xdr:to>
      <xdr:col>7</xdr:col>
      <xdr:colOff>104775</xdr:colOff>
      <xdr:row>61</xdr:row>
      <xdr:rowOff>66675</xdr:rowOff>
    </xdr:to>
    <xdr:cxnSp macro="">
      <xdr:nvCxnSpPr>
        <xdr:cNvPr id="183" name="直線コネクタ 182"/>
        <xdr:cNvCxnSpPr/>
      </xdr:nvCxnSpPr>
      <xdr:spPr>
        <a:xfrm>
          <a:off x="4733925" y="10525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19050</xdr:rowOff>
    </xdr:from>
    <xdr:ext cx="762000" cy="257175"/>
    <xdr:sp macro="" textlink="">
      <xdr:nvSpPr>
        <xdr:cNvPr id="184" name="扶助費最大値テキスト"/>
        <xdr:cNvSpPr txBox="1"/>
      </xdr:nvSpPr>
      <xdr:spPr>
        <a:xfrm>
          <a:off x="4914900" y="876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609600</xdr:colOff>
      <xdr:row>52</xdr:row>
      <xdr:rowOff>104775</xdr:rowOff>
    </xdr:from>
    <xdr:to>
      <xdr:col>7</xdr:col>
      <xdr:colOff>104775</xdr:colOff>
      <xdr:row>52</xdr:row>
      <xdr:rowOff>104775</xdr:rowOff>
    </xdr:to>
    <xdr:cxnSp macro="">
      <xdr:nvCxnSpPr>
        <xdr:cNvPr id="185" name="直線コネクタ 184"/>
        <xdr:cNvCxnSpPr/>
      </xdr:nvCxnSpPr>
      <xdr:spPr>
        <a:xfrm>
          <a:off x="4733925" y="902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54</xdr:row>
      <xdr:rowOff>0</xdr:rowOff>
    </xdr:from>
    <xdr:to>
      <xdr:col>7</xdr:col>
      <xdr:colOff>19050</xdr:colOff>
      <xdr:row>54</xdr:row>
      <xdr:rowOff>104775</xdr:rowOff>
    </xdr:to>
    <xdr:cxnSp macro="">
      <xdr:nvCxnSpPr>
        <xdr:cNvPr id="186" name="直線コネクタ 185"/>
        <xdr:cNvCxnSpPr/>
      </xdr:nvCxnSpPr>
      <xdr:spPr>
        <a:xfrm>
          <a:off x="3990975" y="925830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66675</xdr:rowOff>
    </xdr:from>
    <xdr:ext cx="762000" cy="257175"/>
    <xdr:sp macro="" textlink="">
      <xdr:nvSpPr>
        <xdr:cNvPr id="187" name="扶助費平均値テキスト"/>
        <xdr:cNvSpPr txBox="1"/>
      </xdr:nvSpPr>
      <xdr:spPr>
        <a:xfrm>
          <a:off x="4914900"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95250</xdr:rowOff>
    </xdr:from>
    <xdr:to>
      <xdr:col>7</xdr:col>
      <xdr:colOff>66675</xdr:colOff>
      <xdr:row>56</xdr:row>
      <xdr:rowOff>28575</xdr:rowOff>
    </xdr:to>
    <xdr:sp macro="" textlink="">
      <xdr:nvSpPr>
        <xdr:cNvPr id="188" name="フローチャート : 判断 187"/>
        <xdr:cNvSpPr/>
      </xdr:nvSpPr>
      <xdr:spPr>
        <a:xfrm>
          <a:off x="4772025" y="952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53</xdr:row>
      <xdr:rowOff>95250</xdr:rowOff>
    </xdr:from>
    <xdr:to>
      <xdr:col>5</xdr:col>
      <xdr:colOff>552450</xdr:colOff>
      <xdr:row>54</xdr:row>
      <xdr:rowOff>0</xdr:rowOff>
    </xdr:to>
    <xdr:cxnSp macro="">
      <xdr:nvCxnSpPr>
        <xdr:cNvPr id="189" name="直線コネクタ 188"/>
        <xdr:cNvCxnSpPr/>
      </xdr:nvCxnSpPr>
      <xdr:spPr>
        <a:xfrm>
          <a:off x="3095625" y="918210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123825</xdr:rowOff>
    </xdr:from>
    <xdr:to>
      <xdr:col>5</xdr:col>
      <xdr:colOff>600075</xdr:colOff>
      <xdr:row>56</xdr:row>
      <xdr:rowOff>47625</xdr:rowOff>
    </xdr:to>
    <xdr:sp macro="" textlink="">
      <xdr:nvSpPr>
        <xdr:cNvPr id="190" name="フローチャート : 判断 189"/>
        <xdr:cNvSpPr/>
      </xdr:nvSpPr>
      <xdr:spPr>
        <a:xfrm>
          <a:off x="3933825" y="9553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38100</xdr:rowOff>
    </xdr:from>
    <xdr:ext cx="733425" cy="257175"/>
    <xdr:sp macro="" textlink="">
      <xdr:nvSpPr>
        <xdr:cNvPr id="191" name="テキスト ボックス 190"/>
        <xdr:cNvSpPr txBox="1"/>
      </xdr:nvSpPr>
      <xdr:spPr>
        <a:xfrm>
          <a:off x="3609975" y="9639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161925</xdr:rowOff>
    </xdr:from>
    <xdr:to>
      <xdr:col>4</xdr:col>
      <xdr:colOff>342900</xdr:colOff>
      <xdr:row>53</xdr:row>
      <xdr:rowOff>95250</xdr:rowOff>
    </xdr:to>
    <xdr:cxnSp macro="">
      <xdr:nvCxnSpPr>
        <xdr:cNvPr id="192" name="直線コネクタ 191"/>
        <xdr:cNvCxnSpPr/>
      </xdr:nvCxnSpPr>
      <xdr:spPr>
        <a:xfrm>
          <a:off x="2209800" y="90773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66675</xdr:rowOff>
    </xdr:from>
    <xdr:to>
      <xdr:col>4</xdr:col>
      <xdr:colOff>400050</xdr:colOff>
      <xdr:row>56</xdr:row>
      <xdr:rowOff>0</xdr:rowOff>
    </xdr:to>
    <xdr:sp macro="" textlink="">
      <xdr:nvSpPr>
        <xdr:cNvPr id="193" name="フローチャート : 判断 192"/>
        <xdr:cNvSpPr/>
      </xdr:nvSpPr>
      <xdr:spPr>
        <a:xfrm>
          <a:off x="30480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55</xdr:row>
      <xdr:rowOff>152400</xdr:rowOff>
    </xdr:from>
    <xdr:ext cx="762000" cy="257175"/>
    <xdr:sp macro="" textlink="">
      <xdr:nvSpPr>
        <xdr:cNvPr id="194" name="テキスト ボックス 193"/>
        <xdr:cNvSpPr txBox="1"/>
      </xdr:nvSpPr>
      <xdr:spPr>
        <a:xfrm>
          <a:off x="2714625" y="958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628650</xdr:colOff>
      <xdr:row>52</xdr:row>
      <xdr:rowOff>123825</xdr:rowOff>
    </xdr:from>
    <xdr:to>
      <xdr:col>3</xdr:col>
      <xdr:colOff>142875</xdr:colOff>
      <xdr:row>52</xdr:row>
      <xdr:rowOff>161925</xdr:rowOff>
    </xdr:to>
    <xdr:cxnSp macro="">
      <xdr:nvCxnSpPr>
        <xdr:cNvPr id="195" name="直線コネクタ 194"/>
        <xdr:cNvCxnSpPr/>
      </xdr:nvCxnSpPr>
      <xdr:spPr>
        <a:xfrm>
          <a:off x="1323975" y="90392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47625</xdr:rowOff>
    </xdr:from>
    <xdr:to>
      <xdr:col>3</xdr:col>
      <xdr:colOff>190500</xdr:colOff>
      <xdr:row>55</xdr:row>
      <xdr:rowOff>142875</xdr:rowOff>
    </xdr:to>
    <xdr:sp macro="" textlink="">
      <xdr:nvSpPr>
        <xdr:cNvPr id="196" name="フローチャート : 判断 195"/>
        <xdr:cNvSpPr/>
      </xdr:nvSpPr>
      <xdr:spPr>
        <a:xfrm>
          <a:off x="2162175" y="9477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133350</xdr:rowOff>
    </xdr:from>
    <xdr:ext cx="762000" cy="257175"/>
    <xdr:sp macro="" textlink="">
      <xdr:nvSpPr>
        <xdr:cNvPr id="197" name="テキスト ボックス 196"/>
        <xdr:cNvSpPr txBox="1"/>
      </xdr:nvSpPr>
      <xdr:spPr>
        <a:xfrm>
          <a:off x="1828800" y="9563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152400</xdr:rowOff>
    </xdr:from>
    <xdr:to>
      <xdr:col>1</xdr:col>
      <xdr:colOff>676275</xdr:colOff>
      <xdr:row>55</xdr:row>
      <xdr:rowOff>85725</xdr:rowOff>
    </xdr:to>
    <xdr:sp macro="" textlink="">
      <xdr:nvSpPr>
        <xdr:cNvPr id="198" name="フローチャート : 判断 197"/>
        <xdr:cNvSpPr/>
      </xdr:nvSpPr>
      <xdr:spPr>
        <a:xfrm>
          <a:off x="1266825" y="9410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66675</xdr:rowOff>
    </xdr:from>
    <xdr:ext cx="762000" cy="257175"/>
    <xdr:sp macro="" textlink="">
      <xdr:nvSpPr>
        <xdr:cNvPr id="199" name="テキスト ボックス 198"/>
        <xdr:cNvSpPr txBox="1"/>
      </xdr:nvSpPr>
      <xdr:spPr>
        <a:xfrm>
          <a:off x="942975"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3" name="テキスト ボックス 202"/>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54</xdr:row>
      <xdr:rowOff>47625</xdr:rowOff>
    </xdr:from>
    <xdr:to>
      <xdr:col>7</xdr:col>
      <xdr:colOff>66675</xdr:colOff>
      <xdr:row>54</xdr:row>
      <xdr:rowOff>152400</xdr:rowOff>
    </xdr:to>
    <xdr:sp macro="" textlink="">
      <xdr:nvSpPr>
        <xdr:cNvPr id="205" name="円/楕円 204"/>
        <xdr:cNvSpPr/>
      </xdr:nvSpPr>
      <xdr:spPr>
        <a:xfrm>
          <a:off x="4772025" y="930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66675</xdr:rowOff>
    </xdr:from>
    <xdr:ext cx="762000" cy="257175"/>
    <xdr:sp macro="" textlink="">
      <xdr:nvSpPr>
        <xdr:cNvPr id="206" name="扶助費該当値テキスト"/>
        <xdr:cNvSpPr txBox="1"/>
      </xdr:nvSpPr>
      <xdr:spPr>
        <a:xfrm>
          <a:off x="4914900" y="9153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495300</xdr:colOff>
      <xdr:row>53</xdr:row>
      <xdr:rowOff>123825</xdr:rowOff>
    </xdr:from>
    <xdr:to>
      <xdr:col>5</xdr:col>
      <xdr:colOff>600075</xdr:colOff>
      <xdr:row>54</xdr:row>
      <xdr:rowOff>47625</xdr:rowOff>
    </xdr:to>
    <xdr:sp macro="" textlink="">
      <xdr:nvSpPr>
        <xdr:cNvPr id="207" name="円/楕円 206"/>
        <xdr:cNvSpPr/>
      </xdr:nvSpPr>
      <xdr:spPr>
        <a:xfrm>
          <a:off x="3933825" y="9210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52</xdr:row>
      <xdr:rowOff>57150</xdr:rowOff>
    </xdr:from>
    <xdr:ext cx="733425" cy="257175"/>
    <xdr:sp macro="" textlink="">
      <xdr:nvSpPr>
        <xdr:cNvPr id="208" name="テキスト ボックス 207"/>
        <xdr:cNvSpPr txBox="1"/>
      </xdr:nvSpPr>
      <xdr:spPr>
        <a:xfrm>
          <a:off x="3609975" y="8972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47625</xdr:rowOff>
    </xdr:from>
    <xdr:to>
      <xdr:col>4</xdr:col>
      <xdr:colOff>400050</xdr:colOff>
      <xdr:row>53</xdr:row>
      <xdr:rowOff>142875</xdr:rowOff>
    </xdr:to>
    <xdr:sp macro="" textlink="">
      <xdr:nvSpPr>
        <xdr:cNvPr id="209" name="円/楕円 208"/>
        <xdr:cNvSpPr/>
      </xdr:nvSpPr>
      <xdr:spPr>
        <a:xfrm>
          <a:off x="3048000" y="9134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51</xdr:row>
      <xdr:rowOff>152400</xdr:rowOff>
    </xdr:from>
    <xdr:ext cx="762000" cy="257175"/>
    <xdr:sp macro="" textlink="">
      <xdr:nvSpPr>
        <xdr:cNvPr id="210" name="テキスト ボックス 209"/>
        <xdr:cNvSpPr txBox="1"/>
      </xdr:nvSpPr>
      <xdr:spPr>
        <a:xfrm>
          <a:off x="2714625" y="8896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95250</xdr:colOff>
      <xdr:row>52</xdr:row>
      <xdr:rowOff>114300</xdr:rowOff>
    </xdr:from>
    <xdr:to>
      <xdr:col>3</xdr:col>
      <xdr:colOff>190500</xdr:colOff>
      <xdr:row>53</xdr:row>
      <xdr:rowOff>47625</xdr:rowOff>
    </xdr:to>
    <xdr:sp macro="" textlink="">
      <xdr:nvSpPr>
        <xdr:cNvPr id="211" name="円/楕円 210"/>
        <xdr:cNvSpPr/>
      </xdr:nvSpPr>
      <xdr:spPr>
        <a:xfrm>
          <a:off x="2162175" y="9029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57150</xdr:rowOff>
    </xdr:from>
    <xdr:ext cx="762000" cy="257175"/>
    <xdr:sp macro="" textlink="">
      <xdr:nvSpPr>
        <xdr:cNvPr id="212" name="テキスト ボックス 211"/>
        <xdr:cNvSpPr txBox="1"/>
      </xdr:nvSpPr>
      <xdr:spPr>
        <a:xfrm>
          <a:off x="1828800" y="8801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571500</xdr:colOff>
      <xdr:row>52</xdr:row>
      <xdr:rowOff>76200</xdr:rowOff>
    </xdr:from>
    <xdr:to>
      <xdr:col>1</xdr:col>
      <xdr:colOff>676275</xdr:colOff>
      <xdr:row>53</xdr:row>
      <xdr:rowOff>9525</xdr:rowOff>
    </xdr:to>
    <xdr:sp macro="" textlink="">
      <xdr:nvSpPr>
        <xdr:cNvPr id="213" name="円/楕円 212"/>
        <xdr:cNvSpPr/>
      </xdr:nvSpPr>
      <xdr:spPr>
        <a:xfrm>
          <a:off x="1266825" y="8991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51</xdr:row>
      <xdr:rowOff>19050</xdr:rowOff>
    </xdr:from>
    <xdr:ext cx="762000" cy="257175"/>
    <xdr:sp macro="" textlink="">
      <xdr:nvSpPr>
        <xdr:cNvPr id="214" name="テキスト ボックス 213"/>
        <xdr:cNvSpPr txBox="1"/>
      </xdr:nvSpPr>
      <xdr:spPr>
        <a:xfrm>
          <a:off x="942975" y="876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0" name="正方形/長方形 219"/>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1" name="正方形/長方形 220"/>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4" name="正方形/長方形 223"/>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5" name="テキスト ボックス 224"/>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国民健康保険や後期高齢者医療、介護保険などの社会保障に関する特別会計への繰出金が慢性的に高止まりしているため、高齢者福祉対策が急務となっている。</a:t>
          </a:r>
          <a:endParaRPr lang="ja-JP" altLang="ja-JP" sz="1400">
            <a:effectLst/>
          </a:endParaRP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66675</xdr:rowOff>
    </xdr:from>
    <xdr:to>
      <xdr:col>24</xdr:col>
      <xdr:colOff>590550</xdr:colOff>
      <xdr:row>62</xdr:row>
      <xdr:rowOff>66675</xdr:rowOff>
    </xdr:to>
    <xdr:cxnSp macro="">
      <xdr:nvCxnSpPr>
        <xdr:cNvPr id="229" name="直線コネクタ 228"/>
        <xdr:cNvCxnSpPr/>
      </xdr:nvCxnSpPr>
      <xdr:spPr>
        <a:xfrm>
          <a:off x="12449175" y="10696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95250</xdr:rowOff>
    </xdr:from>
    <xdr:ext cx="504825" cy="257175"/>
    <xdr:sp macro="" textlink="">
      <xdr:nvSpPr>
        <xdr:cNvPr id="230" name="テキスト ボックス 229"/>
        <xdr:cNvSpPr txBox="1"/>
      </xdr:nvSpPr>
      <xdr:spPr>
        <a:xfrm>
          <a:off x="11934825" y="10553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123825</xdr:rowOff>
    </xdr:from>
    <xdr:to>
      <xdr:col>24</xdr:col>
      <xdr:colOff>590550</xdr:colOff>
      <xdr:row>60</xdr:row>
      <xdr:rowOff>123825</xdr:rowOff>
    </xdr:to>
    <xdr:cxnSp macro="">
      <xdr:nvCxnSpPr>
        <xdr:cNvPr id="231" name="直線コネクタ 230"/>
        <xdr:cNvCxnSpPr/>
      </xdr:nvCxnSpPr>
      <xdr:spPr>
        <a:xfrm>
          <a:off x="12449175" y="10410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152400</xdr:rowOff>
    </xdr:from>
    <xdr:ext cx="504825" cy="257175"/>
    <xdr:sp macro="" textlink="">
      <xdr:nvSpPr>
        <xdr:cNvPr id="232" name="テキスト ボックス 231"/>
        <xdr:cNvSpPr txBox="1"/>
      </xdr:nvSpPr>
      <xdr:spPr>
        <a:xfrm>
          <a:off x="11934825" y="10267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59</xdr:row>
      <xdr:rowOff>9525</xdr:rowOff>
    </xdr:from>
    <xdr:to>
      <xdr:col>24</xdr:col>
      <xdr:colOff>590550</xdr:colOff>
      <xdr:row>59</xdr:row>
      <xdr:rowOff>9525</xdr:rowOff>
    </xdr:to>
    <xdr:cxnSp macro="">
      <xdr:nvCxnSpPr>
        <xdr:cNvPr id="233" name="直線コネクタ 232"/>
        <xdr:cNvCxnSpPr/>
      </xdr:nvCxnSpPr>
      <xdr:spPr>
        <a:xfrm>
          <a:off x="12449175" y="10125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38100</xdr:rowOff>
    </xdr:from>
    <xdr:ext cx="504825" cy="257175"/>
    <xdr:sp macro="" textlink="">
      <xdr:nvSpPr>
        <xdr:cNvPr id="234" name="テキスト ボックス 233"/>
        <xdr:cNvSpPr txBox="1"/>
      </xdr:nvSpPr>
      <xdr:spPr>
        <a:xfrm>
          <a:off x="11934825" y="9982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5" name="直線コネクタ 234"/>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6" name="テキスト ボックス 235"/>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55</xdr:row>
      <xdr:rowOff>123825</xdr:rowOff>
    </xdr:from>
    <xdr:to>
      <xdr:col>24</xdr:col>
      <xdr:colOff>590550</xdr:colOff>
      <xdr:row>55</xdr:row>
      <xdr:rowOff>123825</xdr:rowOff>
    </xdr:to>
    <xdr:cxnSp macro="">
      <xdr:nvCxnSpPr>
        <xdr:cNvPr id="237" name="直線コネクタ 236"/>
        <xdr:cNvCxnSpPr/>
      </xdr:nvCxnSpPr>
      <xdr:spPr>
        <a:xfrm>
          <a:off x="12449175" y="9553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152400</xdr:rowOff>
    </xdr:from>
    <xdr:ext cx="504825" cy="257175"/>
    <xdr:sp macro="" textlink="">
      <xdr:nvSpPr>
        <xdr:cNvPr id="238" name="テキスト ボックス 237"/>
        <xdr:cNvSpPr txBox="1"/>
      </xdr:nvSpPr>
      <xdr:spPr>
        <a:xfrm>
          <a:off x="11934825" y="9410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54</xdr:row>
      <xdr:rowOff>9525</xdr:rowOff>
    </xdr:from>
    <xdr:to>
      <xdr:col>24</xdr:col>
      <xdr:colOff>590550</xdr:colOff>
      <xdr:row>54</xdr:row>
      <xdr:rowOff>9525</xdr:rowOff>
    </xdr:to>
    <xdr:cxnSp macro="">
      <xdr:nvCxnSpPr>
        <xdr:cNvPr id="239" name="直線コネクタ 238"/>
        <xdr:cNvCxnSpPr/>
      </xdr:nvCxnSpPr>
      <xdr:spPr>
        <a:xfrm>
          <a:off x="12449175" y="9267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38100</xdr:rowOff>
    </xdr:from>
    <xdr:ext cx="504825" cy="257175"/>
    <xdr:sp macro="" textlink="">
      <xdr:nvSpPr>
        <xdr:cNvPr id="240" name="テキスト ボックス 239"/>
        <xdr:cNvSpPr txBox="1"/>
      </xdr:nvSpPr>
      <xdr:spPr>
        <a:xfrm>
          <a:off x="11934825" y="9124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52</xdr:row>
      <xdr:rowOff>66675</xdr:rowOff>
    </xdr:from>
    <xdr:to>
      <xdr:col>24</xdr:col>
      <xdr:colOff>590550</xdr:colOff>
      <xdr:row>52</xdr:row>
      <xdr:rowOff>66675</xdr:rowOff>
    </xdr:to>
    <xdr:cxnSp macro="">
      <xdr:nvCxnSpPr>
        <xdr:cNvPr id="241" name="直線コネクタ 240"/>
        <xdr:cNvCxnSpPr/>
      </xdr:nvCxnSpPr>
      <xdr:spPr>
        <a:xfrm>
          <a:off x="12449175" y="8982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95250</xdr:rowOff>
    </xdr:from>
    <xdr:ext cx="504825" cy="257175"/>
    <xdr:sp macro="" textlink="">
      <xdr:nvSpPr>
        <xdr:cNvPr id="242" name="テキスト ボックス 241"/>
        <xdr:cNvSpPr txBox="1"/>
      </xdr:nvSpPr>
      <xdr:spPr>
        <a:xfrm>
          <a:off x="11934825" y="8839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85725</xdr:rowOff>
    </xdr:from>
    <xdr:to>
      <xdr:col>24</xdr:col>
      <xdr:colOff>28575</xdr:colOff>
      <xdr:row>61</xdr:row>
      <xdr:rowOff>114300</xdr:rowOff>
    </xdr:to>
    <xdr:cxnSp macro="">
      <xdr:nvCxnSpPr>
        <xdr:cNvPr id="246" name="直線コネクタ 245"/>
        <xdr:cNvCxnSpPr/>
      </xdr:nvCxnSpPr>
      <xdr:spPr>
        <a:xfrm flipV="1">
          <a:off x="16506825" y="91725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85725</xdr:rowOff>
    </xdr:from>
    <xdr:ext cx="762000" cy="257175"/>
    <xdr:sp macro="" textlink="">
      <xdr:nvSpPr>
        <xdr:cNvPr id="247" name="その他最小値テキスト"/>
        <xdr:cNvSpPr txBox="1"/>
      </xdr:nvSpPr>
      <xdr:spPr>
        <a:xfrm>
          <a:off x="1660207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114300</xdr:rowOff>
    </xdr:from>
    <xdr:to>
      <xdr:col>24</xdr:col>
      <xdr:colOff>123825</xdr:colOff>
      <xdr:row>61</xdr:row>
      <xdr:rowOff>114300</xdr:rowOff>
    </xdr:to>
    <xdr:cxnSp macro="">
      <xdr:nvCxnSpPr>
        <xdr:cNvPr id="248" name="直線コネクタ 247"/>
        <xdr:cNvCxnSpPr/>
      </xdr:nvCxnSpPr>
      <xdr:spPr>
        <a:xfrm>
          <a:off x="16421100" y="10572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0</xdr:rowOff>
    </xdr:from>
    <xdr:ext cx="762000" cy="257175"/>
    <xdr:sp macro="" textlink="">
      <xdr:nvSpPr>
        <xdr:cNvPr id="249" name="その他最大値テキスト"/>
        <xdr:cNvSpPr txBox="1"/>
      </xdr:nvSpPr>
      <xdr:spPr>
        <a:xfrm>
          <a:off x="16602075" y="891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85725</xdr:rowOff>
    </xdr:from>
    <xdr:to>
      <xdr:col>24</xdr:col>
      <xdr:colOff>123825</xdr:colOff>
      <xdr:row>53</xdr:row>
      <xdr:rowOff>85725</xdr:rowOff>
    </xdr:to>
    <xdr:cxnSp macro="">
      <xdr:nvCxnSpPr>
        <xdr:cNvPr id="250" name="直線コネクタ 249"/>
        <xdr:cNvCxnSpPr/>
      </xdr:nvCxnSpPr>
      <xdr:spPr>
        <a:xfrm>
          <a:off x="16421100" y="9172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60</xdr:row>
      <xdr:rowOff>133350</xdr:rowOff>
    </xdr:from>
    <xdr:to>
      <xdr:col>24</xdr:col>
      <xdr:colOff>28575</xdr:colOff>
      <xdr:row>60</xdr:row>
      <xdr:rowOff>161925</xdr:rowOff>
    </xdr:to>
    <xdr:cxnSp macro="">
      <xdr:nvCxnSpPr>
        <xdr:cNvPr id="251" name="直線コネクタ 250"/>
        <xdr:cNvCxnSpPr/>
      </xdr:nvCxnSpPr>
      <xdr:spPr>
        <a:xfrm flipV="1">
          <a:off x="15668625" y="104203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57</xdr:row>
      <xdr:rowOff>38100</xdr:rowOff>
    </xdr:from>
    <xdr:ext cx="762000" cy="257175"/>
    <xdr:sp macro="" textlink="">
      <xdr:nvSpPr>
        <xdr:cNvPr id="252" name="その他平均値テキスト"/>
        <xdr:cNvSpPr txBox="1"/>
      </xdr:nvSpPr>
      <xdr:spPr>
        <a:xfrm>
          <a:off x="16602075" y="981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85725</xdr:colOff>
      <xdr:row>58</xdr:row>
      <xdr:rowOff>123825</xdr:rowOff>
    </xdr:to>
    <xdr:sp macro="" textlink="">
      <xdr:nvSpPr>
        <xdr:cNvPr id="253" name="フローチャート : 判断 252"/>
        <xdr:cNvSpPr/>
      </xdr:nvSpPr>
      <xdr:spPr>
        <a:xfrm>
          <a:off x="164592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95250</xdr:rowOff>
    </xdr:from>
    <xdr:to>
      <xdr:col>22</xdr:col>
      <xdr:colOff>561975</xdr:colOff>
      <xdr:row>60</xdr:row>
      <xdr:rowOff>161925</xdr:rowOff>
    </xdr:to>
    <xdr:cxnSp macro="">
      <xdr:nvCxnSpPr>
        <xdr:cNvPr id="254" name="直線コネクタ 253"/>
        <xdr:cNvCxnSpPr/>
      </xdr:nvCxnSpPr>
      <xdr:spPr>
        <a:xfrm>
          <a:off x="14782800" y="103822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619125</xdr:colOff>
      <xdr:row>58</xdr:row>
      <xdr:rowOff>161925</xdr:rowOff>
    </xdr:to>
    <xdr:sp macro="" textlink="">
      <xdr:nvSpPr>
        <xdr:cNvPr id="255" name="フローチャート : 判断 254"/>
        <xdr:cNvSpPr/>
      </xdr:nvSpPr>
      <xdr:spPr>
        <a:xfrm>
          <a:off x="15621000" y="10001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171450</xdr:rowOff>
    </xdr:from>
    <xdr:ext cx="733425" cy="257175"/>
    <xdr:sp macro="" textlink="">
      <xdr:nvSpPr>
        <xdr:cNvPr id="256" name="テキスト ボックス 255"/>
        <xdr:cNvSpPr txBox="1"/>
      </xdr:nvSpPr>
      <xdr:spPr>
        <a:xfrm>
          <a:off x="15287625" y="9772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161925</xdr:colOff>
      <xdr:row>60</xdr:row>
      <xdr:rowOff>95250</xdr:rowOff>
    </xdr:from>
    <xdr:to>
      <xdr:col>21</xdr:col>
      <xdr:colOff>361950</xdr:colOff>
      <xdr:row>60</xdr:row>
      <xdr:rowOff>133350</xdr:rowOff>
    </xdr:to>
    <xdr:cxnSp macro="">
      <xdr:nvCxnSpPr>
        <xdr:cNvPr id="257" name="直線コネクタ 256"/>
        <xdr:cNvCxnSpPr/>
      </xdr:nvCxnSpPr>
      <xdr:spPr>
        <a:xfrm flipV="1">
          <a:off x="13896975" y="103822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58</xdr:row>
      <xdr:rowOff>38100</xdr:rowOff>
    </xdr:from>
    <xdr:to>
      <xdr:col>21</xdr:col>
      <xdr:colOff>409575</xdr:colOff>
      <xdr:row>58</xdr:row>
      <xdr:rowOff>142875</xdr:rowOff>
    </xdr:to>
    <xdr:sp macro="" textlink="">
      <xdr:nvSpPr>
        <xdr:cNvPr id="258" name="フローチャート : 判断 257"/>
        <xdr:cNvSpPr/>
      </xdr:nvSpPr>
      <xdr:spPr>
        <a:xfrm>
          <a:off x="14735175" y="998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152400</xdr:rowOff>
    </xdr:from>
    <xdr:ext cx="762000" cy="257175"/>
    <xdr:sp macro="" textlink="">
      <xdr:nvSpPr>
        <xdr:cNvPr id="259" name="テキスト ボックス 258"/>
        <xdr:cNvSpPr txBox="1"/>
      </xdr:nvSpPr>
      <xdr:spPr>
        <a:xfrm>
          <a:off x="14401800" y="975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638175</xdr:colOff>
      <xdr:row>60</xdr:row>
      <xdr:rowOff>133350</xdr:rowOff>
    </xdr:from>
    <xdr:to>
      <xdr:col>20</xdr:col>
      <xdr:colOff>161925</xdr:colOff>
      <xdr:row>60</xdr:row>
      <xdr:rowOff>161925</xdr:rowOff>
    </xdr:to>
    <xdr:cxnSp macro="">
      <xdr:nvCxnSpPr>
        <xdr:cNvPr id="260" name="直線コネクタ 259"/>
        <xdr:cNvCxnSpPr/>
      </xdr:nvCxnSpPr>
      <xdr:spPr>
        <a:xfrm flipV="1">
          <a:off x="13001625" y="104203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58</xdr:row>
      <xdr:rowOff>38100</xdr:rowOff>
    </xdr:from>
    <xdr:to>
      <xdr:col>20</xdr:col>
      <xdr:colOff>209550</xdr:colOff>
      <xdr:row>58</xdr:row>
      <xdr:rowOff>142875</xdr:rowOff>
    </xdr:to>
    <xdr:sp macro="" textlink="">
      <xdr:nvSpPr>
        <xdr:cNvPr id="261" name="フローチャート : 判断 260"/>
        <xdr:cNvSpPr/>
      </xdr:nvSpPr>
      <xdr:spPr>
        <a:xfrm>
          <a:off x="13839825" y="998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152400</xdr:rowOff>
    </xdr:from>
    <xdr:ext cx="762000" cy="257175"/>
    <xdr:sp macro="" textlink="">
      <xdr:nvSpPr>
        <xdr:cNvPr id="262" name="テキスト ボックス 261"/>
        <xdr:cNvSpPr txBox="1"/>
      </xdr:nvSpPr>
      <xdr:spPr>
        <a:xfrm>
          <a:off x="13515975" y="975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9525</xdr:colOff>
      <xdr:row>58</xdr:row>
      <xdr:rowOff>95250</xdr:rowOff>
    </xdr:to>
    <xdr:sp macro="" textlink="">
      <xdr:nvSpPr>
        <xdr:cNvPr id="263" name="フローチャート : 判断 262"/>
        <xdr:cNvSpPr/>
      </xdr:nvSpPr>
      <xdr:spPr>
        <a:xfrm>
          <a:off x="12954000" y="993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104775</xdr:rowOff>
    </xdr:from>
    <xdr:ext cx="762000" cy="257175"/>
    <xdr:sp macro="" textlink="">
      <xdr:nvSpPr>
        <xdr:cNvPr id="264" name="テキスト ボックス 263"/>
        <xdr:cNvSpPr txBox="1"/>
      </xdr:nvSpPr>
      <xdr:spPr>
        <a:xfrm>
          <a:off x="12620625" y="970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85725</xdr:rowOff>
    </xdr:from>
    <xdr:to>
      <xdr:col>24</xdr:col>
      <xdr:colOff>85725</xdr:colOff>
      <xdr:row>61</xdr:row>
      <xdr:rowOff>19050</xdr:rowOff>
    </xdr:to>
    <xdr:sp macro="" textlink="">
      <xdr:nvSpPr>
        <xdr:cNvPr id="270" name="円/楕円 269"/>
        <xdr:cNvSpPr/>
      </xdr:nvSpPr>
      <xdr:spPr>
        <a:xfrm>
          <a:off x="16459200" y="10372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60</xdr:row>
      <xdr:rowOff>57150</xdr:rowOff>
    </xdr:from>
    <xdr:ext cx="762000" cy="257175"/>
    <xdr:sp macro="" textlink="">
      <xdr:nvSpPr>
        <xdr:cNvPr id="271" name="その他該当値テキスト"/>
        <xdr:cNvSpPr txBox="1"/>
      </xdr:nvSpPr>
      <xdr:spPr>
        <a:xfrm>
          <a:off x="16602075" y="1034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114300</xdr:rowOff>
    </xdr:from>
    <xdr:to>
      <xdr:col>22</xdr:col>
      <xdr:colOff>619125</xdr:colOff>
      <xdr:row>61</xdr:row>
      <xdr:rowOff>47625</xdr:rowOff>
    </xdr:to>
    <xdr:sp macro="" textlink="">
      <xdr:nvSpPr>
        <xdr:cNvPr id="272" name="円/楕円 271"/>
        <xdr:cNvSpPr/>
      </xdr:nvSpPr>
      <xdr:spPr>
        <a:xfrm>
          <a:off x="15621000" y="1040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61</xdr:row>
      <xdr:rowOff>28575</xdr:rowOff>
    </xdr:from>
    <xdr:ext cx="733425" cy="257175"/>
    <xdr:sp macro="" textlink="">
      <xdr:nvSpPr>
        <xdr:cNvPr id="273" name="テキスト ボックス 272"/>
        <xdr:cNvSpPr txBox="1"/>
      </xdr:nvSpPr>
      <xdr:spPr>
        <a:xfrm>
          <a:off x="15287625" y="10487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314325</xdr:colOff>
      <xdr:row>60</xdr:row>
      <xdr:rowOff>47625</xdr:rowOff>
    </xdr:from>
    <xdr:to>
      <xdr:col>21</xdr:col>
      <xdr:colOff>409575</xdr:colOff>
      <xdr:row>60</xdr:row>
      <xdr:rowOff>152400</xdr:rowOff>
    </xdr:to>
    <xdr:sp macro="" textlink="">
      <xdr:nvSpPr>
        <xdr:cNvPr id="274" name="円/楕円 273"/>
        <xdr:cNvSpPr/>
      </xdr:nvSpPr>
      <xdr:spPr>
        <a:xfrm>
          <a:off x="14735175" y="10334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133350</xdr:rowOff>
    </xdr:from>
    <xdr:ext cx="762000" cy="257175"/>
    <xdr:sp macro="" textlink="">
      <xdr:nvSpPr>
        <xdr:cNvPr id="275" name="テキスト ボックス 274"/>
        <xdr:cNvSpPr txBox="1"/>
      </xdr:nvSpPr>
      <xdr:spPr>
        <a:xfrm>
          <a:off x="14401800" y="1042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104775</xdr:colOff>
      <xdr:row>60</xdr:row>
      <xdr:rowOff>85725</xdr:rowOff>
    </xdr:from>
    <xdr:to>
      <xdr:col>20</xdr:col>
      <xdr:colOff>209550</xdr:colOff>
      <xdr:row>61</xdr:row>
      <xdr:rowOff>19050</xdr:rowOff>
    </xdr:to>
    <xdr:sp macro="" textlink="">
      <xdr:nvSpPr>
        <xdr:cNvPr id="276" name="円/楕円 275"/>
        <xdr:cNvSpPr/>
      </xdr:nvSpPr>
      <xdr:spPr>
        <a:xfrm>
          <a:off x="13839825" y="10372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61</xdr:row>
      <xdr:rowOff>0</xdr:rowOff>
    </xdr:from>
    <xdr:ext cx="762000" cy="257175"/>
    <xdr:sp macro="" textlink="">
      <xdr:nvSpPr>
        <xdr:cNvPr id="277" name="テキスト ボックス 276"/>
        <xdr:cNvSpPr txBox="1"/>
      </xdr:nvSpPr>
      <xdr:spPr>
        <a:xfrm>
          <a:off x="13515975" y="1045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114300</xdr:rowOff>
    </xdr:from>
    <xdr:to>
      <xdr:col>19</xdr:col>
      <xdr:colOff>9525</xdr:colOff>
      <xdr:row>61</xdr:row>
      <xdr:rowOff>47625</xdr:rowOff>
    </xdr:to>
    <xdr:sp macro="" textlink="">
      <xdr:nvSpPr>
        <xdr:cNvPr id="278" name="円/楕円 277"/>
        <xdr:cNvSpPr/>
      </xdr:nvSpPr>
      <xdr:spPr>
        <a:xfrm>
          <a:off x="12954000" y="1040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61</xdr:row>
      <xdr:rowOff>28575</xdr:rowOff>
    </xdr:from>
    <xdr:ext cx="762000" cy="257175"/>
    <xdr:sp macro="" textlink="">
      <xdr:nvSpPr>
        <xdr:cNvPr id="279" name="テキスト ボックス 278"/>
        <xdr:cNvSpPr txBox="1"/>
      </xdr:nvSpPr>
      <xdr:spPr>
        <a:xfrm>
          <a:off x="12620625" y="1048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、各平均を下回るポイントで推移しているが、水道や病院事業会計等への負担金のほか、市内を循環するコミュニティバスの運行経費等が大きなウエイトを占めている。</a:t>
          </a:r>
          <a:endParaRPr lang="ja-JP" altLang="ja-JP" sz="1400">
            <a:effectLst/>
          </a:endParaRPr>
        </a:p>
        <a:p>
          <a:r>
            <a:rPr kumimoji="1" lang="ja-JP" altLang="ja-JP" sz="1100">
              <a:solidFill>
                <a:schemeClr val="dk1"/>
              </a:solidFill>
              <a:effectLst/>
              <a:latin typeface="+mn-lt"/>
              <a:ea typeface="+mn-ea"/>
              <a:cs typeface="+mn-cs"/>
            </a:rPr>
            <a:t>　今後も、事務事業の見直しに加え、各種団体への補助金の見直しも含めて補助金支出の適正な執行に務める必要がある。</a:t>
          </a:r>
          <a:endParaRPr lang="ja-JP" altLang="ja-JP" sz="1400">
            <a:effectLst/>
          </a:endParaRP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4" name="直線コネクタ 293"/>
        <xdr:cNvCxnSpPr/>
      </xdr:nvCxnSpPr>
      <xdr:spPr>
        <a:xfrm>
          <a:off x="12449175" y="6981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5" name="テキスト ボックス 294"/>
        <xdr:cNvSpPr txBox="1"/>
      </xdr:nvSpPr>
      <xdr:spPr>
        <a:xfrm>
          <a:off x="11934825"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6" name="直線コネクタ 295"/>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7" name="テキスト ボックス 296"/>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298" name="直線コネクタ 297"/>
        <xdr:cNvCxnSpPr/>
      </xdr:nvCxnSpPr>
      <xdr:spPr>
        <a:xfrm>
          <a:off x="12449175" y="5838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299" name="テキスト ボックス 298"/>
        <xdr:cNvSpPr txBox="1"/>
      </xdr:nvSpPr>
      <xdr:spPr>
        <a:xfrm>
          <a:off x="11934825"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1"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133350</xdr:rowOff>
    </xdr:from>
    <xdr:to>
      <xdr:col>24</xdr:col>
      <xdr:colOff>28575</xdr:colOff>
      <xdr:row>41</xdr:row>
      <xdr:rowOff>85725</xdr:rowOff>
    </xdr:to>
    <xdr:cxnSp macro="">
      <xdr:nvCxnSpPr>
        <xdr:cNvPr id="302" name="直線コネクタ 301"/>
        <xdr:cNvCxnSpPr/>
      </xdr:nvCxnSpPr>
      <xdr:spPr>
        <a:xfrm flipV="1">
          <a:off x="16506825" y="59626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57150</xdr:rowOff>
    </xdr:from>
    <xdr:ext cx="762000" cy="257175"/>
    <xdr:sp macro="" textlink="">
      <xdr:nvSpPr>
        <xdr:cNvPr id="303" name="補助費等最小値テキスト"/>
        <xdr:cNvSpPr txBox="1"/>
      </xdr:nvSpPr>
      <xdr:spPr>
        <a:xfrm>
          <a:off x="166020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85725</xdr:rowOff>
    </xdr:from>
    <xdr:to>
      <xdr:col>24</xdr:col>
      <xdr:colOff>123825</xdr:colOff>
      <xdr:row>41</xdr:row>
      <xdr:rowOff>85725</xdr:rowOff>
    </xdr:to>
    <xdr:cxnSp macro="">
      <xdr:nvCxnSpPr>
        <xdr:cNvPr id="304" name="直線コネクタ 303"/>
        <xdr:cNvCxnSpPr/>
      </xdr:nvCxnSpPr>
      <xdr:spPr>
        <a:xfrm>
          <a:off x="16421100"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47625</xdr:rowOff>
    </xdr:from>
    <xdr:ext cx="762000" cy="257175"/>
    <xdr:sp macro="" textlink="">
      <xdr:nvSpPr>
        <xdr:cNvPr id="305" name="補助費等最大値テキスト"/>
        <xdr:cNvSpPr txBox="1"/>
      </xdr:nvSpPr>
      <xdr:spPr>
        <a:xfrm>
          <a:off x="16602075" y="570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133350</xdr:rowOff>
    </xdr:from>
    <xdr:to>
      <xdr:col>24</xdr:col>
      <xdr:colOff>123825</xdr:colOff>
      <xdr:row>34</xdr:row>
      <xdr:rowOff>133350</xdr:rowOff>
    </xdr:to>
    <xdr:cxnSp macro="">
      <xdr:nvCxnSpPr>
        <xdr:cNvPr id="306" name="直線コネクタ 305"/>
        <xdr:cNvCxnSpPr/>
      </xdr:nvCxnSpPr>
      <xdr:spPr>
        <a:xfrm>
          <a:off x="16421100" y="596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9525</xdr:rowOff>
    </xdr:from>
    <xdr:to>
      <xdr:col>24</xdr:col>
      <xdr:colOff>28575</xdr:colOff>
      <xdr:row>36</xdr:row>
      <xdr:rowOff>47625</xdr:rowOff>
    </xdr:to>
    <xdr:cxnSp macro="">
      <xdr:nvCxnSpPr>
        <xdr:cNvPr id="307" name="直線コネクタ 306"/>
        <xdr:cNvCxnSpPr/>
      </xdr:nvCxnSpPr>
      <xdr:spPr>
        <a:xfrm>
          <a:off x="15668625" y="61817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37</xdr:row>
      <xdr:rowOff>38100</xdr:rowOff>
    </xdr:from>
    <xdr:ext cx="762000" cy="257175"/>
    <xdr:sp macro="" textlink="">
      <xdr:nvSpPr>
        <xdr:cNvPr id="308" name="補助費等平均値テキスト"/>
        <xdr:cNvSpPr txBox="1"/>
      </xdr:nvSpPr>
      <xdr:spPr>
        <a:xfrm>
          <a:off x="16602075"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66675</xdr:rowOff>
    </xdr:from>
    <xdr:to>
      <xdr:col>24</xdr:col>
      <xdr:colOff>85725</xdr:colOff>
      <xdr:row>38</xdr:row>
      <xdr:rowOff>0</xdr:rowOff>
    </xdr:to>
    <xdr:sp macro="" textlink="">
      <xdr:nvSpPr>
        <xdr:cNvPr id="309" name="フローチャート : 判断 308"/>
        <xdr:cNvSpPr/>
      </xdr:nvSpPr>
      <xdr:spPr>
        <a:xfrm>
          <a:off x="16459200" y="641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9525</xdr:rowOff>
    </xdr:from>
    <xdr:to>
      <xdr:col>22</xdr:col>
      <xdr:colOff>561975</xdr:colOff>
      <xdr:row>36</xdr:row>
      <xdr:rowOff>28575</xdr:rowOff>
    </xdr:to>
    <xdr:cxnSp macro="">
      <xdr:nvCxnSpPr>
        <xdr:cNvPr id="310" name="直線コネクタ 309"/>
        <xdr:cNvCxnSpPr/>
      </xdr:nvCxnSpPr>
      <xdr:spPr>
        <a:xfrm flipV="1">
          <a:off x="14782800" y="61817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38100</xdr:rowOff>
    </xdr:from>
    <xdr:to>
      <xdr:col>22</xdr:col>
      <xdr:colOff>619125</xdr:colOff>
      <xdr:row>37</xdr:row>
      <xdr:rowOff>133350</xdr:rowOff>
    </xdr:to>
    <xdr:sp macro="" textlink="">
      <xdr:nvSpPr>
        <xdr:cNvPr id="311" name="フローチャート : 判断 310"/>
        <xdr:cNvSpPr/>
      </xdr:nvSpPr>
      <xdr:spPr>
        <a:xfrm>
          <a:off x="15621000"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123825</xdr:rowOff>
    </xdr:from>
    <xdr:ext cx="733425" cy="257175"/>
    <xdr:sp macro="" textlink="">
      <xdr:nvSpPr>
        <xdr:cNvPr id="312" name="テキスト ボックス 311"/>
        <xdr:cNvSpPr txBox="1"/>
      </xdr:nvSpPr>
      <xdr:spPr>
        <a:xfrm>
          <a:off x="15287625" y="646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28575</xdr:rowOff>
    </xdr:from>
    <xdr:to>
      <xdr:col>21</xdr:col>
      <xdr:colOff>361950</xdr:colOff>
      <xdr:row>36</xdr:row>
      <xdr:rowOff>76200</xdr:rowOff>
    </xdr:to>
    <xdr:cxnSp macro="">
      <xdr:nvCxnSpPr>
        <xdr:cNvPr id="313" name="直線コネクタ 312"/>
        <xdr:cNvCxnSpPr/>
      </xdr:nvCxnSpPr>
      <xdr:spPr>
        <a:xfrm flipV="1">
          <a:off x="13896975" y="62007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38100</xdr:rowOff>
    </xdr:from>
    <xdr:to>
      <xdr:col>21</xdr:col>
      <xdr:colOff>409575</xdr:colOff>
      <xdr:row>37</xdr:row>
      <xdr:rowOff>133350</xdr:rowOff>
    </xdr:to>
    <xdr:sp macro="" textlink="">
      <xdr:nvSpPr>
        <xdr:cNvPr id="314" name="フローチャート : 判断 313"/>
        <xdr:cNvSpPr/>
      </xdr:nvSpPr>
      <xdr:spPr>
        <a:xfrm>
          <a:off x="14735175" y="6381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123825</xdr:rowOff>
    </xdr:from>
    <xdr:ext cx="762000" cy="257175"/>
    <xdr:sp macro="" textlink="">
      <xdr:nvSpPr>
        <xdr:cNvPr id="315" name="テキスト ボックス 314"/>
        <xdr:cNvSpPr txBox="1"/>
      </xdr:nvSpPr>
      <xdr:spPr>
        <a:xfrm>
          <a:off x="14401800"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76200</xdr:rowOff>
    </xdr:from>
    <xdr:to>
      <xdr:col>20</xdr:col>
      <xdr:colOff>161925</xdr:colOff>
      <xdr:row>36</xdr:row>
      <xdr:rowOff>76200</xdr:rowOff>
    </xdr:to>
    <xdr:cxnSp macro="">
      <xdr:nvCxnSpPr>
        <xdr:cNvPr id="316" name="直線コネクタ 315"/>
        <xdr:cNvCxnSpPr/>
      </xdr:nvCxnSpPr>
      <xdr:spPr>
        <a:xfrm>
          <a:off x="13001625" y="62484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38100</xdr:rowOff>
    </xdr:from>
    <xdr:to>
      <xdr:col>20</xdr:col>
      <xdr:colOff>209550</xdr:colOff>
      <xdr:row>37</xdr:row>
      <xdr:rowOff>142875</xdr:rowOff>
    </xdr:to>
    <xdr:sp macro="" textlink="">
      <xdr:nvSpPr>
        <xdr:cNvPr id="317" name="フローチャート : 判断 316"/>
        <xdr:cNvSpPr/>
      </xdr:nvSpPr>
      <xdr:spPr>
        <a:xfrm>
          <a:off x="13839825" y="638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123825</xdr:rowOff>
    </xdr:from>
    <xdr:ext cx="762000" cy="257175"/>
    <xdr:sp macro="" textlink="">
      <xdr:nvSpPr>
        <xdr:cNvPr id="318" name="テキスト ボックス 317"/>
        <xdr:cNvSpPr txBox="1"/>
      </xdr:nvSpPr>
      <xdr:spPr>
        <a:xfrm>
          <a:off x="1351597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38100</xdr:rowOff>
    </xdr:from>
    <xdr:to>
      <xdr:col>19</xdr:col>
      <xdr:colOff>9525</xdr:colOff>
      <xdr:row>37</xdr:row>
      <xdr:rowOff>133350</xdr:rowOff>
    </xdr:to>
    <xdr:sp macro="" textlink="">
      <xdr:nvSpPr>
        <xdr:cNvPr id="319" name="フローチャート : 判断 318"/>
        <xdr:cNvSpPr/>
      </xdr:nvSpPr>
      <xdr:spPr>
        <a:xfrm>
          <a:off x="12954000"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123825</xdr:rowOff>
    </xdr:from>
    <xdr:ext cx="762000" cy="257175"/>
    <xdr:sp macro="" textlink="">
      <xdr:nvSpPr>
        <xdr:cNvPr id="320" name="テキスト ボックス 319"/>
        <xdr:cNvSpPr txBox="1"/>
      </xdr:nvSpPr>
      <xdr:spPr>
        <a:xfrm>
          <a:off x="1262062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1" name="テキスト ボックス 320"/>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2" name="テキスト ボックス 321"/>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3" name="テキスト ボックス 322"/>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4" name="テキスト ボックス 323"/>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5" name="テキスト ボックス 324"/>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171450</xdr:rowOff>
    </xdr:from>
    <xdr:to>
      <xdr:col>24</xdr:col>
      <xdr:colOff>85725</xdr:colOff>
      <xdr:row>36</xdr:row>
      <xdr:rowOff>95250</xdr:rowOff>
    </xdr:to>
    <xdr:sp macro="" textlink="">
      <xdr:nvSpPr>
        <xdr:cNvPr id="326" name="円/楕円 325"/>
        <xdr:cNvSpPr/>
      </xdr:nvSpPr>
      <xdr:spPr>
        <a:xfrm>
          <a:off x="16459200" y="6172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9525</xdr:rowOff>
    </xdr:from>
    <xdr:ext cx="762000" cy="257175"/>
    <xdr:sp macro="" textlink="">
      <xdr:nvSpPr>
        <xdr:cNvPr id="327" name="補助費等該当値テキスト"/>
        <xdr:cNvSpPr txBox="1"/>
      </xdr:nvSpPr>
      <xdr:spPr>
        <a:xfrm>
          <a:off x="1660207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619125</xdr:colOff>
      <xdr:row>36</xdr:row>
      <xdr:rowOff>66675</xdr:rowOff>
    </xdr:to>
    <xdr:sp macro="" textlink="">
      <xdr:nvSpPr>
        <xdr:cNvPr id="328" name="円/楕円 327"/>
        <xdr:cNvSpPr/>
      </xdr:nvSpPr>
      <xdr:spPr>
        <a:xfrm>
          <a:off x="15621000"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76200</xdr:rowOff>
    </xdr:from>
    <xdr:ext cx="733425" cy="257175"/>
    <xdr:sp macro="" textlink="">
      <xdr:nvSpPr>
        <xdr:cNvPr id="329" name="テキスト ボックス 328"/>
        <xdr:cNvSpPr txBox="1"/>
      </xdr:nvSpPr>
      <xdr:spPr>
        <a:xfrm>
          <a:off x="15287625" y="5905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142875</xdr:rowOff>
    </xdr:from>
    <xdr:to>
      <xdr:col>21</xdr:col>
      <xdr:colOff>409575</xdr:colOff>
      <xdr:row>36</xdr:row>
      <xdr:rowOff>76200</xdr:rowOff>
    </xdr:to>
    <xdr:sp macro="" textlink="">
      <xdr:nvSpPr>
        <xdr:cNvPr id="330" name="円/楕円 329"/>
        <xdr:cNvSpPr/>
      </xdr:nvSpPr>
      <xdr:spPr>
        <a:xfrm>
          <a:off x="14735175" y="6143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85725</xdr:rowOff>
    </xdr:from>
    <xdr:ext cx="762000" cy="257175"/>
    <xdr:sp macro="" textlink="">
      <xdr:nvSpPr>
        <xdr:cNvPr id="331" name="テキスト ボックス 330"/>
        <xdr:cNvSpPr txBox="1"/>
      </xdr:nvSpPr>
      <xdr:spPr>
        <a:xfrm>
          <a:off x="14401800"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28575</xdr:rowOff>
    </xdr:from>
    <xdr:to>
      <xdr:col>20</xdr:col>
      <xdr:colOff>209550</xdr:colOff>
      <xdr:row>36</xdr:row>
      <xdr:rowOff>123825</xdr:rowOff>
    </xdr:to>
    <xdr:sp macro="" textlink="">
      <xdr:nvSpPr>
        <xdr:cNvPr id="332" name="円/楕円 331"/>
        <xdr:cNvSpPr/>
      </xdr:nvSpPr>
      <xdr:spPr>
        <a:xfrm>
          <a:off x="13839825" y="620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133350</xdr:rowOff>
    </xdr:from>
    <xdr:ext cx="762000" cy="257175"/>
    <xdr:sp macro="" textlink="">
      <xdr:nvSpPr>
        <xdr:cNvPr id="333" name="テキスト ボックス 332"/>
        <xdr:cNvSpPr txBox="1"/>
      </xdr:nvSpPr>
      <xdr:spPr>
        <a:xfrm>
          <a:off x="1351597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28575</xdr:rowOff>
    </xdr:from>
    <xdr:to>
      <xdr:col>19</xdr:col>
      <xdr:colOff>9525</xdr:colOff>
      <xdr:row>36</xdr:row>
      <xdr:rowOff>123825</xdr:rowOff>
    </xdr:to>
    <xdr:sp macro="" textlink="">
      <xdr:nvSpPr>
        <xdr:cNvPr id="334" name="円/楕円 333"/>
        <xdr:cNvSpPr/>
      </xdr:nvSpPr>
      <xdr:spPr>
        <a:xfrm>
          <a:off x="12954000" y="620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133350</xdr:rowOff>
    </xdr:from>
    <xdr:ext cx="762000" cy="257175"/>
    <xdr:sp macro="" textlink="">
      <xdr:nvSpPr>
        <xdr:cNvPr id="335" name="テキスト ボックス 334"/>
        <xdr:cNvSpPr txBox="1"/>
      </xdr:nvSpPr>
      <xdr:spPr>
        <a:xfrm>
          <a:off x="1262062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6" name="正方形/長方形 335"/>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7" name="正方形/長方形 336"/>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8" name="正方形/長方形 337"/>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9" name="正方形/長方形 338"/>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0" name="正方形/長方形 339"/>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1" name="正方形/長方形 340"/>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2" name="正方形/長方形 341"/>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 name="正方形/長方形 342"/>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4" name="正方形/長方形 343"/>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5" name="正方形/長方形 344"/>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6" name="テキスト ボックス 345"/>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市債発行については、事業内容を十分に精査するとともに交付税算入率の高いものを借入することとし、繰上償還を積極的に進め公債費の縮減に努めた結果、前年度比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の改善が見られた。</a:t>
          </a:r>
          <a:endParaRPr lang="ja-JP" altLang="ja-JP" sz="1400">
            <a:effectLst/>
          </a:endParaRPr>
        </a:p>
      </xdr:txBody>
    </xdr:sp>
    <xdr:clientData/>
  </xdr:twoCellAnchor>
  <xdr:oneCellAnchor>
    <xdr:from>
      <xdr:col>1</xdr:col>
      <xdr:colOff>28575</xdr:colOff>
      <xdr:row>69</xdr:row>
      <xdr:rowOff>104775</xdr:rowOff>
    </xdr:from>
    <xdr:ext cx="295275" cy="228600"/>
    <xdr:sp macro="" textlink="">
      <xdr:nvSpPr>
        <xdr:cNvPr id="347" name="テキスト ボックス 346"/>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8" name="直線コネクタ 347"/>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9" name="テキスト ボックス 348"/>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0" name="直線コネクタ 349"/>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1" name="テキスト ボックス 350"/>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2" name="直線コネクタ 351"/>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3" name="テキスト ボックス 352"/>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4" name="直線コネクタ 353"/>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5" name="テキスト ボックス 354"/>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6" name="直線コネクタ 355"/>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7" name="テキスト ボックス 356"/>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8" name="直線コネクタ 357"/>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9"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142875</xdr:rowOff>
    </xdr:from>
    <xdr:to>
      <xdr:col>7</xdr:col>
      <xdr:colOff>19050</xdr:colOff>
      <xdr:row>80</xdr:row>
      <xdr:rowOff>66675</xdr:rowOff>
    </xdr:to>
    <xdr:cxnSp macro="">
      <xdr:nvCxnSpPr>
        <xdr:cNvPr id="360" name="直線コネクタ 359"/>
        <xdr:cNvCxnSpPr/>
      </xdr:nvCxnSpPr>
      <xdr:spPr>
        <a:xfrm flipV="1">
          <a:off x="4829175" y="12830175"/>
          <a:ext cx="0" cy="952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1"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2" name="直線コネクタ 361"/>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57150</xdr:rowOff>
    </xdr:from>
    <xdr:ext cx="762000" cy="257175"/>
    <xdr:sp macro="" textlink="">
      <xdr:nvSpPr>
        <xdr:cNvPr id="363" name="公債費最大値テキスト"/>
        <xdr:cNvSpPr txBox="1"/>
      </xdr:nvSpPr>
      <xdr:spPr>
        <a:xfrm>
          <a:off x="4914900" y="1257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609600</xdr:colOff>
      <xdr:row>74</xdr:row>
      <xdr:rowOff>142875</xdr:rowOff>
    </xdr:from>
    <xdr:to>
      <xdr:col>7</xdr:col>
      <xdr:colOff>104775</xdr:colOff>
      <xdr:row>74</xdr:row>
      <xdr:rowOff>142875</xdr:rowOff>
    </xdr:to>
    <xdr:cxnSp macro="">
      <xdr:nvCxnSpPr>
        <xdr:cNvPr id="364" name="直線コネクタ 363"/>
        <xdr:cNvCxnSpPr/>
      </xdr:nvCxnSpPr>
      <xdr:spPr>
        <a:xfrm>
          <a:off x="4733925" y="1283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171450</xdr:rowOff>
    </xdr:from>
    <xdr:to>
      <xdr:col>7</xdr:col>
      <xdr:colOff>19050</xdr:colOff>
      <xdr:row>78</xdr:row>
      <xdr:rowOff>19050</xdr:rowOff>
    </xdr:to>
    <xdr:cxnSp macro="">
      <xdr:nvCxnSpPr>
        <xdr:cNvPr id="365" name="直線コネクタ 364"/>
        <xdr:cNvCxnSpPr/>
      </xdr:nvCxnSpPr>
      <xdr:spPr>
        <a:xfrm flipV="1">
          <a:off x="3990975" y="133731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85725</xdr:rowOff>
    </xdr:from>
    <xdr:ext cx="762000" cy="257175"/>
    <xdr:sp macro="" textlink="">
      <xdr:nvSpPr>
        <xdr:cNvPr id="366" name="公債費平均値テキスト"/>
        <xdr:cNvSpPr txBox="1"/>
      </xdr:nvSpPr>
      <xdr:spPr>
        <a:xfrm>
          <a:off x="4914900"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66675</xdr:rowOff>
    </xdr:from>
    <xdr:to>
      <xdr:col>7</xdr:col>
      <xdr:colOff>66675</xdr:colOff>
      <xdr:row>77</xdr:row>
      <xdr:rowOff>161925</xdr:rowOff>
    </xdr:to>
    <xdr:sp macro="" textlink="">
      <xdr:nvSpPr>
        <xdr:cNvPr id="367" name="フローチャート : 判断 366"/>
        <xdr:cNvSpPr/>
      </xdr:nvSpPr>
      <xdr:spPr>
        <a:xfrm>
          <a:off x="47720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78</xdr:row>
      <xdr:rowOff>19050</xdr:rowOff>
    </xdr:from>
    <xdr:to>
      <xdr:col>5</xdr:col>
      <xdr:colOff>552450</xdr:colOff>
      <xdr:row>78</xdr:row>
      <xdr:rowOff>57150</xdr:rowOff>
    </xdr:to>
    <xdr:cxnSp macro="">
      <xdr:nvCxnSpPr>
        <xdr:cNvPr id="368" name="直線コネクタ 367"/>
        <xdr:cNvCxnSpPr/>
      </xdr:nvCxnSpPr>
      <xdr:spPr>
        <a:xfrm flipV="1">
          <a:off x="3095625" y="1339215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133350</xdr:rowOff>
    </xdr:from>
    <xdr:to>
      <xdr:col>5</xdr:col>
      <xdr:colOff>600075</xdr:colOff>
      <xdr:row>78</xdr:row>
      <xdr:rowOff>66675</xdr:rowOff>
    </xdr:to>
    <xdr:sp macro="" textlink="">
      <xdr:nvSpPr>
        <xdr:cNvPr id="369" name="フローチャート : 判断 368"/>
        <xdr:cNvSpPr/>
      </xdr:nvSpPr>
      <xdr:spPr>
        <a:xfrm>
          <a:off x="3933825"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76200</xdr:rowOff>
    </xdr:from>
    <xdr:ext cx="733425" cy="257175"/>
    <xdr:sp macro="" textlink="">
      <xdr:nvSpPr>
        <xdr:cNvPr id="370" name="テキスト ボックス 369"/>
        <xdr:cNvSpPr txBox="1"/>
      </xdr:nvSpPr>
      <xdr:spPr>
        <a:xfrm>
          <a:off x="3609975" y="13106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47625</xdr:rowOff>
    </xdr:from>
    <xdr:to>
      <xdr:col>4</xdr:col>
      <xdr:colOff>342900</xdr:colOff>
      <xdr:row>78</xdr:row>
      <xdr:rowOff>57150</xdr:rowOff>
    </xdr:to>
    <xdr:cxnSp macro="">
      <xdr:nvCxnSpPr>
        <xdr:cNvPr id="371" name="直線コネクタ 370"/>
        <xdr:cNvCxnSpPr/>
      </xdr:nvCxnSpPr>
      <xdr:spPr>
        <a:xfrm>
          <a:off x="2209800" y="134207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400050</xdr:colOff>
      <xdr:row>78</xdr:row>
      <xdr:rowOff>66675</xdr:rowOff>
    </xdr:to>
    <xdr:sp macro="" textlink="">
      <xdr:nvSpPr>
        <xdr:cNvPr id="372" name="フローチャート : 判断 371"/>
        <xdr:cNvSpPr/>
      </xdr:nvSpPr>
      <xdr:spPr>
        <a:xfrm>
          <a:off x="30480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76</xdr:row>
      <xdr:rowOff>76200</xdr:rowOff>
    </xdr:from>
    <xdr:ext cx="762000" cy="257175"/>
    <xdr:sp macro="" textlink="">
      <xdr:nvSpPr>
        <xdr:cNvPr id="373" name="テキスト ボックス 372"/>
        <xdr:cNvSpPr txBox="1"/>
      </xdr:nvSpPr>
      <xdr:spPr>
        <a:xfrm>
          <a:off x="2714625" y="1310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628650</xdr:colOff>
      <xdr:row>78</xdr:row>
      <xdr:rowOff>47625</xdr:rowOff>
    </xdr:from>
    <xdr:to>
      <xdr:col>3</xdr:col>
      <xdr:colOff>142875</xdr:colOff>
      <xdr:row>78</xdr:row>
      <xdr:rowOff>76200</xdr:rowOff>
    </xdr:to>
    <xdr:cxnSp macro="">
      <xdr:nvCxnSpPr>
        <xdr:cNvPr id="374" name="直線コネクタ 373"/>
        <xdr:cNvCxnSpPr/>
      </xdr:nvCxnSpPr>
      <xdr:spPr>
        <a:xfrm flipV="1">
          <a:off x="1323975" y="134207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142875</xdr:rowOff>
    </xdr:from>
    <xdr:to>
      <xdr:col>3</xdr:col>
      <xdr:colOff>190500</xdr:colOff>
      <xdr:row>78</xdr:row>
      <xdr:rowOff>76200</xdr:rowOff>
    </xdr:to>
    <xdr:sp macro="" textlink="">
      <xdr:nvSpPr>
        <xdr:cNvPr id="375" name="フローチャート : 判断 374"/>
        <xdr:cNvSpPr/>
      </xdr:nvSpPr>
      <xdr:spPr>
        <a:xfrm>
          <a:off x="2162175" y="13344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85725</xdr:rowOff>
    </xdr:from>
    <xdr:ext cx="762000" cy="257175"/>
    <xdr:sp macro="" textlink="">
      <xdr:nvSpPr>
        <xdr:cNvPr id="376" name="テキスト ボックス 375"/>
        <xdr:cNvSpPr txBox="1"/>
      </xdr:nvSpPr>
      <xdr:spPr>
        <a:xfrm>
          <a:off x="1828800"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161925</xdr:rowOff>
    </xdr:from>
    <xdr:to>
      <xdr:col>1</xdr:col>
      <xdr:colOff>676275</xdr:colOff>
      <xdr:row>78</xdr:row>
      <xdr:rowOff>95250</xdr:rowOff>
    </xdr:to>
    <xdr:sp macro="" textlink="">
      <xdr:nvSpPr>
        <xdr:cNvPr id="377" name="フローチャート : 判断 376"/>
        <xdr:cNvSpPr/>
      </xdr:nvSpPr>
      <xdr:spPr>
        <a:xfrm>
          <a:off x="1266825"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104775</xdr:rowOff>
    </xdr:from>
    <xdr:ext cx="762000" cy="257175"/>
    <xdr:sp macro="" textlink="">
      <xdr:nvSpPr>
        <xdr:cNvPr id="378" name="テキスト ボックス 377"/>
        <xdr:cNvSpPr txBox="1"/>
      </xdr:nvSpPr>
      <xdr:spPr>
        <a:xfrm>
          <a:off x="942975" y="13134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9" name="テキスト ボックス 378"/>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0" name="テキスト ボックス 379"/>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1" name="テキスト ボックス 380"/>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2" name="テキスト ボックス 381"/>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3" name="テキスト ボックス 382"/>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77</xdr:row>
      <xdr:rowOff>123825</xdr:rowOff>
    </xdr:from>
    <xdr:to>
      <xdr:col>7</xdr:col>
      <xdr:colOff>66675</xdr:colOff>
      <xdr:row>78</xdr:row>
      <xdr:rowOff>47625</xdr:rowOff>
    </xdr:to>
    <xdr:sp macro="" textlink="">
      <xdr:nvSpPr>
        <xdr:cNvPr id="384" name="円/楕円 383"/>
        <xdr:cNvSpPr/>
      </xdr:nvSpPr>
      <xdr:spPr>
        <a:xfrm>
          <a:off x="4772025" y="13325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95250</xdr:rowOff>
    </xdr:from>
    <xdr:ext cx="762000" cy="257175"/>
    <xdr:sp macro="" textlink="">
      <xdr:nvSpPr>
        <xdr:cNvPr id="385" name="公債費該当値テキスト"/>
        <xdr:cNvSpPr txBox="1"/>
      </xdr:nvSpPr>
      <xdr:spPr>
        <a:xfrm>
          <a:off x="4914900" y="1329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142875</xdr:rowOff>
    </xdr:from>
    <xdr:to>
      <xdr:col>5</xdr:col>
      <xdr:colOff>600075</xdr:colOff>
      <xdr:row>78</xdr:row>
      <xdr:rowOff>76200</xdr:rowOff>
    </xdr:to>
    <xdr:sp macro="" textlink="">
      <xdr:nvSpPr>
        <xdr:cNvPr id="386" name="円/楕円 385"/>
        <xdr:cNvSpPr/>
      </xdr:nvSpPr>
      <xdr:spPr>
        <a:xfrm>
          <a:off x="39338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57150</xdr:rowOff>
    </xdr:from>
    <xdr:ext cx="733425" cy="257175"/>
    <xdr:sp macro="" textlink="">
      <xdr:nvSpPr>
        <xdr:cNvPr id="387" name="テキスト ボックス 386"/>
        <xdr:cNvSpPr txBox="1"/>
      </xdr:nvSpPr>
      <xdr:spPr>
        <a:xfrm>
          <a:off x="3609975" y="13430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9525</xdr:rowOff>
    </xdr:from>
    <xdr:to>
      <xdr:col>4</xdr:col>
      <xdr:colOff>400050</xdr:colOff>
      <xdr:row>78</xdr:row>
      <xdr:rowOff>104775</xdr:rowOff>
    </xdr:to>
    <xdr:sp macro="" textlink="">
      <xdr:nvSpPr>
        <xdr:cNvPr id="388" name="円/楕円 387"/>
        <xdr:cNvSpPr/>
      </xdr:nvSpPr>
      <xdr:spPr>
        <a:xfrm>
          <a:off x="3048000"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95250</xdr:rowOff>
    </xdr:from>
    <xdr:ext cx="762000" cy="257175"/>
    <xdr:sp macro="" textlink="">
      <xdr:nvSpPr>
        <xdr:cNvPr id="389" name="テキスト ボックス 388"/>
        <xdr:cNvSpPr txBox="1"/>
      </xdr:nvSpPr>
      <xdr:spPr>
        <a:xfrm>
          <a:off x="2714625" y="1346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161925</xdr:rowOff>
    </xdr:from>
    <xdr:to>
      <xdr:col>3</xdr:col>
      <xdr:colOff>190500</xdr:colOff>
      <xdr:row>78</xdr:row>
      <xdr:rowOff>95250</xdr:rowOff>
    </xdr:to>
    <xdr:sp macro="" textlink="">
      <xdr:nvSpPr>
        <xdr:cNvPr id="390" name="円/楕円 389"/>
        <xdr:cNvSpPr/>
      </xdr:nvSpPr>
      <xdr:spPr>
        <a:xfrm>
          <a:off x="21621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76200</xdr:rowOff>
    </xdr:from>
    <xdr:ext cx="762000" cy="257175"/>
    <xdr:sp macro="" textlink="">
      <xdr:nvSpPr>
        <xdr:cNvPr id="391" name="テキスト ボックス 390"/>
        <xdr:cNvSpPr txBox="1"/>
      </xdr:nvSpPr>
      <xdr:spPr>
        <a:xfrm>
          <a:off x="1828800"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571500</xdr:colOff>
      <xdr:row>78</xdr:row>
      <xdr:rowOff>28575</xdr:rowOff>
    </xdr:from>
    <xdr:to>
      <xdr:col>1</xdr:col>
      <xdr:colOff>676275</xdr:colOff>
      <xdr:row>78</xdr:row>
      <xdr:rowOff>123825</xdr:rowOff>
    </xdr:to>
    <xdr:sp macro="" textlink="">
      <xdr:nvSpPr>
        <xdr:cNvPr id="392" name="円/楕円 391"/>
        <xdr:cNvSpPr/>
      </xdr:nvSpPr>
      <xdr:spPr>
        <a:xfrm>
          <a:off x="1266825" y="13401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114300</xdr:rowOff>
    </xdr:from>
    <xdr:ext cx="762000" cy="257175"/>
    <xdr:sp macro="" textlink="">
      <xdr:nvSpPr>
        <xdr:cNvPr id="393" name="テキスト ボックス 392"/>
        <xdr:cNvSpPr txBox="1"/>
      </xdr:nvSpPr>
      <xdr:spPr>
        <a:xfrm>
          <a:off x="942975" y="1348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4" name="正方形/長方形 393"/>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5" name="正方形/長方形 394"/>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6" name="正方形/長方形 395"/>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7" name="正方形/長方形 396"/>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8" name="正方形/長方形 397"/>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399" name="正方形/長方形 398"/>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0" name="正方形/長方形 399"/>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1" name="正方形/長方形 400"/>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2" name="正方形/長方形 401"/>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3" name="正方形/長方形 402"/>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4" name="テキスト ボックス 403"/>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人件費は職員削減が進む反面、施設の統廃合や組織のスリム化が進んでいない状況であり、年度毎のばらつきはあるものの７０％前後で推移している。</a:t>
          </a:r>
          <a:endParaRPr lang="ja-JP" altLang="ja-JP" sz="1400">
            <a:effectLst/>
          </a:endParaRPr>
        </a:p>
        <a:p>
          <a:r>
            <a:rPr kumimoji="1" lang="ja-JP" altLang="ja-JP" sz="1100">
              <a:solidFill>
                <a:schemeClr val="dk1"/>
              </a:solidFill>
              <a:effectLst/>
              <a:latin typeface="+mn-lt"/>
              <a:ea typeface="+mn-ea"/>
              <a:cs typeface="+mn-cs"/>
            </a:rPr>
            <a:t>　住民サービスを維持しながら事務の効率化を進めるとともに、更なる経費削減に努める必要がある。</a:t>
          </a:r>
          <a:endParaRPr lang="ja-JP" altLang="ja-JP" sz="1400">
            <a:effectLst/>
          </a:endParaRPr>
        </a:p>
      </xdr:txBody>
    </xdr:sp>
    <xdr:clientData/>
  </xdr:twoCellAnchor>
  <xdr:oneCellAnchor>
    <xdr:from>
      <xdr:col>18</xdr:col>
      <xdr:colOff>47625</xdr:colOff>
      <xdr:row>69</xdr:row>
      <xdr:rowOff>104775</xdr:rowOff>
    </xdr:from>
    <xdr:ext cx="295275" cy="228600"/>
    <xdr:sp macro="" textlink="">
      <xdr:nvSpPr>
        <xdr:cNvPr id="405" name="テキスト ボックス 404"/>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6" name="直線コネクタ 405"/>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7" name="テキスト ボックス 406"/>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08" name="直線コネクタ 407"/>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09" name="テキスト ボックス 408"/>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0" name="直線コネクタ 409"/>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1" name="テキスト ボックス 410"/>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2" name="直線コネクタ 411"/>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3" name="テキスト ボックス 412"/>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4" name="直線コネクタ 413"/>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5" name="テキスト ボックス 414"/>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6" name="直線コネクタ 415"/>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7" name="テキスト ボックス 416"/>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8"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85725</xdr:rowOff>
    </xdr:to>
    <xdr:cxnSp macro="">
      <xdr:nvCxnSpPr>
        <xdr:cNvPr id="419" name="直線コネクタ 418"/>
        <xdr:cNvCxnSpPr/>
      </xdr:nvCxnSpPr>
      <xdr:spPr>
        <a:xfrm flipV="1">
          <a:off x="16506825" y="1268730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66675</xdr:rowOff>
    </xdr:from>
    <xdr:ext cx="762000" cy="257175"/>
    <xdr:sp macro="" textlink="">
      <xdr:nvSpPr>
        <xdr:cNvPr id="420" name="公債費以外最小値テキスト"/>
        <xdr:cNvSpPr txBox="1"/>
      </xdr:nvSpPr>
      <xdr:spPr>
        <a:xfrm>
          <a:off x="1660207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85725</xdr:rowOff>
    </xdr:from>
    <xdr:to>
      <xdr:col>24</xdr:col>
      <xdr:colOff>123825</xdr:colOff>
      <xdr:row>80</xdr:row>
      <xdr:rowOff>85725</xdr:rowOff>
    </xdr:to>
    <xdr:cxnSp macro="">
      <xdr:nvCxnSpPr>
        <xdr:cNvPr id="421" name="直線コネクタ 420"/>
        <xdr:cNvCxnSpPr/>
      </xdr:nvCxnSpPr>
      <xdr:spPr>
        <a:xfrm>
          <a:off x="16421100" y="1380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2" name="公債費以外最大値テキスト"/>
        <xdr:cNvSpPr txBox="1"/>
      </xdr:nvSpPr>
      <xdr:spPr>
        <a:xfrm>
          <a:off x="166020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0</xdr:rowOff>
    </xdr:from>
    <xdr:to>
      <xdr:col>24</xdr:col>
      <xdr:colOff>123825</xdr:colOff>
      <xdr:row>74</xdr:row>
      <xdr:rowOff>0</xdr:rowOff>
    </xdr:to>
    <xdr:cxnSp macro="">
      <xdr:nvCxnSpPr>
        <xdr:cNvPr id="423" name="直線コネクタ 422"/>
        <xdr:cNvCxnSpPr/>
      </xdr:nvCxnSpPr>
      <xdr:spPr>
        <a:xfrm>
          <a:off x="16421100" y="12687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76</xdr:row>
      <xdr:rowOff>47625</xdr:rowOff>
    </xdr:from>
    <xdr:to>
      <xdr:col>24</xdr:col>
      <xdr:colOff>28575</xdr:colOff>
      <xdr:row>76</xdr:row>
      <xdr:rowOff>123825</xdr:rowOff>
    </xdr:to>
    <xdr:cxnSp macro="">
      <xdr:nvCxnSpPr>
        <xdr:cNvPr id="424" name="直線コネクタ 423"/>
        <xdr:cNvCxnSpPr/>
      </xdr:nvCxnSpPr>
      <xdr:spPr>
        <a:xfrm>
          <a:off x="15668625" y="13077825"/>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57150</xdr:rowOff>
    </xdr:from>
    <xdr:ext cx="762000" cy="257175"/>
    <xdr:sp macro="" textlink="">
      <xdr:nvSpPr>
        <xdr:cNvPr id="425" name="公債費以外平均値テキスト"/>
        <xdr:cNvSpPr txBox="1"/>
      </xdr:nvSpPr>
      <xdr:spPr>
        <a:xfrm>
          <a:off x="16602075" y="1308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85725</xdr:rowOff>
    </xdr:from>
    <xdr:to>
      <xdr:col>24</xdr:col>
      <xdr:colOff>85725</xdr:colOff>
      <xdr:row>77</xdr:row>
      <xdr:rowOff>19050</xdr:rowOff>
    </xdr:to>
    <xdr:sp macro="" textlink="">
      <xdr:nvSpPr>
        <xdr:cNvPr id="426" name="フローチャート : 判断 425"/>
        <xdr:cNvSpPr/>
      </xdr:nvSpPr>
      <xdr:spPr>
        <a:xfrm>
          <a:off x="164592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57150</xdr:rowOff>
    </xdr:from>
    <xdr:to>
      <xdr:col>22</xdr:col>
      <xdr:colOff>561975</xdr:colOff>
      <xdr:row>76</xdr:row>
      <xdr:rowOff>47625</xdr:rowOff>
    </xdr:to>
    <xdr:cxnSp macro="">
      <xdr:nvCxnSpPr>
        <xdr:cNvPr id="427" name="直線コネクタ 426"/>
        <xdr:cNvCxnSpPr/>
      </xdr:nvCxnSpPr>
      <xdr:spPr>
        <a:xfrm>
          <a:off x="14782800" y="12915900"/>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428" name="フローチャート : 判断 427"/>
        <xdr:cNvSpPr/>
      </xdr:nvSpPr>
      <xdr:spPr>
        <a:xfrm>
          <a:off x="15621000"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28575</xdr:rowOff>
    </xdr:from>
    <xdr:ext cx="733425" cy="257175"/>
    <xdr:sp macro="" textlink="">
      <xdr:nvSpPr>
        <xdr:cNvPr id="429" name="テキスト ボックス 428"/>
        <xdr:cNvSpPr txBox="1"/>
      </xdr:nvSpPr>
      <xdr:spPr>
        <a:xfrm>
          <a:off x="15287625" y="13230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161925</xdr:colOff>
      <xdr:row>75</xdr:row>
      <xdr:rowOff>57150</xdr:rowOff>
    </xdr:from>
    <xdr:to>
      <xdr:col>21</xdr:col>
      <xdr:colOff>361950</xdr:colOff>
      <xdr:row>75</xdr:row>
      <xdr:rowOff>142875</xdr:rowOff>
    </xdr:to>
    <xdr:cxnSp macro="">
      <xdr:nvCxnSpPr>
        <xdr:cNvPr id="430" name="直線コネクタ 429"/>
        <xdr:cNvCxnSpPr/>
      </xdr:nvCxnSpPr>
      <xdr:spPr>
        <a:xfrm flipV="1">
          <a:off x="13896975" y="1291590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57150</xdr:rowOff>
    </xdr:from>
    <xdr:to>
      <xdr:col>21</xdr:col>
      <xdr:colOff>409575</xdr:colOff>
      <xdr:row>76</xdr:row>
      <xdr:rowOff>152400</xdr:rowOff>
    </xdr:to>
    <xdr:sp macro="" textlink="">
      <xdr:nvSpPr>
        <xdr:cNvPr id="431" name="フローチャート : 判断 430"/>
        <xdr:cNvSpPr/>
      </xdr:nvSpPr>
      <xdr:spPr>
        <a:xfrm>
          <a:off x="14735175" y="13087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142875</xdr:rowOff>
    </xdr:from>
    <xdr:ext cx="762000" cy="257175"/>
    <xdr:sp macro="" textlink="">
      <xdr:nvSpPr>
        <xdr:cNvPr id="432" name="テキスト ボックス 431"/>
        <xdr:cNvSpPr txBox="1"/>
      </xdr:nvSpPr>
      <xdr:spPr>
        <a:xfrm>
          <a:off x="14401800" y="13173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638175</xdr:colOff>
      <xdr:row>75</xdr:row>
      <xdr:rowOff>142875</xdr:rowOff>
    </xdr:from>
    <xdr:to>
      <xdr:col>20</xdr:col>
      <xdr:colOff>161925</xdr:colOff>
      <xdr:row>75</xdr:row>
      <xdr:rowOff>161925</xdr:rowOff>
    </xdr:to>
    <xdr:cxnSp macro="">
      <xdr:nvCxnSpPr>
        <xdr:cNvPr id="433" name="直線コネクタ 432"/>
        <xdr:cNvCxnSpPr/>
      </xdr:nvCxnSpPr>
      <xdr:spPr>
        <a:xfrm flipV="1">
          <a:off x="13001625" y="130016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76200</xdr:rowOff>
    </xdr:from>
    <xdr:to>
      <xdr:col>20</xdr:col>
      <xdr:colOff>209550</xdr:colOff>
      <xdr:row>77</xdr:row>
      <xdr:rowOff>0</xdr:rowOff>
    </xdr:to>
    <xdr:sp macro="" textlink="">
      <xdr:nvSpPr>
        <xdr:cNvPr id="434" name="フローチャート : 判断 433"/>
        <xdr:cNvSpPr/>
      </xdr:nvSpPr>
      <xdr:spPr>
        <a:xfrm>
          <a:off x="13839825" y="1310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161925</xdr:rowOff>
    </xdr:from>
    <xdr:ext cx="762000" cy="257175"/>
    <xdr:sp macro="" textlink="">
      <xdr:nvSpPr>
        <xdr:cNvPr id="435" name="テキスト ボックス 434"/>
        <xdr:cNvSpPr txBox="1"/>
      </xdr:nvSpPr>
      <xdr:spPr>
        <a:xfrm>
          <a:off x="13515975" y="1319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28575</xdr:rowOff>
    </xdr:from>
    <xdr:to>
      <xdr:col>19</xdr:col>
      <xdr:colOff>9525</xdr:colOff>
      <xdr:row>76</xdr:row>
      <xdr:rowOff>133350</xdr:rowOff>
    </xdr:to>
    <xdr:sp macro="" textlink="">
      <xdr:nvSpPr>
        <xdr:cNvPr id="436" name="フローチャート : 判断 435"/>
        <xdr:cNvSpPr/>
      </xdr:nvSpPr>
      <xdr:spPr>
        <a:xfrm>
          <a:off x="129540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114300</xdr:rowOff>
    </xdr:from>
    <xdr:ext cx="762000" cy="257175"/>
    <xdr:sp macro="" textlink="">
      <xdr:nvSpPr>
        <xdr:cNvPr id="437" name="テキスト ボックス 436"/>
        <xdr:cNvSpPr txBox="1"/>
      </xdr:nvSpPr>
      <xdr:spPr>
        <a:xfrm>
          <a:off x="12620625"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8" name="テキスト ボックス 437"/>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39" name="テキスト ボックス 438"/>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0" name="テキスト ボックス 439"/>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1" name="テキスト ボックス 440"/>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2" name="テキスト ボックス 441"/>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85725</xdr:colOff>
      <xdr:row>77</xdr:row>
      <xdr:rowOff>0</xdr:rowOff>
    </xdr:to>
    <xdr:sp macro="" textlink="">
      <xdr:nvSpPr>
        <xdr:cNvPr id="443" name="円/楕円 442"/>
        <xdr:cNvSpPr/>
      </xdr:nvSpPr>
      <xdr:spPr>
        <a:xfrm>
          <a:off x="16459200" y="13106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75</xdr:row>
      <xdr:rowOff>85725</xdr:rowOff>
    </xdr:from>
    <xdr:ext cx="762000" cy="257175"/>
    <xdr:sp macro="" textlink="">
      <xdr:nvSpPr>
        <xdr:cNvPr id="444" name="公債費以外該当値テキスト"/>
        <xdr:cNvSpPr txBox="1"/>
      </xdr:nvSpPr>
      <xdr:spPr>
        <a:xfrm>
          <a:off x="16602075" y="12944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161925</xdr:rowOff>
    </xdr:from>
    <xdr:to>
      <xdr:col>22</xdr:col>
      <xdr:colOff>619125</xdr:colOff>
      <xdr:row>76</xdr:row>
      <xdr:rowOff>95250</xdr:rowOff>
    </xdr:to>
    <xdr:sp macro="" textlink="">
      <xdr:nvSpPr>
        <xdr:cNvPr id="445" name="円/楕円 444"/>
        <xdr:cNvSpPr/>
      </xdr:nvSpPr>
      <xdr:spPr>
        <a:xfrm>
          <a:off x="15621000" y="13020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104775</xdr:rowOff>
    </xdr:from>
    <xdr:ext cx="733425" cy="257175"/>
    <xdr:sp macro="" textlink="">
      <xdr:nvSpPr>
        <xdr:cNvPr id="446" name="テキスト ボックス 445"/>
        <xdr:cNvSpPr txBox="1"/>
      </xdr:nvSpPr>
      <xdr:spPr>
        <a:xfrm>
          <a:off x="15287625" y="12792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314325</xdr:colOff>
      <xdr:row>75</xdr:row>
      <xdr:rowOff>9525</xdr:rowOff>
    </xdr:from>
    <xdr:to>
      <xdr:col>21</xdr:col>
      <xdr:colOff>409575</xdr:colOff>
      <xdr:row>75</xdr:row>
      <xdr:rowOff>104775</xdr:rowOff>
    </xdr:to>
    <xdr:sp macro="" textlink="">
      <xdr:nvSpPr>
        <xdr:cNvPr id="447" name="円/楕円 446"/>
        <xdr:cNvSpPr/>
      </xdr:nvSpPr>
      <xdr:spPr>
        <a:xfrm>
          <a:off x="14735175" y="12868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114300</xdr:rowOff>
    </xdr:from>
    <xdr:ext cx="762000" cy="257175"/>
    <xdr:sp macro="" textlink="">
      <xdr:nvSpPr>
        <xdr:cNvPr id="448" name="テキスト ボックス 447"/>
        <xdr:cNvSpPr txBox="1"/>
      </xdr:nvSpPr>
      <xdr:spPr>
        <a:xfrm>
          <a:off x="14401800" y="1263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104775</xdr:colOff>
      <xdr:row>75</xdr:row>
      <xdr:rowOff>95250</xdr:rowOff>
    </xdr:from>
    <xdr:to>
      <xdr:col>20</xdr:col>
      <xdr:colOff>209550</xdr:colOff>
      <xdr:row>76</xdr:row>
      <xdr:rowOff>28575</xdr:rowOff>
    </xdr:to>
    <xdr:sp macro="" textlink="">
      <xdr:nvSpPr>
        <xdr:cNvPr id="449" name="円/楕円 448"/>
        <xdr:cNvSpPr/>
      </xdr:nvSpPr>
      <xdr:spPr>
        <a:xfrm>
          <a:off x="13839825" y="1295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38100</xdr:rowOff>
    </xdr:from>
    <xdr:ext cx="762000" cy="257175"/>
    <xdr:sp macro="" textlink="">
      <xdr:nvSpPr>
        <xdr:cNvPr id="450" name="テキスト ボックス 449"/>
        <xdr:cNvSpPr txBox="1"/>
      </xdr:nvSpPr>
      <xdr:spPr>
        <a:xfrm>
          <a:off x="13515975" y="1272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114300</xdr:rowOff>
    </xdr:from>
    <xdr:to>
      <xdr:col>19</xdr:col>
      <xdr:colOff>9525</xdr:colOff>
      <xdr:row>76</xdr:row>
      <xdr:rowOff>38100</xdr:rowOff>
    </xdr:to>
    <xdr:sp macro="" textlink="">
      <xdr:nvSpPr>
        <xdr:cNvPr id="451" name="円/楕円 450"/>
        <xdr:cNvSpPr/>
      </xdr:nvSpPr>
      <xdr:spPr>
        <a:xfrm>
          <a:off x="12954000" y="12973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47625</xdr:rowOff>
    </xdr:from>
    <xdr:ext cx="762000" cy="257175"/>
    <xdr:sp macro="" textlink="">
      <xdr:nvSpPr>
        <xdr:cNvPr id="452" name="テキスト ボックス 451"/>
        <xdr:cNvSpPr txBox="1"/>
      </xdr:nvSpPr>
      <xdr:spPr>
        <a:xfrm>
          <a:off x="12620625" y="12734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滋賀県高島市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85725</xdr:rowOff>
    </xdr:from>
    <xdr:to>
      <xdr:col>4</xdr:col>
      <xdr:colOff>1114425</xdr:colOff>
      <xdr:row>19</xdr:row>
      <xdr:rowOff>104775</xdr:rowOff>
    </xdr:to>
    <xdr:cxnSp macro="">
      <xdr:nvCxnSpPr>
        <xdr:cNvPr id="45" name="直線コネクタ 44"/>
        <xdr:cNvCxnSpPr/>
      </xdr:nvCxnSpPr>
      <xdr:spPr bwMode="auto">
        <a:xfrm flipV="1">
          <a:off x="5648325" y="2219325"/>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85725</xdr:rowOff>
    </xdr:from>
    <xdr:ext cx="762000" cy="257175"/>
    <xdr:sp macro="" textlink="">
      <xdr:nvSpPr>
        <xdr:cNvPr id="46" name="人口1人当たり決算額の推移最小値テキスト130"/>
        <xdr:cNvSpPr txBox="1"/>
      </xdr:nvSpPr>
      <xdr:spPr>
        <a:xfrm>
          <a:off x="5743575" y="344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104775</xdr:rowOff>
    </xdr:from>
    <xdr:to>
      <xdr:col>5</xdr:col>
      <xdr:colOff>76200</xdr:colOff>
      <xdr:row>19</xdr:row>
      <xdr:rowOff>104775</xdr:rowOff>
    </xdr:to>
    <xdr:cxnSp macro="">
      <xdr:nvCxnSpPr>
        <xdr:cNvPr id="47" name="直線コネクタ 46"/>
        <xdr:cNvCxnSpPr/>
      </xdr:nvCxnSpPr>
      <xdr:spPr bwMode="auto">
        <a:xfrm>
          <a:off x="5562600" y="34671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0</xdr:rowOff>
    </xdr:from>
    <xdr:ext cx="762000" cy="257175"/>
    <xdr:sp macro="" textlink="">
      <xdr:nvSpPr>
        <xdr:cNvPr id="48" name="人口1人当たり決算額の推移最大値テキスト130"/>
        <xdr:cNvSpPr txBox="1"/>
      </xdr:nvSpPr>
      <xdr:spPr>
        <a:xfrm>
          <a:off x="5743575" y="196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85725</xdr:rowOff>
    </xdr:from>
    <xdr:to>
      <xdr:col>5</xdr:col>
      <xdr:colOff>76200</xdr:colOff>
      <xdr:row>12</xdr:row>
      <xdr:rowOff>85725</xdr:rowOff>
    </xdr:to>
    <xdr:cxnSp macro="">
      <xdr:nvCxnSpPr>
        <xdr:cNvPr id="49" name="直線コネクタ 48"/>
        <xdr:cNvCxnSpPr/>
      </xdr:nvCxnSpPr>
      <xdr:spPr bwMode="auto">
        <a:xfrm>
          <a:off x="5562600" y="22193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12</xdr:row>
      <xdr:rowOff>85725</xdr:rowOff>
    </xdr:from>
    <xdr:to>
      <xdr:col>4</xdr:col>
      <xdr:colOff>1114425</xdr:colOff>
      <xdr:row>12</xdr:row>
      <xdr:rowOff>133350</xdr:rowOff>
    </xdr:to>
    <xdr:cxnSp macro="">
      <xdr:nvCxnSpPr>
        <xdr:cNvPr id="50" name="直線コネクタ 49"/>
        <xdr:cNvCxnSpPr/>
      </xdr:nvCxnSpPr>
      <xdr:spPr bwMode="auto">
        <a:xfrm flipV="1">
          <a:off x="5000625" y="2219325"/>
          <a:ext cx="647700"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76200</xdr:rowOff>
    </xdr:from>
    <xdr:ext cx="762000" cy="257175"/>
    <xdr:sp macro="" textlink="">
      <xdr:nvSpPr>
        <xdr:cNvPr id="51" name="人口1人当たり決算額の推移平均値テキスト130"/>
        <xdr:cNvSpPr txBox="1"/>
      </xdr:nvSpPr>
      <xdr:spPr>
        <a:xfrm>
          <a:off x="5743575" y="290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52" name="フローチャート : 判断 51"/>
        <xdr:cNvSpPr/>
      </xdr:nvSpPr>
      <xdr:spPr bwMode="auto">
        <a:xfrm>
          <a:off x="56007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133350</xdr:rowOff>
    </xdr:from>
    <xdr:to>
      <xdr:col>4</xdr:col>
      <xdr:colOff>466725</xdr:colOff>
      <xdr:row>13</xdr:row>
      <xdr:rowOff>66675</xdr:rowOff>
    </xdr:to>
    <xdr:cxnSp macro="">
      <xdr:nvCxnSpPr>
        <xdr:cNvPr id="53" name="直線コネクタ 52"/>
        <xdr:cNvCxnSpPr/>
      </xdr:nvCxnSpPr>
      <xdr:spPr bwMode="auto">
        <a:xfrm flipV="1">
          <a:off x="4305300" y="2266950"/>
          <a:ext cx="695325" cy="1047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76200</xdr:rowOff>
    </xdr:from>
    <xdr:to>
      <xdr:col>4</xdr:col>
      <xdr:colOff>523875</xdr:colOff>
      <xdr:row>17</xdr:row>
      <xdr:rowOff>0</xdr:rowOff>
    </xdr:to>
    <xdr:sp macro="" textlink="">
      <xdr:nvSpPr>
        <xdr:cNvPr id="54" name="フローチャート : 判断 53"/>
        <xdr:cNvSpPr/>
      </xdr:nvSpPr>
      <xdr:spPr bwMode="auto">
        <a:xfrm>
          <a:off x="4953000" y="29051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161925</xdr:rowOff>
    </xdr:from>
    <xdr:ext cx="733425" cy="257175"/>
    <xdr:sp macro="" textlink="">
      <xdr:nvSpPr>
        <xdr:cNvPr id="55" name="テキスト ボックス 54"/>
        <xdr:cNvSpPr txBox="1"/>
      </xdr:nvSpPr>
      <xdr:spPr>
        <a:xfrm>
          <a:off x="4619625" y="2990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209550</xdr:colOff>
      <xdr:row>13</xdr:row>
      <xdr:rowOff>28575</xdr:rowOff>
    </xdr:from>
    <xdr:to>
      <xdr:col>3</xdr:col>
      <xdr:colOff>904875</xdr:colOff>
      <xdr:row>13</xdr:row>
      <xdr:rowOff>66675</xdr:rowOff>
    </xdr:to>
    <xdr:cxnSp macro="">
      <xdr:nvCxnSpPr>
        <xdr:cNvPr id="56" name="直線コネクタ 55"/>
        <xdr:cNvCxnSpPr/>
      </xdr:nvCxnSpPr>
      <xdr:spPr bwMode="auto">
        <a:xfrm>
          <a:off x="3609975" y="2333625"/>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95250</xdr:rowOff>
    </xdr:from>
    <xdr:to>
      <xdr:col>3</xdr:col>
      <xdr:colOff>952500</xdr:colOff>
      <xdr:row>17</xdr:row>
      <xdr:rowOff>28575</xdr:rowOff>
    </xdr:to>
    <xdr:sp macro="" textlink="">
      <xdr:nvSpPr>
        <xdr:cNvPr id="57" name="フローチャート : 判断 56"/>
        <xdr:cNvSpPr/>
      </xdr:nvSpPr>
      <xdr:spPr bwMode="auto">
        <a:xfrm>
          <a:off x="4257675" y="2924175"/>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9525</xdr:rowOff>
    </xdr:from>
    <xdr:ext cx="762000" cy="257175"/>
    <xdr:sp macro="" textlink="">
      <xdr:nvSpPr>
        <xdr:cNvPr id="58" name="テキスト ボックス 57"/>
        <xdr:cNvSpPr txBox="1"/>
      </xdr:nvSpPr>
      <xdr:spPr>
        <a:xfrm>
          <a:off x="3924300" y="301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638175</xdr:colOff>
      <xdr:row>13</xdr:row>
      <xdr:rowOff>9525</xdr:rowOff>
    </xdr:from>
    <xdr:to>
      <xdr:col>3</xdr:col>
      <xdr:colOff>209550</xdr:colOff>
      <xdr:row>13</xdr:row>
      <xdr:rowOff>28575</xdr:rowOff>
    </xdr:to>
    <xdr:cxnSp macro="">
      <xdr:nvCxnSpPr>
        <xdr:cNvPr id="59" name="直線コネクタ 58"/>
        <xdr:cNvCxnSpPr/>
      </xdr:nvCxnSpPr>
      <xdr:spPr bwMode="auto">
        <a:xfrm>
          <a:off x="2905125" y="2314575"/>
          <a:ext cx="70485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57150</xdr:rowOff>
    </xdr:from>
    <xdr:to>
      <xdr:col>3</xdr:col>
      <xdr:colOff>257175</xdr:colOff>
      <xdr:row>16</xdr:row>
      <xdr:rowOff>161925</xdr:rowOff>
    </xdr:to>
    <xdr:sp macro="" textlink="">
      <xdr:nvSpPr>
        <xdr:cNvPr id="60" name="フローチャート : 判断 59"/>
        <xdr:cNvSpPr/>
      </xdr:nvSpPr>
      <xdr:spPr bwMode="auto">
        <a:xfrm>
          <a:off x="3552825" y="288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152400</xdr:rowOff>
    </xdr:from>
    <xdr:ext cx="762000" cy="257175"/>
    <xdr:sp macro="" textlink="">
      <xdr:nvSpPr>
        <xdr:cNvPr id="61" name="テキスト ボックス 60"/>
        <xdr:cNvSpPr txBox="1"/>
      </xdr:nvSpPr>
      <xdr:spPr>
        <a:xfrm>
          <a:off x="3228975" y="298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19050</xdr:rowOff>
    </xdr:from>
    <xdr:to>
      <xdr:col>2</xdr:col>
      <xdr:colOff>695325</xdr:colOff>
      <xdr:row>16</xdr:row>
      <xdr:rowOff>123825</xdr:rowOff>
    </xdr:to>
    <xdr:sp macro="" textlink="">
      <xdr:nvSpPr>
        <xdr:cNvPr id="62" name="フローチャート : 判断 61"/>
        <xdr:cNvSpPr/>
      </xdr:nvSpPr>
      <xdr:spPr bwMode="auto">
        <a:xfrm>
          <a:off x="2857500" y="28479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104775</xdr:rowOff>
    </xdr:from>
    <xdr:ext cx="762000" cy="257175"/>
    <xdr:sp macro="" textlink="">
      <xdr:nvSpPr>
        <xdr:cNvPr id="63" name="テキスト ボックス 62"/>
        <xdr:cNvSpPr txBox="1"/>
      </xdr:nvSpPr>
      <xdr:spPr>
        <a:xfrm>
          <a:off x="2524125" y="293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38100</xdr:rowOff>
    </xdr:from>
    <xdr:to>
      <xdr:col>5</xdr:col>
      <xdr:colOff>38100</xdr:colOff>
      <xdr:row>12</xdr:row>
      <xdr:rowOff>133350</xdr:rowOff>
    </xdr:to>
    <xdr:sp macro="" textlink="">
      <xdr:nvSpPr>
        <xdr:cNvPr id="69" name="円/楕円 68"/>
        <xdr:cNvSpPr/>
      </xdr:nvSpPr>
      <xdr:spPr bwMode="auto">
        <a:xfrm>
          <a:off x="5600700" y="21717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11</xdr:row>
      <xdr:rowOff>152400</xdr:rowOff>
    </xdr:from>
    <xdr:ext cx="762000" cy="257175"/>
    <xdr:sp macro="" textlink="">
      <xdr:nvSpPr>
        <xdr:cNvPr id="70" name="人口1人当たり決算額の推移該当値テキスト130"/>
        <xdr:cNvSpPr txBox="1"/>
      </xdr:nvSpPr>
      <xdr:spPr>
        <a:xfrm>
          <a:off x="5743575"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111,627</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85725</xdr:rowOff>
    </xdr:from>
    <xdr:to>
      <xdr:col>4</xdr:col>
      <xdr:colOff>523875</xdr:colOff>
      <xdr:row>13</xdr:row>
      <xdr:rowOff>9525</xdr:rowOff>
    </xdr:to>
    <xdr:sp macro="" textlink="">
      <xdr:nvSpPr>
        <xdr:cNvPr id="71" name="円/楕円 70"/>
        <xdr:cNvSpPr/>
      </xdr:nvSpPr>
      <xdr:spPr bwMode="auto">
        <a:xfrm>
          <a:off x="4953000" y="22193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11</xdr:row>
      <xdr:rowOff>19050</xdr:rowOff>
    </xdr:from>
    <xdr:ext cx="733425" cy="257175"/>
    <xdr:sp macro="" textlink="">
      <xdr:nvSpPr>
        <xdr:cNvPr id="72" name="テキスト ボックス 71"/>
        <xdr:cNvSpPr txBox="1"/>
      </xdr:nvSpPr>
      <xdr:spPr>
        <a:xfrm>
          <a:off x="4619625" y="1981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109,123</a:t>
          </a:r>
          <a:endParaRPr kumimoji="1" lang="ja-JP" altLang="en-US" sz="1000" b="1">
            <a:solidFill>
              <a:srgbClr val="FF0000"/>
            </a:solidFill>
            <a:latin typeface="ＭＳ Ｐゴシック"/>
          </a:endParaRPr>
        </a:p>
      </xdr:txBody>
    </xdr:sp>
    <xdr:clientData/>
  </xdr:oneCellAnchor>
  <xdr:twoCellAnchor>
    <xdr:from>
      <xdr:col>3</xdr:col>
      <xdr:colOff>857250</xdr:colOff>
      <xdr:row>13</xdr:row>
      <xdr:rowOff>19050</xdr:rowOff>
    </xdr:from>
    <xdr:to>
      <xdr:col>3</xdr:col>
      <xdr:colOff>952500</xdr:colOff>
      <xdr:row>13</xdr:row>
      <xdr:rowOff>123825</xdr:rowOff>
    </xdr:to>
    <xdr:sp macro="" textlink="">
      <xdr:nvSpPr>
        <xdr:cNvPr id="73" name="円/楕円 72"/>
        <xdr:cNvSpPr/>
      </xdr:nvSpPr>
      <xdr:spPr bwMode="auto">
        <a:xfrm>
          <a:off x="4257675" y="23241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133350</xdr:rowOff>
    </xdr:from>
    <xdr:ext cx="762000" cy="257175"/>
    <xdr:sp macro="" textlink="">
      <xdr:nvSpPr>
        <xdr:cNvPr id="74" name="テキスト ボックス 73"/>
        <xdr:cNvSpPr txBox="1"/>
      </xdr:nvSpPr>
      <xdr:spPr>
        <a:xfrm>
          <a:off x="3924300" y="209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103,515</a:t>
          </a:r>
          <a:endParaRPr kumimoji="1" lang="ja-JP" altLang="en-US" sz="1000" b="1">
            <a:solidFill>
              <a:srgbClr val="FF0000"/>
            </a:solidFill>
            <a:latin typeface="ＭＳ Ｐゴシック"/>
          </a:endParaRPr>
        </a:p>
      </xdr:txBody>
    </xdr:sp>
    <xdr:clientData/>
  </xdr:oneCellAnchor>
  <xdr:twoCellAnchor>
    <xdr:from>
      <xdr:col>3</xdr:col>
      <xdr:colOff>152400</xdr:colOff>
      <xdr:row>12</xdr:row>
      <xdr:rowOff>152400</xdr:rowOff>
    </xdr:from>
    <xdr:to>
      <xdr:col>3</xdr:col>
      <xdr:colOff>257175</xdr:colOff>
      <xdr:row>13</xdr:row>
      <xdr:rowOff>76200</xdr:rowOff>
    </xdr:to>
    <xdr:sp macro="" textlink="">
      <xdr:nvSpPr>
        <xdr:cNvPr id="75" name="円/楕円 74"/>
        <xdr:cNvSpPr/>
      </xdr:nvSpPr>
      <xdr:spPr bwMode="auto">
        <a:xfrm>
          <a:off x="3552825" y="22860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11</xdr:row>
      <xdr:rowOff>85725</xdr:rowOff>
    </xdr:from>
    <xdr:ext cx="762000" cy="257175"/>
    <xdr:sp macro="" textlink="">
      <xdr:nvSpPr>
        <xdr:cNvPr id="76" name="テキスト ボックス 75"/>
        <xdr:cNvSpPr txBox="1"/>
      </xdr:nvSpPr>
      <xdr:spPr>
        <a:xfrm>
          <a:off x="3228975" y="204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105,730</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123825</xdr:rowOff>
    </xdr:from>
    <xdr:to>
      <xdr:col>2</xdr:col>
      <xdr:colOff>695325</xdr:colOff>
      <xdr:row>13</xdr:row>
      <xdr:rowOff>57150</xdr:rowOff>
    </xdr:to>
    <xdr:sp macro="" textlink="">
      <xdr:nvSpPr>
        <xdr:cNvPr id="77" name="円/楕円 76"/>
        <xdr:cNvSpPr/>
      </xdr:nvSpPr>
      <xdr:spPr bwMode="auto">
        <a:xfrm>
          <a:off x="2857500" y="22574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11</xdr:row>
      <xdr:rowOff>66675</xdr:rowOff>
    </xdr:from>
    <xdr:ext cx="762000" cy="257175"/>
    <xdr:sp macro="" textlink="">
      <xdr:nvSpPr>
        <xdr:cNvPr id="78" name="テキスト ボックス 77"/>
        <xdr:cNvSpPr txBox="1"/>
      </xdr:nvSpPr>
      <xdr:spPr>
        <a:xfrm>
          <a:off x="2524125"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106,884</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152400</xdr:rowOff>
    </xdr:from>
    <xdr:to>
      <xdr:col>5</xdr:col>
      <xdr:colOff>733425</xdr:colOff>
      <xdr:row>38</xdr:row>
      <xdr:rowOff>152400</xdr:rowOff>
    </xdr:to>
    <xdr:cxnSp macro="">
      <xdr:nvCxnSpPr>
        <xdr:cNvPr id="94" name="直線コネクタ 93"/>
        <xdr:cNvCxnSpPr/>
      </xdr:nvCxnSpPr>
      <xdr:spPr bwMode="auto">
        <a:xfrm>
          <a:off x="2162175" y="77438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95" name="直線コネクタ 94"/>
        <xdr:cNvCxnSpPr/>
      </xdr:nvCxnSpPr>
      <xdr:spPr bwMode="auto">
        <a:xfrm>
          <a:off x="2162175" y="74104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4097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7" name="直線コネクタ 96"/>
        <xdr:cNvCxnSpPr/>
      </xdr:nvCxnSpPr>
      <xdr:spPr bwMode="auto">
        <a:xfrm>
          <a:off x="2162175" y="7077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4097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99" name="直線コネクタ 98"/>
        <xdr:cNvCxnSpPr/>
      </xdr:nvCxnSpPr>
      <xdr:spPr bwMode="auto">
        <a:xfrm>
          <a:off x="2162175" y="67532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4097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01" name="直線コネクタ 100"/>
        <xdr:cNvCxnSpPr/>
      </xdr:nvCxnSpPr>
      <xdr:spPr bwMode="auto">
        <a:xfrm>
          <a:off x="2162175" y="6429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4097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03" name="直線コネクタ 102"/>
        <xdr:cNvCxnSpPr/>
      </xdr:nvCxnSpPr>
      <xdr:spPr bwMode="auto">
        <a:xfrm>
          <a:off x="2162175" y="61055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4097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5" name="直線コネクタ 104"/>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276225</xdr:rowOff>
    </xdr:from>
    <xdr:to>
      <xdr:col>4</xdr:col>
      <xdr:colOff>1114425</xdr:colOff>
      <xdr:row>37</xdr:row>
      <xdr:rowOff>323850</xdr:rowOff>
    </xdr:to>
    <xdr:cxnSp macro="">
      <xdr:nvCxnSpPr>
        <xdr:cNvPr id="108" name="直線コネクタ 107"/>
        <xdr:cNvCxnSpPr/>
      </xdr:nvCxnSpPr>
      <xdr:spPr bwMode="auto">
        <a:xfrm flipV="1">
          <a:off x="5648325" y="63246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295275</xdr:rowOff>
    </xdr:from>
    <xdr:ext cx="762000" cy="266700"/>
    <xdr:sp macro="" textlink="">
      <xdr:nvSpPr>
        <xdr:cNvPr id="109" name="人口1人当たり決算額の推移最小値テキスト445"/>
        <xdr:cNvSpPr txBox="1"/>
      </xdr:nvSpPr>
      <xdr:spPr>
        <a:xfrm>
          <a:off x="5743575" y="754380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323850</xdr:rowOff>
    </xdr:from>
    <xdr:to>
      <xdr:col>5</xdr:col>
      <xdr:colOff>76200</xdr:colOff>
      <xdr:row>37</xdr:row>
      <xdr:rowOff>323850</xdr:rowOff>
    </xdr:to>
    <xdr:cxnSp macro="">
      <xdr:nvCxnSpPr>
        <xdr:cNvPr id="110" name="直線コネクタ 109"/>
        <xdr:cNvCxnSpPr/>
      </xdr:nvCxnSpPr>
      <xdr:spPr bwMode="auto">
        <a:xfrm>
          <a:off x="5562600" y="75723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19050</xdr:rowOff>
    </xdr:from>
    <xdr:ext cx="762000" cy="257175"/>
    <xdr:sp macro="" textlink="">
      <xdr:nvSpPr>
        <xdr:cNvPr id="111" name="人口1人当たり決算額の推移最大値テキスト445"/>
        <xdr:cNvSpPr txBox="1"/>
      </xdr:nvSpPr>
      <xdr:spPr>
        <a:xfrm>
          <a:off x="574357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276225</xdr:rowOff>
    </xdr:from>
    <xdr:to>
      <xdr:col>5</xdr:col>
      <xdr:colOff>76200</xdr:colOff>
      <xdr:row>33</xdr:row>
      <xdr:rowOff>276225</xdr:rowOff>
    </xdr:to>
    <xdr:cxnSp macro="">
      <xdr:nvCxnSpPr>
        <xdr:cNvPr id="112" name="直線コネクタ 111"/>
        <xdr:cNvCxnSpPr/>
      </xdr:nvCxnSpPr>
      <xdr:spPr bwMode="auto">
        <a:xfrm>
          <a:off x="5562600" y="63246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33</xdr:row>
      <xdr:rowOff>333375</xdr:rowOff>
    </xdr:from>
    <xdr:to>
      <xdr:col>4</xdr:col>
      <xdr:colOff>1114425</xdr:colOff>
      <xdr:row>34</xdr:row>
      <xdr:rowOff>19050</xdr:rowOff>
    </xdr:to>
    <xdr:cxnSp macro="">
      <xdr:nvCxnSpPr>
        <xdr:cNvPr id="113" name="直線コネクタ 112"/>
        <xdr:cNvCxnSpPr/>
      </xdr:nvCxnSpPr>
      <xdr:spPr bwMode="auto">
        <a:xfrm flipV="1">
          <a:off x="5000625" y="6381750"/>
          <a:ext cx="64770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104775</xdr:rowOff>
    </xdr:from>
    <xdr:ext cx="762000" cy="257175"/>
    <xdr:sp macro="" textlink="">
      <xdr:nvSpPr>
        <xdr:cNvPr id="114" name="人口1人当たり決算額の推移平均値テキスト445"/>
        <xdr:cNvSpPr txBox="1"/>
      </xdr:nvSpPr>
      <xdr:spPr>
        <a:xfrm>
          <a:off x="57435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133350</xdr:rowOff>
    </xdr:from>
    <xdr:to>
      <xdr:col>5</xdr:col>
      <xdr:colOff>38100</xdr:colOff>
      <xdr:row>35</xdr:row>
      <xdr:rowOff>238125</xdr:rowOff>
    </xdr:to>
    <xdr:sp macro="" textlink="">
      <xdr:nvSpPr>
        <xdr:cNvPr id="115" name="フローチャート : 判断 114"/>
        <xdr:cNvSpPr/>
      </xdr:nvSpPr>
      <xdr:spPr bwMode="auto">
        <a:xfrm>
          <a:off x="56007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200025</xdr:rowOff>
    </xdr:from>
    <xdr:to>
      <xdr:col>4</xdr:col>
      <xdr:colOff>466725</xdr:colOff>
      <xdr:row>34</xdr:row>
      <xdr:rowOff>19050</xdr:rowOff>
    </xdr:to>
    <xdr:cxnSp macro="">
      <xdr:nvCxnSpPr>
        <xdr:cNvPr id="116" name="直線コネクタ 115"/>
        <xdr:cNvCxnSpPr/>
      </xdr:nvCxnSpPr>
      <xdr:spPr bwMode="auto">
        <a:xfrm>
          <a:off x="4305300" y="6248400"/>
          <a:ext cx="695325" cy="1619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104775</xdr:rowOff>
    </xdr:from>
    <xdr:to>
      <xdr:col>4</xdr:col>
      <xdr:colOff>523875</xdr:colOff>
      <xdr:row>35</xdr:row>
      <xdr:rowOff>209550</xdr:rowOff>
    </xdr:to>
    <xdr:sp macro="" textlink="">
      <xdr:nvSpPr>
        <xdr:cNvPr id="117" name="フローチャート : 判断 116"/>
        <xdr:cNvSpPr/>
      </xdr:nvSpPr>
      <xdr:spPr bwMode="auto">
        <a:xfrm>
          <a:off x="4953000" y="68389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190500</xdr:rowOff>
    </xdr:from>
    <xdr:ext cx="733425" cy="257175"/>
    <xdr:sp macro="" textlink="">
      <xdr:nvSpPr>
        <xdr:cNvPr id="118" name="テキスト ボックス 117"/>
        <xdr:cNvSpPr txBox="1"/>
      </xdr:nvSpPr>
      <xdr:spPr>
        <a:xfrm>
          <a:off x="4619625" y="6924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209550</xdr:colOff>
      <xdr:row>33</xdr:row>
      <xdr:rowOff>152400</xdr:rowOff>
    </xdr:from>
    <xdr:to>
      <xdr:col>3</xdr:col>
      <xdr:colOff>904875</xdr:colOff>
      <xdr:row>33</xdr:row>
      <xdr:rowOff>200025</xdr:rowOff>
    </xdr:to>
    <xdr:cxnSp macro="">
      <xdr:nvCxnSpPr>
        <xdr:cNvPr id="119" name="直線コネクタ 118"/>
        <xdr:cNvCxnSpPr/>
      </xdr:nvCxnSpPr>
      <xdr:spPr bwMode="auto">
        <a:xfrm>
          <a:off x="3609975" y="6200775"/>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38100</xdr:rowOff>
    </xdr:from>
    <xdr:to>
      <xdr:col>3</xdr:col>
      <xdr:colOff>952500</xdr:colOff>
      <xdr:row>35</xdr:row>
      <xdr:rowOff>142875</xdr:rowOff>
    </xdr:to>
    <xdr:sp macro="" textlink="">
      <xdr:nvSpPr>
        <xdr:cNvPr id="120" name="フローチャート : 判断 119"/>
        <xdr:cNvSpPr/>
      </xdr:nvSpPr>
      <xdr:spPr bwMode="auto">
        <a:xfrm>
          <a:off x="4257675" y="677227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123825</xdr:rowOff>
    </xdr:from>
    <xdr:ext cx="762000" cy="257175"/>
    <xdr:sp macro="" textlink="">
      <xdr:nvSpPr>
        <xdr:cNvPr id="121" name="テキスト ボックス 120"/>
        <xdr:cNvSpPr txBox="1"/>
      </xdr:nvSpPr>
      <xdr:spPr>
        <a:xfrm>
          <a:off x="3924300" y="685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19050</xdr:rowOff>
    </xdr:from>
    <xdr:to>
      <xdr:col>3</xdr:col>
      <xdr:colOff>209550</xdr:colOff>
      <xdr:row>33</xdr:row>
      <xdr:rowOff>152400</xdr:rowOff>
    </xdr:to>
    <xdr:cxnSp macro="">
      <xdr:nvCxnSpPr>
        <xdr:cNvPr id="122" name="直線コネクタ 121"/>
        <xdr:cNvCxnSpPr/>
      </xdr:nvCxnSpPr>
      <xdr:spPr bwMode="auto">
        <a:xfrm>
          <a:off x="2905125" y="6067425"/>
          <a:ext cx="704850" cy="1333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333375</xdr:rowOff>
    </xdr:from>
    <xdr:to>
      <xdr:col>3</xdr:col>
      <xdr:colOff>257175</xdr:colOff>
      <xdr:row>35</xdr:row>
      <xdr:rowOff>95250</xdr:rowOff>
    </xdr:to>
    <xdr:sp macro="" textlink="">
      <xdr:nvSpPr>
        <xdr:cNvPr id="123" name="フローチャート : 判断 122"/>
        <xdr:cNvSpPr/>
      </xdr:nvSpPr>
      <xdr:spPr bwMode="auto">
        <a:xfrm>
          <a:off x="3552825" y="67246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76200</xdr:rowOff>
    </xdr:from>
    <xdr:ext cx="762000" cy="257175"/>
    <xdr:sp macro="" textlink="">
      <xdr:nvSpPr>
        <xdr:cNvPr id="124" name="テキスト ボックス 123"/>
        <xdr:cNvSpPr txBox="1"/>
      </xdr:nvSpPr>
      <xdr:spPr>
        <a:xfrm>
          <a:off x="3228975"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276225</xdr:rowOff>
    </xdr:from>
    <xdr:to>
      <xdr:col>2</xdr:col>
      <xdr:colOff>695325</xdr:colOff>
      <xdr:row>35</xdr:row>
      <xdr:rowOff>38100</xdr:rowOff>
    </xdr:to>
    <xdr:sp macro="" textlink="">
      <xdr:nvSpPr>
        <xdr:cNvPr id="125" name="フローチャート : 判断 124"/>
        <xdr:cNvSpPr/>
      </xdr:nvSpPr>
      <xdr:spPr bwMode="auto">
        <a:xfrm>
          <a:off x="2857500" y="66675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19050</xdr:rowOff>
    </xdr:from>
    <xdr:ext cx="762000" cy="257175"/>
    <xdr:sp macro="" textlink="">
      <xdr:nvSpPr>
        <xdr:cNvPr id="126" name="テキスト ボックス 125"/>
        <xdr:cNvSpPr txBox="1"/>
      </xdr:nvSpPr>
      <xdr:spPr>
        <a:xfrm>
          <a:off x="2524125" y="675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285750</xdr:rowOff>
    </xdr:from>
    <xdr:to>
      <xdr:col>5</xdr:col>
      <xdr:colOff>38100</xdr:colOff>
      <xdr:row>34</xdr:row>
      <xdr:rowOff>47625</xdr:rowOff>
    </xdr:to>
    <xdr:sp macro="" textlink="">
      <xdr:nvSpPr>
        <xdr:cNvPr id="132" name="円/楕円 131"/>
        <xdr:cNvSpPr/>
      </xdr:nvSpPr>
      <xdr:spPr bwMode="auto">
        <a:xfrm>
          <a:off x="5600700" y="63341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33</xdr:row>
      <xdr:rowOff>190500</xdr:rowOff>
    </xdr:from>
    <xdr:ext cx="762000" cy="257175"/>
    <xdr:sp macro="" textlink="">
      <xdr:nvSpPr>
        <xdr:cNvPr id="133" name="人口1人当たり決算額の推移該当値テキスト445"/>
        <xdr:cNvSpPr txBox="1"/>
      </xdr:nvSpPr>
      <xdr:spPr>
        <a:xfrm>
          <a:off x="574357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31,362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314325</xdr:rowOff>
    </xdr:from>
    <xdr:to>
      <xdr:col>4</xdr:col>
      <xdr:colOff>523875</xdr:colOff>
      <xdr:row>34</xdr:row>
      <xdr:rowOff>76200</xdr:rowOff>
    </xdr:to>
    <xdr:sp macro="" textlink="">
      <xdr:nvSpPr>
        <xdr:cNvPr id="134" name="円/楕円 133"/>
        <xdr:cNvSpPr/>
      </xdr:nvSpPr>
      <xdr:spPr bwMode="auto">
        <a:xfrm>
          <a:off x="4953000" y="63627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33</xdr:row>
      <xdr:rowOff>85725</xdr:rowOff>
    </xdr:from>
    <xdr:ext cx="733425" cy="257175"/>
    <xdr:sp macro="" textlink="">
      <xdr:nvSpPr>
        <xdr:cNvPr id="135" name="テキスト ボックス 134"/>
        <xdr:cNvSpPr txBox="1"/>
      </xdr:nvSpPr>
      <xdr:spPr>
        <a:xfrm>
          <a:off x="4619625" y="6134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30,449</a:t>
          </a:r>
          <a:endParaRPr kumimoji="1" lang="ja-JP" altLang="en-US" sz="1000" b="1">
            <a:solidFill>
              <a:srgbClr val="FF0000"/>
            </a:solidFill>
            <a:latin typeface="ＭＳ Ｐゴシック"/>
          </a:endParaRPr>
        </a:p>
      </xdr:txBody>
    </xdr:sp>
    <xdr:clientData/>
  </xdr:oneCellAnchor>
  <xdr:twoCellAnchor>
    <xdr:from>
      <xdr:col>3</xdr:col>
      <xdr:colOff>857250</xdr:colOff>
      <xdr:row>33</xdr:row>
      <xdr:rowOff>152400</xdr:rowOff>
    </xdr:from>
    <xdr:to>
      <xdr:col>3</xdr:col>
      <xdr:colOff>952500</xdr:colOff>
      <xdr:row>33</xdr:row>
      <xdr:rowOff>247650</xdr:rowOff>
    </xdr:to>
    <xdr:sp macro="" textlink="">
      <xdr:nvSpPr>
        <xdr:cNvPr id="136" name="円/楕円 135"/>
        <xdr:cNvSpPr/>
      </xdr:nvSpPr>
      <xdr:spPr bwMode="auto">
        <a:xfrm>
          <a:off x="4257675" y="6200775"/>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85725</xdr:rowOff>
    </xdr:from>
    <xdr:ext cx="762000" cy="257175"/>
    <xdr:sp macro="" textlink="">
      <xdr:nvSpPr>
        <xdr:cNvPr id="137" name="テキスト ボックス 136"/>
        <xdr:cNvSpPr txBox="1"/>
      </xdr:nvSpPr>
      <xdr:spPr>
        <a:xfrm>
          <a:off x="39243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35,562</a:t>
          </a:r>
          <a:endParaRPr kumimoji="1" lang="ja-JP" altLang="en-US" sz="1000" b="1">
            <a:solidFill>
              <a:srgbClr val="FF0000"/>
            </a:solidFill>
            <a:latin typeface="ＭＳ Ｐゴシック"/>
          </a:endParaRPr>
        </a:p>
      </xdr:txBody>
    </xdr:sp>
    <xdr:clientData/>
  </xdr:oneCellAnchor>
  <xdr:twoCellAnchor>
    <xdr:from>
      <xdr:col>3</xdr:col>
      <xdr:colOff>152400</xdr:colOff>
      <xdr:row>33</xdr:row>
      <xdr:rowOff>104775</xdr:rowOff>
    </xdr:from>
    <xdr:to>
      <xdr:col>3</xdr:col>
      <xdr:colOff>257175</xdr:colOff>
      <xdr:row>33</xdr:row>
      <xdr:rowOff>209550</xdr:rowOff>
    </xdr:to>
    <xdr:sp macro="" textlink="">
      <xdr:nvSpPr>
        <xdr:cNvPr id="138" name="円/楕円 137"/>
        <xdr:cNvSpPr/>
      </xdr:nvSpPr>
      <xdr:spPr bwMode="auto">
        <a:xfrm>
          <a:off x="3552825" y="61531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32</xdr:row>
      <xdr:rowOff>47625</xdr:rowOff>
    </xdr:from>
    <xdr:ext cx="762000" cy="257175"/>
    <xdr:sp macro="" textlink="">
      <xdr:nvSpPr>
        <xdr:cNvPr id="139" name="テキスト ボックス 138"/>
        <xdr:cNvSpPr txBox="1"/>
      </xdr:nvSpPr>
      <xdr:spPr>
        <a:xfrm>
          <a:off x="3228975" y="592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36,916</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142875</xdr:rowOff>
    </xdr:from>
    <xdr:to>
      <xdr:col>2</xdr:col>
      <xdr:colOff>695325</xdr:colOff>
      <xdr:row>33</xdr:row>
      <xdr:rowOff>76200</xdr:rowOff>
    </xdr:to>
    <xdr:sp macro="" textlink="">
      <xdr:nvSpPr>
        <xdr:cNvPr id="140" name="円/楕円 139"/>
        <xdr:cNvSpPr/>
      </xdr:nvSpPr>
      <xdr:spPr bwMode="auto">
        <a:xfrm>
          <a:off x="2857500" y="60198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31</xdr:row>
      <xdr:rowOff>257175</xdr:rowOff>
    </xdr:from>
    <xdr:ext cx="762000" cy="257175"/>
    <xdr:sp macro="" textlink="">
      <xdr:nvSpPr>
        <xdr:cNvPr id="141" name="テキスト ボックス 140"/>
        <xdr:cNvSpPr txBox="1"/>
      </xdr:nvSpPr>
      <xdr:spPr>
        <a:xfrm>
          <a:off x="2524125" y="579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40,983</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51,007
50,607
693.05
29,015,503
27,649,088
1,249,724
18,134,608
24,215,383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11.3
71.9</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66675</xdr:rowOff>
    </xdr:from>
    <xdr:to>
      <xdr:col>6</xdr:col>
      <xdr:colOff>514350</xdr:colOff>
      <xdr:row>39</xdr:row>
      <xdr:rowOff>0</xdr:rowOff>
    </xdr:to>
    <xdr:cxnSp macro="">
      <xdr:nvCxnSpPr>
        <xdr:cNvPr id="54" name="直線コネクタ 53"/>
        <xdr:cNvCxnSpPr/>
      </xdr:nvCxnSpPr>
      <xdr:spPr>
        <a:xfrm flipV="1">
          <a:off x="4629150" y="5381625"/>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0</xdr:rowOff>
    </xdr:from>
    <xdr:ext cx="533400" cy="257175"/>
    <xdr:sp macro="" textlink="">
      <xdr:nvSpPr>
        <xdr:cNvPr id="55" name="人件費最小値テキスト"/>
        <xdr:cNvSpPr txBox="1"/>
      </xdr:nvSpPr>
      <xdr:spPr>
        <a:xfrm>
          <a:off x="468630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19050</xdr:rowOff>
    </xdr:from>
    <xdr:ext cx="533400" cy="257175"/>
    <xdr:sp macro="" textlink="">
      <xdr:nvSpPr>
        <xdr:cNvPr id="57" name="人件費最大値テキスト"/>
        <xdr:cNvSpPr txBox="1"/>
      </xdr:nvSpPr>
      <xdr:spPr>
        <a:xfrm>
          <a:off x="4686300"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419100</xdr:colOff>
      <xdr:row>31</xdr:row>
      <xdr:rowOff>66675</xdr:rowOff>
    </xdr:from>
    <xdr:to>
      <xdr:col>6</xdr:col>
      <xdr:colOff>600075</xdr:colOff>
      <xdr:row>31</xdr:row>
      <xdr:rowOff>66675</xdr:rowOff>
    </xdr:to>
    <xdr:cxnSp macro="">
      <xdr:nvCxnSpPr>
        <xdr:cNvPr id="58" name="直線コネクタ 57"/>
        <xdr:cNvCxnSpPr/>
      </xdr:nvCxnSpPr>
      <xdr:spPr>
        <a:xfrm>
          <a:off x="4543425"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31</xdr:row>
      <xdr:rowOff>161925</xdr:rowOff>
    </xdr:from>
    <xdr:to>
      <xdr:col>6</xdr:col>
      <xdr:colOff>514350</xdr:colOff>
      <xdr:row>32</xdr:row>
      <xdr:rowOff>76200</xdr:rowOff>
    </xdr:to>
    <xdr:cxnSp macro="">
      <xdr:nvCxnSpPr>
        <xdr:cNvPr id="59" name="直線コネクタ 58"/>
        <xdr:cNvCxnSpPr/>
      </xdr:nvCxnSpPr>
      <xdr:spPr>
        <a:xfrm flipV="1">
          <a:off x="3800475" y="547687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66675</xdr:rowOff>
    </xdr:from>
    <xdr:ext cx="533400" cy="257175"/>
    <xdr:sp macro="" textlink="">
      <xdr:nvSpPr>
        <xdr:cNvPr id="60" name="人件費平均値テキスト"/>
        <xdr:cNvSpPr txBox="1"/>
      </xdr:nvSpPr>
      <xdr:spPr>
        <a:xfrm>
          <a:off x="4686300" y="606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19050</xdr:rowOff>
    </xdr:to>
    <xdr:sp macro="" textlink="">
      <xdr:nvSpPr>
        <xdr:cNvPr id="61" name="フローチャート : 判断 60"/>
        <xdr:cNvSpPr/>
      </xdr:nvSpPr>
      <xdr:spPr>
        <a:xfrm>
          <a:off x="45815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31</xdr:row>
      <xdr:rowOff>38100</xdr:rowOff>
    </xdr:from>
    <xdr:to>
      <xdr:col>5</xdr:col>
      <xdr:colOff>361950</xdr:colOff>
      <xdr:row>32</xdr:row>
      <xdr:rowOff>76200</xdr:rowOff>
    </xdr:to>
    <xdr:cxnSp macro="">
      <xdr:nvCxnSpPr>
        <xdr:cNvPr id="62" name="直線コネクタ 61"/>
        <xdr:cNvCxnSpPr/>
      </xdr:nvCxnSpPr>
      <xdr:spPr>
        <a:xfrm>
          <a:off x="2905125" y="5353050"/>
          <a:ext cx="89535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28575</xdr:rowOff>
    </xdr:from>
    <xdr:to>
      <xdr:col>5</xdr:col>
      <xdr:colOff>409575</xdr:colOff>
      <xdr:row>35</xdr:row>
      <xdr:rowOff>133350</xdr:rowOff>
    </xdr:to>
    <xdr:sp macro="" textlink="">
      <xdr:nvSpPr>
        <xdr:cNvPr id="63" name="フローチャート : 判断 62"/>
        <xdr:cNvSpPr/>
      </xdr:nvSpPr>
      <xdr:spPr>
        <a:xfrm>
          <a:off x="3743325" y="602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35</xdr:row>
      <xdr:rowOff>123825</xdr:rowOff>
    </xdr:from>
    <xdr:ext cx="533400" cy="257175"/>
    <xdr:sp macro="" textlink="">
      <xdr:nvSpPr>
        <xdr:cNvPr id="64" name="テキスト ボックス 63"/>
        <xdr:cNvSpPr txBox="1"/>
      </xdr:nvSpPr>
      <xdr:spPr>
        <a:xfrm>
          <a:off x="3533775" y="612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104775</xdr:rowOff>
    </xdr:from>
    <xdr:to>
      <xdr:col>4</xdr:col>
      <xdr:colOff>152400</xdr:colOff>
      <xdr:row>31</xdr:row>
      <xdr:rowOff>38100</xdr:rowOff>
    </xdr:to>
    <xdr:cxnSp macro="">
      <xdr:nvCxnSpPr>
        <xdr:cNvPr id="65" name="直線コネクタ 64"/>
        <xdr:cNvCxnSpPr/>
      </xdr:nvCxnSpPr>
      <xdr:spPr>
        <a:xfrm>
          <a:off x="2019300" y="524827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38100</xdr:rowOff>
    </xdr:from>
    <xdr:to>
      <xdr:col>4</xdr:col>
      <xdr:colOff>209550</xdr:colOff>
      <xdr:row>35</xdr:row>
      <xdr:rowOff>142875</xdr:rowOff>
    </xdr:to>
    <xdr:sp macro="" textlink="">
      <xdr:nvSpPr>
        <xdr:cNvPr id="66" name="フローチャート : 判断 65"/>
        <xdr:cNvSpPr/>
      </xdr:nvSpPr>
      <xdr:spPr>
        <a:xfrm>
          <a:off x="2857500" y="603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35</xdr:row>
      <xdr:rowOff>133350</xdr:rowOff>
    </xdr:from>
    <xdr:ext cx="533400" cy="257175"/>
    <xdr:sp macro="" textlink="">
      <xdr:nvSpPr>
        <xdr:cNvPr id="67" name="テキスト ボックス 66"/>
        <xdr:cNvSpPr txBox="1"/>
      </xdr:nvSpPr>
      <xdr:spPr>
        <a:xfrm>
          <a:off x="2638425" y="613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438150</xdr:colOff>
      <xdr:row>30</xdr:row>
      <xdr:rowOff>104775</xdr:rowOff>
    </xdr:from>
    <xdr:to>
      <xdr:col>2</xdr:col>
      <xdr:colOff>638175</xdr:colOff>
      <xdr:row>30</xdr:row>
      <xdr:rowOff>152400</xdr:rowOff>
    </xdr:to>
    <xdr:cxnSp macro="">
      <xdr:nvCxnSpPr>
        <xdr:cNvPr id="68" name="直線コネクタ 67"/>
        <xdr:cNvCxnSpPr/>
      </xdr:nvCxnSpPr>
      <xdr:spPr>
        <a:xfrm flipV="1">
          <a:off x="1133475" y="52482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161925</xdr:rowOff>
    </xdr:from>
    <xdr:to>
      <xdr:col>3</xdr:col>
      <xdr:colOff>0</xdr:colOff>
      <xdr:row>35</xdr:row>
      <xdr:rowOff>95250</xdr:rowOff>
    </xdr:to>
    <xdr:sp macro="" textlink="">
      <xdr:nvSpPr>
        <xdr:cNvPr id="69" name="フローチャート : 判断 68"/>
        <xdr:cNvSpPr/>
      </xdr:nvSpPr>
      <xdr:spPr>
        <a:xfrm>
          <a:off x="1971675" y="5991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85725</xdr:rowOff>
    </xdr:from>
    <xdr:ext cx="533400" cy="257175"/>
    <xdr:sp macro="" textlink="">
      <xdr:nvSpPr>
        <xdr:cNvPr id="70" name="テキスト ボックス 69"/>
        <xdr:cNvSpPr txBox="1"/>
      </xdr:nvSpPr>
      <xdr:spPr>
        <a:xfrm>
          <a:off x="1752600"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104775</xdr:rowOff>
    </xdr:from>
    <xdr:to>
      <xdr:col>1</xdr:col>
      <xdr:colOff>485775</xdr:colOff>
      <xdr:row>35</xdr:row>
      <xdr:rowOff>38100</xdr:rowOff>
    </xdr:to>
    <xdr:sp macro="" textlink="">
      <xdr:nvSpPr>
        <xdr:cNvPr id="71" name="フローチャート : 判断 70"/>
        <xdr:cNvSpPr/>
      </xdr:nvSpPr>
      <xdr:spPr>
        <a:xfrm>
          <a:off x="1076325" y="593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28575</xdr:rowOff>
    </xdr:from>
    <xdr:ext cx="533400" cy="257175"/>
    <xdr:sp macro="" textlink="">
      <xdr:nvSpPr>
        <xdr:cNvPr id="72" name="テキスト ボックス 71"/>
        <xdr:cNvSpPr txBox="1"/>
      </xdr:nvSpPr>
      <xdr:spPr>
        <a:xfrm>
          <a:off x="866775" y="602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31</xdr:row>
      <xdr:rowOff>114300</xdr:rowOff>
    </xdr:from>
    <xdr:to>
      <xdr:col>6</xdr:col>
      <xdr:colOff>561975</xdr:colOff>
      <xdr:row>32</xdr:row>
      <xdr:rowOff>38100</xdr:rowOff>
    </xdr:to>
    <xdr:sp macro="" textlink="">
      <xdr:nvSpPr>
        <xdr:cNvPr id="78" name="円/楕円 77"/>
        <xdr:cNvSpPr/>
      </xdr:nvSpPr>
      <xdr:spPr>
        <a:xfrm>
          <a:off x="4581525" y="542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28575</xdr:rowOff>
    </xdr:from>
    <xdr:ext cx="533400" cy="257175"/>
    <xdr:sp macro="" textlink="">
      <xdr:nvSpPr>
        <xdr:cNvPr id="79" name="人件費該当値テキスト"/>
        <xdr:cNvSpPr txBox="1"/>
      </xdr:nvSpPr>
      <xdr:spPr>
        <a:xfrm>
          <a:off x="4686300" y="534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91,472</a:t>
          </a:r>
          <a:endParaRPr kumimoji="1" lang="ja-JP" altLang="en-US" sz="1000" b="1">
            <a:solidFill>
              <a:srgbClr val="FF0000"/>
            </a:solidFill>
            <a:latin typeface="ＭＳ Ｐゴシック"/>
          </a:endParaRPr>
        </a:p>
      </xdr:txBody>
    </xdr:sp>
    <xdr:clientData/>
  </xdr:oneCellAnchor>
  <xdr:twoCellAnchor>
    <xdr:from>
      <xdr:col>5</xdr:col>
      <xdr:colOff>304800</xdr:colOff>
      <xdr:row>32</xdr:row>
      <xdr:rowOff>28575</xdr:rowOff>
    </xdr:from>
    <xdr:to>
      <xdr:col>5</xdr:col>
      <xdr:colOff>409575</xdr:colOff>
      <xdr:row>32</xdr:row>
      <xdr:rowOff>123825</xdr:rowOff>
    </xdr:to>
    <xdr:sp macro="" textlink="">
      <xdr:nvSpPr>
        <xdr:cNvPr id="80" name="円/楕円 79"/>
        <xdr:cNvSpPr/>
      </xdr:nvSpPr>
      <xdr:spPr>
        <a:xfrm>
          <a:off x="3743325" y="5514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30</xdr:row>
      <xdr:rowOff>142875</xdr:rowOff>
    </xdr:from>
    <xdr:ext cx="533400" cy="257175"/>
    <xdr:sp macro="" textlink="">
      <xdr:nvSpPr>
        <xdr:cNvPr id="81" name="テキスト ボックス 80"/>
        <xdr:cNvSpPr txBox="1"/>
      </xdr:nvSpPr>
      <xdr:spPr>
        <a:xfrm>
          <a:off x="3533775" y="528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87,812</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161925</xdr:rowOff>
    </xdr:from>
    <xdr:to>
      <xdr:col>4</xdr:col>
      <xdr:colOff>209550</xdr:colOff>
      <xdr:row>31</xdr:row>
      <xdr:rowOff>95250</xdr:rowOff>
    </xdr:to>
    <xdr:sp macro="" textlink="">
      <xdr:nvSpPr>
        <xdr:cNvPr id="82" name="円/楕円 81"/>
        <xdr:cNvSpPr/>
      </xdr:nvSpPr>
      <xdr:spPr>
        <a:xfrm>
          <a:off x="2857500" y="530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29</xdr:row>
      <xdr:rowOff>104775</xdr:rowOff>
    </xdr:from>
    <xdr:ext cx="533400" cy="257175"/>
    <xdr:sp macro="" textlink="">
      <xdr:nvSpPr>
        <xdr:cNvPr id="83" name="テキスト ボックス 82"/>
        <xdr:cNvSpPr txBox="1"/>
      </xdr:nvSpPr>
      <xdr:spPr>
        <a:xfrm>
          <a:off x="2638425" y="507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96,807</a:t>
          </a:r>
          <a:endParaRPr kumimoji="1" lang="ja-JP" altLang="en-US" sz="1000" b="1">
            <a:solidFill>
              <a:srgbClr val="FF0000"/>
            </a:solidFill>
            <a:latin typeface="ＭＳ Ｐゴシック"/>
          </a:endParaRPr>
        </a:p>
      </xdr:txBody>
    </xdr:sp>
    <xdr:clientData/>
  </xdr:oneCellAnchor>
  <xdr:twoCellAnchor>
    <xdr:from>
      <xdr:col>2</xdr:col>
      <xdr:colOff>590550</xdr:colOff>
      <xdr:row>30</xdr:row>
      <xdr:rowOff>47625</xdr:rowOff>
    </xdr:from>
    <xdr:to>
      <xdr:col>3</xdr:col>
      <xdr:colOff>0</xdr:colOff>
      <xdr:row>30</xdr:row>
      <xdr:rowOff>152400</xdr:rowOff>
    </xdr:to>
    <xdr:sp macro="" textlink="">
      <xdr:nvSpPr>
        <xdr:cNvPr id="84" name="円/楕円 83"/>
        <xdr:cNvSpPr/>
      </xdr:nvSpPr>
      <xdr:spPr>
        <a:xfrm>
          <a:off x="1971675" y="5191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28</xdr:row>
      <xdr:rowOff>171450</xdr:rowOff>
    </xdr:from>
    <xdr:ext cx="600075" cy="257175"/>
    <xdr:sp macro="" textlink="">
      <xdr:nvSpPr>
        <xdr:cNvPr id="85" name="テキスト ボックス 84"/>
        <xdr:cNvSpPr txBox="1"/>
      </xdr:nvSpPr>
      <xdr:spPr>
        <a:xfrm>
          <a:off x="1724025" y="497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101,649</a:t>
          </a:r>
          <a:endParaRPr kumimoji="1" lang="ja-JP" altLang="en-US" sz="1000" b="1">
            <a:solidFill>
              <a:srgbClr val="FF0000"/>
            </a:solidFill>
            <a:latin typeface="ＭＳ Ｐゴシック"/>
          </a:endParaRPr>
        </a:p>
      </xdr:txBody>
    </xdr:sp>
    <xdr:clientData/>
  </xdr:oneCellAnchor>
  <xdr:twoCellAnchor>
    <xdr:from>
      <xdr:col>1</xdr:col>
      <xdr:colOff>381000</xdr:colOff>
      <xdr:row>30</xdr:row>
      <xdr:rowOff>104775</xdr:rowOff>
    </xdr:from>
    <xdr:to>
      <xdr:col>1</xdr:col>
      <xdr:colOff>485775</xdr:colOff>
      <xdr:row>31</xdr:row>
      <xdr:rowOff>38100</xdr:rowOff>
    </xdr:to>
    <xdr:sp macro="" textlink="">
      <xdr:nvSpPr>
        <xdr:cNvPr id="86" name="円/楕円 85"/>
        <xdr:cNvSpPr/>
      </xdr:nvSpPr>
      <xdr:spPr>
        <a:xfrm>
          <a:off x="1076325" y="5248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29</xdr:row>
      <xdr:rowOff>47625</xdr:rowOff>
    </xdr:from>
    <xdr:ext cx="533400" cy="257175"/>
    <xdr:sp macro="" textlink="">
      <xdr:nvSpPr>
        <xdr:cNvPr id="87" name="テキスト ボックス 86"/>
        <xdr:cNvSpPr txBox="1"/>
      </xdr:nvSpPr>
      <xdr:spPr>
        <a:xfrm>
          <a:off x="866775" y="501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19050</xdr:rowOff>
    </xdr:from>
    <xdr:to>
      <xdr:col>6</xdr:col>
      <xdr:colOff>514350</xdr:colOff>
      <xdr:row>57</xdr:row>
      <xdr:rowOff>142875</xdr:rowOff>
    </xdr:to>
    <xdr:cxnSp macro="">
      <xdr:nvCxnSpPr>
        <xdr:cNvPr id="112" name="直線コネクタ 111"/>
        <xdr:cNvCxnSpPr/>
      </xdr:nvCxnSpPr>
      <xdr:spPr>
        <a:xfrm flipV="1">
          <a:off x="4629150" y="8591550"/>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152400</xdr:rowOff>
    </xdr:from>
    <xdr:ext cx="533400" cy="257175"/>
    <xdr:sp macro="" textlink="">
      <xdr:nvSpPr>
        <xdr:cNvPr id="113" name="物件費最小値テキスト"/>
        <xdr:cNvSpPr txBox="1"/>
      </xdr:nvSpPr>
      <xdr:spPr>
        <a:xfrm>
          <a:off x="46863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419100</xdr:colOff>
      <xdr:row>57</xdr:row>
      <xdr:rowOff>142875</xdr:rowOff>
    </xdr:from>
    <xdr:to>
      <xdr:col>6</xdr:col>
      <xdr:colOff>600075</xdr:colOff>
      <xdr:row>57</xdr:row>
      <xdr:rowOff>142875</xdr:rowOff>
    </xdr:to>
    <xdr:cxnSp macro="">
      <xdr:nvCxnSpPr>
        <xdr:cNvPr id="114" name="直線コネクタ 113"/>
        <xdr:cNvCxnSpPr/>
      </xdr:nvCxnSpPr>
      <xdr:spPr>
        <a:xfrm>
          <a:off x="4543425" y="991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600075" cy="257175"/>
    <xdr:sp macro="" textlink="">
      <xdr:nvSpPr>
        <xdr:cNvPr id="115" name="物件費最大値テキスト"/>
        <xdr:cNvSpPr txBox="1"/>
      </xdr:nvSpPr>
      <xdr:spPr>
        <a:xfrm>
          <a:off x="4686300" y="8372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419100</xdr:colOff>
      <xdr:row>50</xdr:row>
      <xdr:rowOff>19050</xdr:rowOff>
    </xdr:from>
    <xdr:to>
      <xdr:col>6</xdr:col>
      <xdr:colOff>600075</xdr:colOff>
      <xdr:row>50</xdr:row>
      <xdr:rowOff>19050</xdr:rowOff>
    </xdr:to>
    <xdr:cxnSp macro="">
      <xdr:nvCxnSpPr>
        <xdr:cNvPr id="116" name="直線コネクタ 115"/>
        <xdr:cNvCxnSpPr/>
      </xdr:nvCxnSpPr>
      <xdr:spPr>
        <a:xfrm>
          <a:off x="4543425"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52</xdr:row>
      <xdr:rowOff>76200</xdr:rowOff>
    </xdr:from>
    <xdr:to>
      <xdr:col>6</xdr:col>
      <xdr:colOff>514350</xdr:colOff>
      <xdr:row>52</xdr:row>
      <xdr:rowOff>104775</xdr:rowOff>
    </xdr:to>
    <xdr:cxnSp macro="">
      <xdr:nvCxnSpPr>
        <xdr:cNvPr id="117" name="直線コネクタ 116"/>
        <xdr:cNvCxnSpPr/>
      </xdr:nvCxnSpPr>
      <xdr:spPr>
        <a:xfrm flipV="1">
          <a:off x="3800475" y="89916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123825</xdr:rowOff>
    </xdr:from>
    <xdr:ext cx="533400" cy="257175"/>
    <xdr:sp macro="" textlink="">
      <xdr:nvSpPr>
        <xdr:cNvPr id="118" name="物件費平均値テキスト"/>
        <xdr:cNvSpPr txBox="1"/>
      </xdr:nvSpPr>
      <xdr:spPr>
        <a:xfrm>
          <a:off x="46863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142875</xdr:rowOff>
    </xdr:from>
    <xdr:to>
      <xdr:col>6</xdr:col>
      <xdr:colOff>561975</xdr:colOff>
      <xdr:row>55</xdr:row>
      <xdr:rowOff>76200</xdr:rowOff>
    </xdr:to>
    <xdr:sp macro="" textlink="">
      <xdr:nvSpPr>
        <xdr:cNvPr id="119" name="フローチャート : 判断 118"/>
        <xdr:cNvSpPr/>
      </xdr:nvSpPr>
      <xdr:spPr>
        <a:xfrm>
          <a:off x="45815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52</xdr:row>
      <xdr:rowOff>104775</xdr:rowOff>
    </xdr:from>
    <xdr:to>
      <xdr:col>5</xdr:col>
      <xdr:colOff>361950</xdr:colOff>
      <xdr:row>54</xdr:row>
      <xdr:rowOff>123825</xdr:rowOff>
    </xdr:to>
    <xdr:cxnSp macro="">
      <xdr:nvCxnSpPr>
        <xdr:cNvPr id="120" name="直線コネクタ 119"/>
        <xdr:cNvCxnSpPr/>
      </xdr:nvCxnSpPr>
      <xdr:spPr>
        <a:xfrm flipV="1">
          <a:off x="2905125" y="9020175"/>
          <a:ext cx="895350" cy="361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54</xdr:row>
      <xdr:rowOff>142875</xdr:rowOff>
    </xdr:from>
    <xdr:to>
      <xdr:col>5</xdr:col>
      <xdr:colOff>409575</xdr:colOff>
      <xdr:row>55</xdr:row>
      <xdr:rowOff>76200</xdr:rowOff>
    </xdr:to>
    <xdr:sp macro="" textlink="">
      <xdr:nvSpPr>
        <xdr:cNvPr id="121" name="フローチャート : 判断 120"/>
        <xdr:cNvSpPr/>
      </xdr:nvSpPr>
      <xdr:spPr>
        <a:xfrm>
          <a:off x="37433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66675</xdr:rowOff>
    </xdr:from>
    <xdr:ext cx="533400" cy="257175"/>
    <xdr:sp macro="" textlink="">
      <xdr:nvSpPr>
        <xdr:cNvPr id="122" name="テキスト ボックス 121"/>
        <xdr:cNvSpPr txBox="1"/>
      </xdr:nvSpPr>
      <xdr:spPr>
        <a:xfrm>
          <a:off x="3533775"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123825</xdr:rowOff>
    </xdr:from>
    <xdr:to>
      <xdr:col>4</xdr:col>
      <xdr:colOff>152400</xdr:colOff>
      <xdr:row>54</xdr:row>
      <xdr:rowOff>123825</xdr:rowOff>
    </xdr:to>
    <xdr:cxnSp macro="">
      <xdr:nvCxnSpPr>
        <xdr:cNvPr id="123" name="直線コネクタ 122"/>
        <xdr:cNvCxnSpPr/>
      </xdr:nvCxnSpPr>
      <xdr:spPr>
        <a:xfrm>
          <a:off x="2019300" y="93821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133350</xdr:rowOff>
    </xdr:from>
    <xdr:to>
      <xdr:col>4</xdr:col>
      <xdr:colOff>209550</xdr:colOff>
      <xdr:row>55</xdr:row>
      <xdr:rowOff>66675</xdr:rowOff>
    </xdr:to>
    <xdr:sp macro="" textlink="">
      <xdr:nvSpPr>
        <xdr:cNvPr id="124" name="フローチャート : 判断 123"/>
        <xdr:cNvSpPr/>
      </xdr:nvSpPr>
      <xdr:spPr>
        <a:xfrm>
          <a:off x="2857500" y="939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57150</xdr:rowOff>
    </xdr:from>
    <xdr:ext cx="533400" cy="257175"/>
    <xdr:sp macro="" textlink="">
      <xdr:nvSpPr>
        <xdr:cNvPr id="125" name="テキスト ボックス 124"/>
        <xdr:cNvSpPr txBox="1"/>
      </xdr:nvSpPr>
      <xdr:spPr>
        <a:xfrm>
          <a:off x="2638425"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438150</xdr:colOff>
      <xdr:row>54</xdr:row>
      <xdr:rowOff>47625</xdr:rowOff>
    </xdr:from>
    <xdr:to>
      <xdr:col>2</xdr:col>
      <xdr:colOff>638175</xdr:colOff>
      <xdr:row>54</xdr:row>
      <xdr:rowOff>123825</xdr:rowOff>
    </xdr:to>
    <xdr:cxnSp macro="">
      <xdr:nvCxnSpPr>
        <xdr:cNvPr id="126" name="直線コネクタ 125"/>
        <xdr:cNvCxnSpPr/>
      </xdr:nvCxnSpPr>
      <xdr:spPr>
        <a:xfrm>
          <a:off x="1133475" y="93059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55</xdr:row>
      <xdr:rowOff>28575</xdr:rowOff>
    </xdr:from>
    <xdr:to>
      <xdr:col>3</xdr:col>
      <xdr:colOff>0</xdr:colOff>
      <xdr:row>55</xdr:row>
      <xdr:rowOff>133350</xdr:rowOff>
    </xdr:to>
    <xdr:sp macro="" textlink="">
      <xdr:nvSpPr>
        <xdr:cNvPr id="127" name="フローチャート : 判断 126"/>
        <xdr:cNvSpPr/>
      </xdr:nvSpPr>
      <xdr:spPr>
        <a:xfrm>
          <a:off x="1971675" y="945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123825</xdr:rowOff>
    </xdr:from>
    <xdr:ext cx="533400" cy="257175"/>
    <xdr:sp macro="" textlink="">
      <xdr:nvSpPr>
        <xdr:cNvPr id="128" name="テキスト ボックス 127"/>
        <xdr:cNvSpPr txBox="1"/>
      </xdr:nvSpPr>
      <xdr:spPr>
        <a:xfrm>
          <a:off x="1752600"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38100</xdr:rowOff>
    </xdr:from>
    <xdr:to>
      <xdr:col>1</xdr:col>
      <xdr:colOff>485775</xdr:colOff>
      <xdr:row>55</xdr:row>
      <xdr:rowOff>142875</xdr:rowOff>
    </xdr:to>
    <xdr:sp macro="" textlink="">
      <xdr:nvSpPr>
        <xdr:cNvPr id="129" name="フローチャート : 判断 128"/>
        <xdr:cNvSpPr/>
      </xdr:nvSpPr>
      <xdr:spPr>
        <a:xfrm>
          <a:off x="107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133350</xdr:rowOff>
    </xdr:from>
    <xdr:ext cx="533400" cy="257175"/>
    <xdr:sp macro="" textlink="">
      <xdr:nvSpPr>
        <xdr:cNvPr id="130" name="テキスト ボックス 129"/>
        <xdr:cNvSpPr txBox="1"/>
      </xdr:nvSpPr>
      <xdr:spPr>
        <a:xfrm>
          <a:off x="86677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52</xdr:row>
      <xdr:rowOff>28575</xdr:rowOff>
    </xdr:from>
    <xdr:to>
      <xdr:col>6</xdr:col>
      <xdr:colOff>561975</xdr:colOff>
      <xdr:row>52</xdr:row>
      <xdr:rowOff>123825</xdr:rowOff>
    </xdr:to>
    <xdr:sp macro="" textlink="">
      <xdr:nvSpPr>
        <xdr:cNvPr id="136" name="円/楕円 135"/>
        <xdr:cNvSpPr/>
      </xdr:nvSpPr>
      <xdr:spPr>
        <a:xfrm>
          <a:off x="4581525" y="8943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47625</xdr:rowOff>
    </xdr:from>
    <xdr:ext cx="533400" cy="257175"/>
    <xdr:sp macro="" textlink="">
      <xdr:nvSpPr>
        <xdr:cNvPr id="137" name="物件費該当値テキスト"/>
        <xdr:cNvSpPr txBox="1"/>
      </xdr:nvSpPr>
      <xdr:spPr>
        <a:xfrm>
          <a:off x="4686300" y="879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81,381</a:t>
          </a:r>
          <a:endParaRPr kumimoji="1" lang="ja-JP" altLang="en-US" sz="1000" b="1">
            <a:solidFill>
              <a:srgbClr val="FF0000"/>
            </a:solidFill>
            <a:latin typeface="ＭＳ Ｐゴシック"/>
          </a:endParaRPr>
        </a:p>
      </xdr:txBody>
    </xdr:sp>
    <xdr:clientData/>
  </xdr:oneCellAnchor>
  <xdr:twoCellAnchor>
    <xdr:from>
      <xdr:col>5</xdr:col>
      <xdr:colOff>304800</xdr:colOff>
      <xdr:row>52</xdr:row>
      <xdr:rowOff>47625</xdr:rowOff>
    </xdr:from>
    <xdr:to>
      <xdr:col>5</xdr:col>
      <xdr:colOff>409575</xdr:colOff>
      <xdr:row>52</xdr:row>
      <xdr:rowOff>152400</xdr:rowOff>
    </xdr:to>
    <xdr:sp macro="" textlink="">
      <xdr:nvSpPr>
        <xdr:cNvPr id="138" name="円/楕円 137"/>
        <xdr:cNvSpPr/>
      </xdr:nvSpPr>
      <xdr:spPr>
        <a:xfrm>
          <a:off x="3743325" y="8963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50</xdr:row>
      <xdr:rowOff>171450</xdr:rowOff>
    </xdr:from>
    <xdr:ext cx="533400" cy="257175"/>
    <xdr:sp macro="" textlink="">
      <xdr:nvSpPr>
        <xdr:cNvPr id="139" name="テキスト ボックス 138"/>
        <xdr:cNvSpPr txBox="1"/>
      </xdr:nvSpPr>
      <xdr:spPr>
        <a:xfrm>
          <a:off x="3533775" y="874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79,982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76200</xdr:rowOff>
    </xdr:from>
    <xdr:to>
      <xdr:col>4</xdr:col>
      <xdr:colOff>209550</xdr:colOff>
      <xdr:row>55</xdr:row>
      <xdr:rowOff>9525</xdr:rowOff>
    </xdr:to>
    <xdr:sp macro="" textlink="">
      <xdr:nvSpPr>
        <xdr:cNvPr id="140" name="円/楕円 139"/>
        <xdr:cNvSpPr/>
      </xdr:nvSpPr>
      <xdr:spPr>
        <a:xfrm>
          <a:off x="2857500" y="933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28575</xdr:rowOff>
    </xdr:from>
    <xdr:ext cx="533400" cy="257175"/>
    <xdr:sp macro="" textlink="">
      <xdr:nvSpPr>
        <xdr:cNvPr id="141" name="テキスト ボックス 140"/>
        <xdr:cNvSpPr txBox="1"/>
      </xdr:nvSpPr>
      <xdr:spPr>
        <a:xfrm>
          <a:off x="2638425" y="911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60,585</a:t>
          </a:r>
          <a:endParaRPr kumimoji="1" lang="ja-JP" altLang="en-US" sz="1000" b="1">
            <a:solidFill>
              <a:srgbClr val="FF0000"/>
            </a:solidFill>
            <a:latin typeface="ＭＳ Ｐゴシック"/>
          </a:endParaRPr>
        </a:p>
      </xdr:txBody>
    </xdr:sp>
    <xdr:clientData/>
  </xdr:oneCellAnchor>
  <xdr:twoCellAnchor>
    <xdr:from>
      <xdr:col>2</xdr:col>
      <xdr:colOff>590550</xdr:colOff>
      <xdr:row>54</xdr:row>
      <xdr:rowOff>76200</xdr:rowOff>
    </xdr:from>
    <xdr:to>
      <xdr:col>3</xdr:col>
      <xdr:colOff>0</xdr:colOff>
      <xdr:row>55</xdr:row>
      <xdr:rowOff>0</xdr:rowOff>
    </xdr:to>
    <xdr:sp macro="" textlink="">
      <xdr:nvSpPr>
        <xdr:cNvPr id="142" name="円/楕円 141"/>
        <xdr:cNvSpPr/>
      </xdr:nvSpPr>
      <xdr:spPr>
        <a:xfrm>
          <a:off x="1971675" y="9334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53</xdr:row>
      <xdr:rowOff>19050</xdr:rowOff>
    </xdr:from>
    <xdr:ext cx="533400" cy="257175"/>
    <xdr:sp macro="" textlink="">
      <xdr:nvSpPr>
        <xdr:cNvPr id="143" name="テキスト ボックス 142"/>
        <xdr:cNvSpPr txBox="1"/>
      </xdr:nvSpPr>
      <xdr:spPr>
        <a:xfrm>
          <a:off x="1752600" y="910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60,910</a:t>
          </a:r>
          <a:endParaRPr kumimoji="1" lang="ja-JP" altLang="en-US" sz="1000" b="1">
            <a:solidFill>
              <a:srgbClr val="FF0000"/>
            </a:solidFill>
            <a:latin typeface="ＭＳ Ｐゴシック"/>
          </a:endParaRPr>
        </a:p>
      </xdr:txBody>
    </xdr:sp>
    <xdr:clientData/>
  </xdr:oneCellAnchor>
  <xdr:twoCellAnchor>
    <xdr:from>
      <xdr:col>1</xdr:col>
      <xdr:colOff>381000</xdr:colOff>
      <xdr:row>53</xdr:row>
      <xdr:rowOff>161925</xdr:rowOff>
    </xdr:from>
    <xdr:to>
      <xdr:col>1</xdr:col>
      <xdr:colOff>485775</xdr:colOff>
      <xdr:row>54</xdr:row>
      <xdr:rowOff>95250</xdr:rowOff>
    </xdr:to>
    <xdr:sp macro="" textlink="">
      <xdr:nvSpPr>
        <xdr:cNvPr id="144" name="円/楕円 143"/>
        <xdr:cNvSpPr/>
      </xdr:nvSpPr>
      <xdr:spPr>
        <a:xfrm>
          <a:off x="1076325" y="924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52</xdr:row>
      <xdr:rowOff>114300</xdr:rowOff>
    </xdr:from>
    <xdr:ext cx="533400" cy="257175"/>
    <xdr:sp macro="" textlink="">
      <xdr:nvSpPr>
        <xdr:cNvPr id="145" name="テキスト ボックス 144"/>
        <xdr:cNvSpPr txBox="1"/>
      </xdr:nvSpPr>
      <xdr:spPr>
        <a:xfrm>
          <a:off x="866775"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6" name="直線コネクタ 155"/>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7" name="テキスト ボックス 156"/>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8" name="直線コネクタ 157"/>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9" name="テキスト ボックス 158"/>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0" name="直線コネクタ 159"/>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1" name="テキスト ボックス 160"/>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2" name="直線コネクタ 161"/>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3" name="テキスト ボックス 162"/>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4" name="直線コネクタ 163"/>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5" name="テキスト ボックス 164"/>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6" name="直線コネクタ 165"/>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7" name="テキスト ボックス 166"/>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8" name="直線コネクタ 167"/>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9" name="テキスト ボックス 168"/>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0"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133350</xdr:rowOff>
    </xdr:from>
    <xdr:to>
      <xdr:col>6</xdr:col>
      <xdr:colOff>514350</xdr:colOff>
      <xdr:row>79</xdr:row>
      <xdr:rowOff>28575</xdr:rowOff>
    </xdr:to>
    <xdr:cxnSp macro="">
      <xdr:nvCxnSpPr>
        <xdr:cNvPr id="171" name="直線コネクタ 170"/>
        <xdr:cNvCxnSpPr/>
      </xdr:nvCxnSpPr>
      <xdr:spPr>
        <a:xfrm flipV="1">
          <a:off x="4629150" y="11963400"/>
          <a:ext cx="9525"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72" name="維持補修費最小値テキスト"/>
        <xdr:cNvSpPr txBox="1"/>
      </xdr:nvSpPr>
      <xdr:spPr>
        <a:xfrm>
          <a:off x="468630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419100</xdr:colOff>
      <xdr:row>79</xdr:row>
      <xdr:rowOff>28575</xdr:rowOff>
    </xdr:from>
    <xdr:to>
      <xdr:col>6</xdr:col>
      <xdr:colOff>600075</xdr:colOff>
      <xdr:row>79</xdr:row>
      <xdr:rowOff>28575</xdr:rowOff>
    </xdr:to>
    <xdr:cxnSp macro="">
      <xdr:nvCxnSpPr>
        <xdr:cNvPr id="173" name="直線コネクタ 172"/>
        <xdr:cNvCxnSpPr/>
      </xdr:nvCxnSpPr>
      <xdr:spPr>
        <a:xfrm>
          <a:off x="4543425" y="13573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85725</xdr:rowOff>
    </xdr:from>
    <xdr:ext cx="533400" cy="257175"/>
    <xdr:sp macro="" textlink="">
      <xdr:nvSpPr>
        <xdr:cNvPr id="174" name="維持補修費最大値テキスト"/>
        <xdr:cNvSpPr txBox="1"/>
      </xdr:nvSpPr>
      <xdr:spPr>
        <a:xfrm>
          <a:off x="4686300" y="11744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419100</xdr:colOff>
      <xdr:row>69</xdr:row>
      <xdr:rowOff>133350</xdr:rowOff>
    </xdr:from>
    <xdr:to>
      <xdr:col>6</xdr:col>
      <xdr:colOff>600075</xdr:colOff>
      <xdr:row>69</xdr:row>
      <xdr:rowOff>133350</xdr:rowOff>
    </xdr:to>
    <xdr:cxnSp macro="">
      <xdr:nvCxnSpPr>
        <xdr:cNvPr id="175" name="直線コネクタ 174"/>
        <xdr:cNvCxnSpPr/>
      </xdr:nvCxnSpPr>
      <xdr:spPr>
        <a:xfrm>
          <a:off x="4543425" y="11963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76</xdr:row>
      <xdr:rowOff>161925</xdr:rowOff>
    </xdr:from>
    <xdr:to>
      <xdr:col>6</xdr:col>
      <xdr:colOff>514350</xdr:colOff>
      <xdr:row>77</xdr:row>
      <xdr:rowOff>9525</xdr:rowOff>
    </xdr:to>
    <xdr:cxnSp macro="">
      <xdr:nvCxnSpPr>
        <xdr:cNvPr id="176" name="直線コネクタ 175"/>
        <xdr:cNvCxnSpPr/>
      </xdr:nvCxnSpPr>
      <xdr:spPr>
        <a:xfrm>
          <a:off x="3800475" y="131921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133350</xdr:rowOff>
    </xdr:from>
    <xdr:ext cx="466725" cy="257175"/>
    <xdr:sp macro="" textlink="">
      <xdr:nvSpPr>
        <xdr:cNvPr id="177" name="維持補修費平均値テキスト"/>
        <xdr:cNvSpPr txBox="1"/>
      </xdr:nvSpPr>
      <xdr:spPr>
        <a:xfrm>
          <a:off x="4686300" y="12820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104775</xdr:rowOff>
    </xdr:from>
    <xdr:to>
      <xdr:col>6</xdr:col>
      <xdr:colOff>561975</xdr:colOff>
      <xdr:row>76</xdr:row>
      <xdr:rowOff>38100</xdr:rowOff>
    </xdr:to>
    <xdr:sp macro="" textlink="">
      <xdr:nvSpPr>
        <xdr:cNvPr id="178" name="フローチャート : 判断 177"/>
        <xdr:cNvSpPr/>
      </xdr:nvSpPr>
      <xdr:spPr>
        <a:xfrm>
          <a:off x="4581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75</xdr:row>
      <xdr:rowOff>161925</xdr:rowOff>
    </xdr:from>
    <xdr:to>
      <xdr:col>5</xdr:col>
      <xdr:colOff>361950</xdr:colOff>
      <xdr:row>76</xdr:row>
      <xdr:rowOff>161925</xdr:rowOff>
    </xdr:to>
    <xdr:cxnSp macro="">
      <xdr:nvCxnSpPr>
        <xdr:cNvPr id="179" name="直線コネクタ 178"/>
        <xdr:cNvCxnSpPr/>
      </xdr:nvCxnSpPr>
      <xdr:spPr>
        <a:xfrm>
          <a:off x="2905125" y="13020675"/>
          <a:ext cx="89535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161925</xdr:rowOff>
    </xdr:from>
    <xdr:to>
      <xdr:col>5</xdr:col>
      <xdr:colOff>409575</xdr:colOff>
      <xdr:row>75</xdr:row>
      <xdr:rowOff>95250</xdr:rowOff>
    </xdr:to>
    <xdr:sp macro="" textlink="">
      <xdr:nvSpPr>
        <xdr:cNvPr id="180" name="フローチャート : 判断 179"/>
        <xdr:cNvSpPr/>
      </xdr:nvSpPr>
      <xdr:spPr>
        <a:xfrm>
          <a:off x="3743325" y="1284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73</xdr:row>
      <xdr:rowOff>104775</xdr:rowOff>
    </xdr:from>
    <xdr:ext cx="466725" cy="257175"/>
    <xdr:sp macro="" textlink="">
      <xdr:nvSpPr>
        <xdr:cNvPr id="181" name="テキスト ボックス 180"/>
        <xdr:cNvSpPr txBox="1"/>
      </xdr:nvSpPr>
      <xdr:spPr>
        <a:xfrm>
          <a:off x="3562350" y="12620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66675</xdr:rowOff>
    </xdr:from>
    <xdr:to>
      <xdr:col>4</xdr:col>
      <xdr:colOff>152400</xdr:colOff>
      <xdr:row>75</xdr:row>
      <xdr:rowOff>161925</xdr:rowOff>
    </xdr:to>
    <xdr:cxnSp macro="">
      <xdr:nvCxnSpPr>
        <xdr:cNvPr id="182" name="直線コネクタ 181"/>
        <xdr:cNvCxnSpPr/>
      </xdr:nvCxnSpPr>
      <xdr:spPr>
        <a:xfrm>
          <a:off x="2019300" y="129254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19050</xdr:rowOff>
    </xdr:from>
    <xdr:to>
      <xdr:col>4</xdr:col>
      <xdr:colOff>209550</xdr:colOff>
      <xdr:row>75</xdr:row>
      <xdr:rowOff>123825</xdr:rowOff>
    </xdr:to>
    <xdr:sp macro="" textlink="">
      <xdr:nvSpPr>
        <xdr:cNvPr id="183" name="フローチャート : 判断 182"/>
        <xdr:cNvSpPr/>
      </xdr:nvSpPr>
      <xdr:spPr>
        <a:xfrm>
          <a:off x="2857500" y="12877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73</xdr:row>
      <xdr:rowOff>142875</xdr:rowOff>
    </xdr:from>
    <xdr:ext cx="466725" cy="257175"/>
    <xdr:sp macro="" textlink="">
      <xdr:nvSpPr>
        <xdr:cNvPr id="184" name="テキスト ボックス 183"/>
        <xdr:cNvSpPr txBox="1"/>
      </xdr:nvSpPr>
      <xdr:spPr>
        <a:xfrm>
          <a:off x="2676525" y="12658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438150</xdr:colOff>
      <xdr:row>75</xdr:row>
      <xdr:rowOff>66675</xdr:rowOff>
    </xdr:from>
    <xdr:to>
      <xdr:col>2</xdr:col>
      <xdr:colOff>638175</xdr:colOff>
      <xdr:row>75</xdr:row>
      <xdr:rowOff>114300</xdr:rowOff>
    </xdr:to>
    <xdr:cxnSp macro="">
      <xdr:nvCxnSpPr>
        <xdr:cNvPr id="185" name="直線コネクタ 184"/>
        <xdr:cNvCxnSpPr/>
      </xdr:nvCxnSpPr>
      <xdr:spPr>
        <a:xfrm flipV="1">
          <a:off x="1133475" y="129254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9525</xdr:rowOff>
    </xdr:from>
    <xdr:to>
      <xdr:col>3</xdr:col>
      <xdr:colOff>0</xdr:colOff>
      <xdr:row>75</xdr:row>
      <xdr:rowOff>104775</xdr:rowOff>
    </xdr:to>
    <xdr:sp macro="" textlink="">
      <xdr:nvSpPr>
        <xdr:cNvPr id="186" name="フローチャート : 判断 185"/>
        <xdr:cNvSpPr/>
      </xdr:nvSpPr>
      <xdr:spPr>
        <a:xfrm>
          <a:off x="1971675" y="12868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73</xdr:row>
      <xdr:rowOff>123825</xdr:rowOff>
    </xdr:from>
    <xdr:ext cx="466725" cy="257175"/>
    <xdr:sp macro="" textlink="">
      <xdr:nvSpPr>
        <xdr:cNvPr id="187" name="テキスト ボックス 186"/>
        <xdr:cNvSpPr txBox="1"/>
      </xdr:nvSpPr>
      <xdr:spPr>
        <a:xfrm>
          <a:off x="1781175" y="12639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57150</xdr:rowOff>
    </xdr:from>
    <xdr:to>
      <xdr:col>1</xdr:col>
      <xdr:colOff>485775</xdr:colOff>
      <xdr:row>75</xdr:row>
      <xdr:rowOff>152400</xdr:rowOff>
    </xdr:to>
    <xdr:sp macro="" textlink="">
      <xdr:nvSpPr>
        <xdr:cNvPr id="188" name="フローチャート : 判断 187"/>
        <xdr:cNvSpPr/>
      </xdr:nvSpPr>
      <xdr:spPr>
        <a:xfrm>
          <a:off x="1076325" y="12915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73</xdr:row>
      <xdr:rowOff>171450</xdr:rowOff>
    </xdr:from>
    <xdr:ext cx="466725" cy="257175"/>
    <xdr:sp macro="" textlink="">
      <xdr:nvSpPr>
        <xdr:cNvPr id="189" name="テキスト ボックス 188"/>
        <xdr:cNvSpPr txBox="1"/>
      </xdr:nvSpPr>
      <xdr:spPr>
        <a:xfrm>
          <a:off x="8953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2" name="テキスト ボックス 191"/>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133350</xdr:rowOff>
    </xdr:from>
    <xdr:to>
      <xdr:col>6</xdr:col>
      <xdr:colOff>561975</xdr:colOff>
      <xdr:row>77</xdr:row>
      <xdr:rowOff>57150</xdr:rowOff>
    </xdr:to>
    <xdr:sp macro="" textlink="">
      <xdr:nvSpPr>
        <xdr:cNvPr id="195" name="円/楕円 194"/>
        <xdr:cNvSpPr/>
      </xdr:nvSpPr>
      <xdr:spPr>
        <a:xfrm>
          <a:off x="4581525" y="13163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104775</xdr:rowOff>
    </xdr:from>
    <xdr:ext cx="466725" cy="257175"/>
    <xdr:sp macro="" textlink="">
      <xdr:nvSpPr>
        <xdr:cNvPr id="196" name="維持補修費該当値テキスト"/>
        <xdr:cNvSpPr txBox="1"/>
      </xdr:nvSpPr>
      <xdr:spPr>
        <a:xfrm>
          <a:off x="4686300"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5</xdr:col>
      <xdr:colOff>304800</xdr:colOff>
      <xdr:row>76</xdr:row>
      <xdr:rowOff>104775</xdr:rowOff>
    </xdr:from>
    <xdr:to>
      <xdr:col>5</xdr:col>
      <xdr:colOff>409575</xdr:colOff>
      <xdr:row>77</xdr:row>
      <xdr:rowOff>38100</xdr:rowOff>
    </xdr:to>
    <xdr:sp macro="" textlink="">
      <xdr:nvSpPr>
        <xdr:cNvPr id="197" name="円/楕円 196"/>
        <xdr:cNvSpPr/>
      </xdr:nvSpPr>
      <xdr:spPr>
        <a:xfrm>
          <a:off x="3743325" y="13134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28575</xdr:rowOff>
    </xdr:from>
    <xdr:ext cx="466725" cy="257175"/>
    <xdr:sp macro="" textlink="">
      <xdr:nvSpPr>
        <xdr:cNvPr id="198" name="テキスト ボックス 197"/>
        <xdr:cNvSpPr txBox="1"/>
      </xdr:nvSpPr>
      <xdr:spPr>
        <a:xfrm>
          <a:off x="3562350" y="1323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104775</xdr:rowOff>
    </xdr:from>
    <xdr:to>
      <xdr:col>4</xdr:col>
      <xdr:colOff>209550</xdr:colOff>
      <xdr:row>76</xdr:row>
      <xdr:rowOff>38100</xdr:rowOff>
    </xdr:to>
    <xdr:sp macro="" textlink="">
      <xdr:nvSpPr>
        <xdr:cNvPr id="199" name="円/楕円 198"/>
        <xdr:cNvSpPr/>
      </xdr:nvSpPr>
      <xdr:spPr>
        <a:xfrm>
          <a:off x="2857500" y="1296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76</xdr:row>
      <xdr:rowOff>28575</xdr:rowOff>
    </xdr:from>
    <xdr:ext cx="466725" cy="257175"/>
    <xdr:sp macro="" textlink="">
      <xdr:nvSpPr>
        <xdr:cNvPr id="200" name="テキスト ボックス 199"/>
        <xdr:cNvSpPr txBox="1"/>
      </xdr:nvSpPr>
      <xdr:spPr>
        <a:xfrm>
          <a:off x="2676525"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a:t>
          </a:r>
          <a:endParaRPr kumimoji="1" lang="ja-JP" altLang="en-US" sz="1000" b="1">
            <a:solidFill>
              <a:srgbClr val="FF0000"/>
            </a:solidFill>
            <a:latin typeface="ＭＳ Ｐゴシック"/>
          </a:endParaRPr>
        </a:p>
      </xdr:txBody>
    </xdr:sp>
    <xdr:clientData/>
  </xdr:oneCellAnchor>
  <xdr:twoCellAnchor>
    <xdr:from>
      <xdr:col>2</xdr:col>
      <xdr:colOff>590550</xdr:colOff>
      <xdr:row>75</xdr:row>
      <xdr:rowOff>9525</xdr:rowOff>
    </xdr:from>
    <xdr:to>
      <xdr:col>3</xdr:col>
      <xdr:colOff>0</xdr:colOff>
      <xdr:row>75</xdr:row>
      <xdr:rowOff>114300</xdr:rowOff>
    </xdr:to>
    <xdr:sp macro="" textlink="">
      <xdr:nvSpPr>
        <xdr:cNvPr id="201" name="円/楕円 200"/>
        <xdr:cNvSpPr/>
      </xdr:nvSpPr>
      <xdr:spPr>
        <a:xfrm>
          <a:off x="1971675" y="1286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75</xdr:row>
      <xdr:rowOff>104775</xdr:rowOff>
    </xdr:from>
    <xdr:ext cx="466725" cy="257175"/>
    <xdr:sp macro="" textlink="">
      <xdr:nvSpPr>
        <xdr:cNvPr id="202" name="テキスト ボックス 201"/>
        <xdr:cNvSpPr txBox="1"/>
      </xdr:nvSpPr>
      <xdr:spPr>
        <a:xfrm>
          <a:off x="1781175" y="12963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a:t>
          </a:r>
          <a:endParaRPr kumimoji="1" lang="ja-JP" altLang="en-US" sz="1000" b="1">
            <a:solidFill>
              <a:srgbClr val="FF0000"/>
            </a:solidFill>
            <a:latin typeface="ＭＳ Ｐゴシック"/>
          </a:endParaRPr>
        </a:p>
      </xdr:txBody>
    </xdr:sp>
    <xdr:clientData/>
  </xdr:oneCellAnchor>
  <xdr:twoCellAnchor>
    <xdr:from>
      <xdr:col>1</xdr:col>
      <xdr:colOff>381000</xdr:colOff>
      <xdr:row>75</xdr:row>
      <xdr:rowOff>57150</xdr:rowOff>
    </xdr:from>
    <xdr:to>
      <xdr:col>1</xdr:col>
      <xdr:colOff>485775</xdr:colOff>
      <xdr:row>75</xdr:row>
      <xdr:rowOff>161925</xdr:rowOff>
    </xdr:to>
    <xdr:sp macro="" textlink="">
      <xdr:nvSpPr>
        <xdr:cNvPr id="203" name="円/楕円 202"/>
        <xdr:cNvSpPr/>
      </xdr:nvSpPr>
      <xdr:spPr>
        <a:xfrm>
          <a:off x="1076325" y="1291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152400</xdr:rowOff>
    </xdr:from>
    <xdr:ext cx="466725" cy="257175"/>
    <xdr:sp macro="" textlink="">
      <xdr:nvSpPr>
        <xdr:cNvPr id="204" name="テキスト ボックス 203"/>
        <xdr:cNvSpPr txBox="1"/>
      </xdr:nvSpPr>
      <xdr:spPr>
        <a:xfrm>
          <a:off x="895350"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5" name="正方形/長方形 204"/>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8" name="正方形/長方形 207"/>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9" name="正方形/長方形 208"/>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2" name="正方形/長方形 211"/>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4" name="直線コネクタ 213"/>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6" name="直線コネクタ 215"/>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8" name="直線コネクタ 217"/>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0" name="直線コネクタ 219"/>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2" name="直線コネクタ 221"/>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4" name="直線コネクタ 223"/>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6" name="直線コネクタ 225"/>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8"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0</xdr:rowOff>
    </xdr:from>
    <xdr:to>
      <xdr:col>6</xdr:col>
      <xdr:colOff>514350</xdr:colOff>
      <xdr:row>98</xdr:row>
      <xdr:rowOff>38100</xdr:rowOff>
    </xdr:to>
    <xdr:cxnSp macro="">
      <xdr:nvCxnSpPr>
        <xdr:cNvPr id="229" name="直線コネクタ 228"/>
        <xdr:cNvCxnSpPr/>
      </xdr:nvCxnSpPr>
      <xdr:spPr>
        <a:xfrm flipV="1">
          <a:off x="4629150" y="154305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38100</xdr:rowOff>
    </xdr:from>
    <xdr:ext cx="533400" cy="257175"/>
    <xdr:sp macro="" textlink="">
      <xdr:nvSpPr>
        <xdr:cNvPr id="230" name="扶助費最小値テキスト"/>
        <xdr:cNvSpPr txBox="1"/>
      </xdr:nvSpPr>
      <xdr:spPr>
        <a:xfrm>
          <a:off x="46863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419100</xdr:colOff>
      <xdr:row>98</xdr:row>
      <xdr:rowOff>38100</xdr:rowOff>
    </xdr:from>
    <xdr:to>
      <xdr:col>6</xdr:col>
      <xdr:colOff>600075</xdr:colOff>
      <xdr:row>98</xdr:row>
      <xdr:rowOff>38100</xdr:rowOff>
    </xdr:to>
    <xdr:cxnSp macro="">
      <xdr:nvCxnSpPr>
        <xdr:cNvPr id="231" name="直線コネクタ 230"/>
        <xdr:cNvCxnSpPr/>
      </xdr:nvCxnSpPr>
      <xdr:spPr>
        <a:xfrm>
          <a:off x="4543425" y="16840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123825</xdr:rowOff>
    </xdr:from>
    <xdr:ext cx="600075" cy="257175"/>
    <xdr:sp macro="" textlink="">
      <xdr:nvSpPr>
        <xdr:cNvPr id="232" name="扶助費最大値テキスト"/>
        <xdr:cNvSpPr txBox="1"/>
      </xdr:nvSpPr>
      <xdr:spPr>
        <a:xfrm>
          <a:off x="4686300" y="15211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419100</xdr:colOff>
      <xdr:row>90</xdr:row>
      <xdr:rowOff>0</xdr:rowOff>
    </xdr:from>
    <xdr:to>
      <xdr:col>6</xdr:col>
      <xdr:colOff>600075</xdr:colOff>
      <xdr:row>90</xdr:row>
      <xdr:rowOff>0</xdr:rowOff>
    </xdr:to>
    <xdr:cxnSp macro="">
      <xdr:nvCxnSpPr>
        <xdr:cNvPr id="233" name="直線コネクタ 232"/>
        <xdr:cNvCxnSpPr/>
      </xdr:nvCxnSpPr>
      <xdr:spPr>
        <a:xfrm>
          <a:off x="4543425" y="15430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94</xdr:row>
      <xdr:rowOff>114300</xdr:rowOff>
    </xdr:from>
    <xdr:to>
      <xdr:col>6</xdr:col>
      <xdr:colOff>514350</xdr:colOff>
      <xdr:row>95</xdr:row>
      <xdr:rowOff>28575</xdr:rowOff>
    </xdr:to>
    <xdr:cxnSp macro="">
      <xdr:nvCxnSpPr>
        <xdr:cNvPr id="234" name="直線コネクタ 233"/>
        <xdr:cNvCxnSpPr/>
      </xdr:nvCxnSpPr>
      <xdr:spPr>
        <a:xfrm flipV="1">
          <a:off x="3800475" y="1623060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9525</xdr:rowOff>
    </xdr:from>
    <xdr:ext cx="533400" cy="257175"/>
    <xdr:sp macro="" textlink="">
      <xdr:nvSpPr>
        <xdr:cNvPr id="235" name="扶助費平均値テキスト"/>
        <xdr:cNvSpPr txBox="1"/>
      </xdr:nvSpPr>
      <xdr:spPr>
        <a:xfrm>
          <a:off x="4686300"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28575</xdr:rowOff>
    </xdr:from>
    <xdr:to>
      <xdr:col>6</xdr:col>
      <xdr:colOff>561975</xdr:colOff>
      <xdr:row>95</xdr:row>
      <xdr:rowOff>133350</xdr:rowOff>
    </xdr:to>
    <xdr:sp macro="" textlink="">
      <xdr:nvSpPr>
        <xdr:cNvPr id="236" name="フローチャート : 判断 235"/>
        <xdr:cNvSpPr/>
      </xdr:nvSpPr>
      <xdr:spPr>
        <a:xfrm>
          <a:off x="4581525" y="16316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28575</xdr:rowOff>
    </xdr:from>
    <xdr:to>
      <xdr:col>5</xdr:col>
      <xdr:colOff>361950</xdr:colOff>
      <xdr:row>96</xdr:row>
      <xdr:rowOff>0</xdr:rowOff>
    </xdr:to>
    <xdr:cxnSp macro="">
      <xdr:nvCxnSpPr>
        <xdr:cNvPr id="237" name="直線コネクタ 236"/>
        <xdr:cNvCxnSpPr/>
      </xdr:nvCxnSpPr>
      <xdr:spPr>
        <a:xfrm flipV="1">
          <a:off x="2905125" y="16316325"/>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94</xdr:row>
      <xdr:rowOff>57150</xdr:rowOff>
    </xdr:from>
    <xdr:to>
      <xdr:col>5</xdr:col>
      <xdr:colOff>409575</xdr:colOff>
      <xdr:row>94</xdr:row>
      <xdr:rowOff>161925</xdr:rowOff>
    </xdr:to>
    <xdr:sp macro="" textlink="">
      <xdr:nvSpPr>
        <xdr:cNvPr id="238" name="フローチャート : 判断 237"/>
        <xdr:cNvSpPr/>
      </xdr:nvSpPr>
      <xdr:spPr>
        <a:xfrm>
          <a:off x="3743325" y="16173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0</xdr:rowOff>
    </xdr:from>
    <xdr:ext cx="533400" cy="257175"/>
    <xdr:sp macro="" textlink="">
      <xdr:nvSpPr>
        <xdr:cNvPr id="239" name="テキスト ボックス 238"/>
        <xdr:cNvSpPr txBox="1"/>
      </xdr:nvSpPr>
      <xdr:spPr>
        <a:xfrm>
          <a:off x="3533775" y="15944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0</xdr:rowOff>
    </xdr:from>
    <xdr:to>
      <xdr:col>4</xdr:col>
      <xdr:colOff>152400</xdr:colOff>
      <xdr:row>96</xdr:row>
      <xdr:rowOff>57150</xdr:rowOff>
    </xdr:to>
    <xdr:cxnSp macro="">
      <xdr:nvCxnSpPr>
        <xdr:cNvPr id="240" name="直線コネクタ 239"/>
        <xdr:cNvCxnSpPr/>
      </xdr:nvCxnSpPr>
      <xdr:spPr>
        <a:xfrm flipV="1">
          <a:off x="2019300" y="1645920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0</xdr:rowOff>
    </xdr:from>
    <xdr:to>
      <xdr:col>4</xdr:col>
      <xdr:colOff>209550</xdr:colOff>
      <xdr:row>95</xdr:row>
      <xdr:rowOff>104775</xdr:rowOff>
    </xdr:to>
    <xdr:sp macro="" textlink="">
      <xdr:nvSpPr>
        <xdr:cNvPr id="241" name="フローチャート : 判断 240"/>
        <xdr:cNvSpPr/>
      </xdr:nvSpPr>
      <xdr:spPr>
        <a:xfrm>
          <a:off x="285750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123825</xdr:rowOff>
    </xdr:from>
    <xdr:ext cx="533400" cy="257175"/>
    <xdr:sp macro="" textlink="">
      <xdr:nvSpPr>
        <xdr:cNvPr id="242" name="テキスト ボックス 241"/>
        <xdr:cNvSpPr txBox="1"/>
      </xdr:nvSpPr>
      <xdr:spPr>
        <a:xfrm>
          <a:off x="2638425"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57150</xdr:rowOff>
    </xdr:from>
    <xdr:to>
      <xdr:col>2</xdr:col>
      <xdr:colOff>638175</xdr:colOff>
      <xdr:row>96</xdr:row>
      <xdr:rowOff>104775</xdr:rowOff>
    </xdr:to>
    <xdr:cxnSp macro="">
      <xdr:nvCxnSpPr>
        <xdr:cNvPr id="243" name="直線コネクタ 242"/>
        <xdr:cNvCxnSpPr/>
      </xdr:nvCxnSpPr>
      <xdr:spPr>
        <a:xfrm flipV="1">
          <a:off x="1133475" y="165163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28575</xdr:rowOff>
    </xdr:from>
    <xdr:to>
      <xdr:col>3</xdr:col>
      <xdr:colOff>0</xdr:colOff>
      <xdr:row>95</xdr:row>
      <xdr:rowOff>133350</xdr:rowOff>
    </xdr:to>
    <xdr:sp macro="" textlink="">
      <xdr:nvSpPr>
        <xdr:cNvPr id="244" name="フローチャート : 判断 243"/>
        <xdr:cNvSpPr/>
      </xdr:nvSpPr>
      <xdr:spPr>
        <a:xfrm>
          <a:off x="1971675" y="16316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152400</xdr:rowOff>
    </xdr:from>
    <xdr:ext cx="533400" cy="257175"/>
    <xdr:sp macro="" textlink="">
      <xdr:nvSpPr>
        <xdr:cNvPr id="245" name="テキスト ボックス 244"/>
        <xdr:cNvSpPr txBox="1"/>
      </xdr:nvSpPr>
      <xdr:spPr>
        <a:xfrm>
          <a:off x="1752600"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19050</xdr:rowOff>
    </xdr:from>
    <xdr:to>
      <xdr:col>1</xdr:col>
      <xdr:colOff>485775</xdr:colOff>
      <xdr:row>95</xdr:row>
      <xdr:rowOff>123825</xdr:rowOff>
    </xdr:to>
    <xdr:sp macro="" textlink="">
      <xdr:nvSpPr>
        <xdr:cNvPr id="246" name="フローチャート : 判断 245"/>
        <xdr:cNvSpPr/>
      </xdr:nvSpPr>
      <xdr:spPr>
        <a:xfrm>
          <a:off x="1076325" y="16306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133350</xdr:rowOff>
    </xdr:from>
    <xdr:ext cx="533400" cy="257175"/>
    <xdr:sp macro="" textlink="">
      <xdr:nvSpPr>
        <xdr:cNvPr id="247" name="テキスト ボックス 246"/>
        <xdr:cNvSpPr txBox="1"/>
      </xdr:nvSpPr>
      <xdr:spPr>
        <a:xfrm>
          <a:off x="866775"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0" name="テキスト ボックス 249"/>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94</xdr:row>
      <xdr:rowOff>66675</xdr:rowOff>
    </xdr:from>
    <xdr:to>
      <xdr:col>6</xdr:col>
      <xdr:colOff>561975</xdr:colOff>
      <xdr:row>94</xdr:row>
      <xdr:rowOff>171450</xdr:rowOff>
    </xdr:to>
    <xdr:sp macro="" textlink="">
      <xdr:nvSpPr>
        <xdr:cNvPr id="253" name="円/楕円 252"/>
        <xdr:cNvSpPr/>
      </xdr:nvSpPr>
      <xdr:spPr>
        <a:xfrm>
          <a:off x="4581525" y="16182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85725</xdr:rowOff>
    </xdr:from>
    <xdr:ext cx="533400" cy="257175"/>
    <xdr:sp macro="" textlink="">
      <xdr:nvSpPr>
        <xdr:cNvPr id="254" name="扶助費該当値テキスト"/>
        <xdr:cNvSpPr txBox="1"/>
      </xdr:nvSpPr>
      <xdr:spPr>
        <a:xfrm>
          <a:off x="4686300" y="1603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81,225</a:t>
          </a:r>
          <a:endParaRPr kumimoji="1" lang="ja-JP" altLang="en-US" sz="1000" b="1">
            <a:solidFill>
              <a:srgbClr val="FF0000"/>
            </a:solidFill>
            <a:latin typeface="ＭＳ Ｐゴシック"/>
          </a:endParaRPr>
        </a:p>
      </xdr:txBody>
    </xdr:sp>
    <xdr:clientData/>
  </xdr:oneCellAnchor>
  <xdr:twoCellAnchor>
    <xdr:from>
      <xdr:col>5</xdr:col>
      <xdr:colOff>304800</xdr:colOff>
      <xdr:row>94</xdr:row>
      <xdr:rowOff>152400</xdr:rowOff>
    </xdr:from>
    <xdr:to>
      <xdr:col>5</xdr:col>
      <xdr:colOff>409575</xdr:colOff>
      <xdr:row>95</xdr:row>
      <xdr:rowOff>85725</xdr:rowOff>
    </xdr:to>
    <xdr:sp macro="" textlink="">
      <xdr:nvSpPr>
        <xdr:cNvPr id="255" name="円/楕円 254"/>
        <xdr:cNvSpPr/>
      </xdr:nvSpPr>
      <xdr:spPr>
        <a:xfrm>
          <a:off x="3743325" y="16268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76200</xdr:rowOff>
    </xdr:from>
    <xdr:ext cx="533400" cy="257175"/>
    <xdr:sp macro="" textlink="">
      <xdr:nvSpPr>
        <xdr:cNvPr id="256" name="テキスト ボックス 255"/>
        <xdr:cNvSpPr txBox="1"/>
      </xdr:nvSpPr>
      <xdr:spPr>
        <a:xfrm>
          <a:off x="353377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123825</xdr:rowOff>
    </xdr:from>
    <xdr:to>
      <xdr:col>4</xdr:col>
      <xdr:colOff>209550</xdr:colOff>
      <xdr:row>96</xdr:row>
      <xdr:rowOff>57150</xdr:rowOff>
    </xdr:to>
    <xdr:sp macro="" textlink="">
      <xdr:nvSpPr>
        <xdr:cNvPr id="257" name="円/楕円 256"/>
        <xdr:cNvSpPr/>
      </xdr:nvSpPr>
      <xdr:spPr>
        <a:xfrm>
          <a:off x="2857500" y="16411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47625</xdr:rowOff>
    </xdr:from>
    <xdr:ext cx="533400" cy="257175"/>
    <xdr:sp macro="" textlink="">
      <xdr:nvSpPr>
        <xdr:cNvPr id="258" name="テキスト ボックス 257"/>
        <xdr:cNvSpPr txBox="1"/>
      </xdr:nvSpPr>
      <xdr:spPr>
        <a:xfrm>
          <a:off x="263842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69,138</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0</xdr:rowOff>
    </xdr:from>
    <xdr:to>
      <xdr:col>3</xdr:col>
      <xdr:colOff>0</xdr:colOff>
      <xdr:row>96</xdr:row>
      <xdr:rowOff>104775</xdr:rowOff>
    </xdr:to>
    <xdr:sp macro="" textlink="">
      <xdr:nvSpPr>
        <xdr:cNvPr id="259" name="円/楕円 258"/>
        <xdr:cNvSpPr/>
      </xdr:nvSpPr>
      <xdr:spPr>
        <a:xfrm>
          <a:off x="1971675" y="16459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95250</xdr:rowOff>
    </xdr:from>
    <xdr:ext cx="533400" cy="257175"/>
    <xdr:sp macro="" textlink="">
      <xdr:nvSpPr>
        <xdr:cNvPr id="260" name="テキスト ボックス 259"/>
        <xdr:cNvSpPr txBox="1"/>
      </xdr:nvSpPr>
      <xdr:spPr>
        <a:xfrm>
          <a:off x="1752600"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57150</xdr:rowOff>
    </xdr:from>
    <xdr:to>
      <xdr:col>1</xdr:col>
      <xdr:colOff>485775</xdr:colOff>
      <xdr:row>96</xdr:row>
      <xdr:rowOff>152400</xdr:rowOff>
    </xdr:to>
    <xdr:sp macro="" textlink="">
      <xdr:nvSpPr>
        <xdr:cNvPr id="261" name="円/楕円 260"/>
        <xdr:cNvSpPr/>
      </xdr:nvSpPr>
      <xdr:spPr>
        <a:xfrm>
          <a:off x="1076325" y="16516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142875</xdr:rowOff>
    </xdr:from>
    <xdr:ext cx="533400" cy="257175"/>
    <xdr:sp macro="" textlink="">
      <xdr:nvSpPr>
        <xdr:cNvPr id="262" name="テキスト ボックス 261"/>
        <xdr:cNvSpPr txBox="1"/>
      </xdr:nvSpPr>
      <xdr:spPr>
        <a:xfrm>
          <a:off x="866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63,884</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8" name="正方形/長方形 267"/>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9" name="正方形/長方形 268"/>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6" name="テキスト ボックス 275"/>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8" name="テキスト ボックス 277"/>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0" name="テキスト ボックス 279"/>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95250</xdr:rowOff>
    </xdr:from>
    <xdr:ext cx="600075" cy="257175"/>
    <xdr:sp macro="" textlink="">
      <xdr:nvSpPr>
        <xdr:cNvPr id="282" name="テキスト ボックス 281"/>
        <xdr:cNvSpPr txBox="1"/>
      </xdr:nvSpPr>
      <xdr:spPr>
        <a:xfrm>
          <a:off x="60102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4" name="テキスト ボックス 283"/>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29</xdr:row>
      <xdr:rowOff>133350</xdr:rowOff>
    </xdr:from>
    <xdr:to>
      <xdr:col>15</xdr:col>
      <xdr:colOff>180975</xdr:colOff>
      <xdr:row>38</xdr:row>
      <xdr:rowOff>19050</xdr:rowOff>
    </xdr:to>
    <xdr:cxnSp macro="">
      <xdr:nvCxnSpPr>
        <xdr:cNvPr id="286" name="直線コネクタ 285"/>
        <xdr:cNvCxnSpPr/>
      </xdr:nvCxnSpPr>
      <xdr:spPr>
        <a:xfrm flipV="1">
          <a:off x="10477500" y="51054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19050</xdr:rowOff>
    </xdr:from>
    <xdr:ext cx="533400" cy="257175"/>
    <xdr:sp macro="" textlink="">
      <xdr:nvSpPr>
        <xdr:cNvPr id="287" name="補助費等最小値テキスト"/>
        <xdr:cNvSpPr txBox="1"/>
      </xdr:nvSpPr>
      <xdr:spPr>
        <a:xfrm>
          <a:off x="1052512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95250</xdr:colOff>
      <xdr:row>38</xdr:row>
      <xdr:rowOff>19050</xdr:rowOff>
    </xdr:from>
    <xdr:to>
      <xdr:col>15</xdr:col>
      <xdr:colOff>266700</xdr:colOff>
      <xdr:row>38</xdr:row>
      <xdr:rowOff>19050</xdr:rowOff>
    </xdr:to>
    <xdr:cxnSp macro="">
      <xdr:nvCxnSpPr>
        <xdr:cNvPr id="288" name="直線コネクタ 287"/>
        <xdr:cNvCxnSpPr/>
      </xdr:nvCxnSpPr>
      <xdr:spPr>
        <a:xfrm>
          <a:off x="10391775" y="6534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85725</xdr:rowOff>
    </xdr:from>
    <xdr:ext cx="600075" cy="257175"/>
    <xdr:sp macro="" textlink="">
      <xdr:nvSpPr>
        <xdr:cNvPr id="289" name="補助費等最大値テキスト"/>
        <xdr:cNvSpPr txBox="1"/>
      </xdr:nvSpPr>
      <xdr:spPr>
        <a:xfrm>
          <a:off x="10525125" y="488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95250</xdr:colOff>
      <xdr:row>29</xdr:row>
      <xdr:rowOff>133350</xdr:rowOff>
    </xdr:from>
    <xdr:to>
      <xdr:col>15</xdr:col>
      <xdr:colOff>266700</xdr:colOff>
      <xdr:row>29</xdr:row>
      <xdr:rowOff>133350</xdr:rowOff>
    </xdr:to>
    <xdr:cxnSp macro="">
      <xdr:nvCxnSpPr>
        <xdr:cNvPr id="290" name="直線コネクタ 289"/>
        <xdr:cNvCxnSpPr/>
      </xdr:nvCxnSpPr>
      <xdr:spPr>
        <a:xfrm>
          <a:off x="10391775" y="5105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114300</xdr:rowOff>
    </xdr:from>
    <xdr:to>
      <xdr:col>15</xdr:col>
      <xdr:colOff>180975</xdr:colOff>
      <xdr:row>36</xdr:row>
      <xdr:rowOff>28575</xdr:rowOff>
    </xdr:to>
    <xdr:cxnSp macro="">
      <xdr:nvCxnSpPr>
        <xdr:cNvPr id="291" name="直線コネクタ 290"/>
        <xdr:cNvCxnSpPr/>
      </xdr:nvCxnSpPr>
      <xdr:spPr>
        <a:xfrm flipV="1">
          <a:off x="9639300" y="611505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104775</xdr:rowOff>
    </xdr:from>
    <xdr:ext cx="533400" cy="257175"/>
    <xdr:sp macro="" textlink="">
      <xdr:nvSpPr>
        <xdr:cNvPr id="292" name="補助費等平均値テキスト"/>
        <xdr:cNvSpPr txBox="1"/>
      </xdr:nvSpPr>
      <xdr:spPr>
        <a:xfrm>
          <a:off x="10525125"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123825</xdr:rowOff>
    </xdr:from>
    <xdr:to>
      <xdr:col>15</xdr:col>
      <xdr:colOff>228600</xdr:colOff>
      <xdr:row>36</xdr:row>
      <xdr:rowOff>57150</xdr:rowOff>
    </xdr:to>
    <xdr:sp macro="" textlink="">
      <xdr:nvSpPr>
        <xdr:cNvPr id="293" name="フローチャート : 判断 292"/>
        <xdr:cNvSpPr/>
      </xdr:nvSpPr>
      <xdr:spPr>
        <a:xfrm>
          <a:off x="10429875"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28575</xdr:rowOff>
    </xdr:from>
    <xdr:to>
      <xdr:col>14</xdr:col>
      <xdr:colOff>28575</xdr:colOff>
      <xdr:row>36</xdr:row>
      <xdr:rowOff>66675</xdr:rowOff>
    </xdr:to>
    <xdr:cxnSp macro="">
      <xdr:nvCxnSpPr>
        <xdr:cNvPr id="294" name="直線コネクタ 293"/>
        <xdr:cNvCxnSpPr/>
      </xdr:nvCxnSpPr>
      <xdr:spPr>
        <a:xfrm flipV="1">
          <a:off x="8753475" y="62007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9525</xdr:rowOff>
    </xdr:from>
    <xdr:to>
      <xdr:col>14</xdr:col>
      <xdr:colOff>76200</xdr:colOff>
      <xdr:row>36</xdr:row>
      <xdr:rowOff>104775</xdr:rowOff>
    </xdr:to>
    <xdr:sp macro="" textlink="">
      <xdr:nvSpPr>
        <xdr:cNvPr id="295" name="フローチャート : 判断 294"/>
        <xdr:cNvSpPr/>
      </xdr:nvSpPr>
      <xdr:spPr>
        <a:xfrm>
          <a:off x="9591675" y="6181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95250</xdr:rowOff>
    </xdr:from>
    <xdr:ext cx="533400" cy="257175"/>
    <xdr:sp macro="" textlink="">
      <xdr:nvSpPr>
        <xdr:cNvPr id="296" name="テキスト ボックス 295"/>
        <xdr:cNvSpPr txBox="1"/>
      </xdr:nvSpPr>
      <xdr:spPr>
        <a:xfrm>
          <a:off x="9372600" y="626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304800</xdr:colOff>
      <xdr:row>34</xdr:row>
      <xdr:rowOff>152400</xdr:rowOff>
    </xdr:from>
    <xdr:to>
      <xdr:col>12</xdr:col>
      <xdr:colOff>514350</xdr:colOff>
      <xdr:row>36</xdr:row>
      <xdr:rowOff>66675</xdr:rowOff>
    </xdr:to>
    <xdr:cxnSp macro="">
      <xdr:nvCxnSpPr>
        <xdr:cNvPr id="297" name="直線コネクタ 296"/>
        <xdr:cNvCxnSpPr/>
      </xdr:nvCxnSpPr>
      <xdr:spPr>
        <a:xfrm>
          <a:off x="7858125" y="5981700"/>
          <a:ext cx="895350"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133350</xdr:rowOff>
    </xdr:from>
    <xdr:to>
      <xdr:col>12</xdr:col>
      <xdr:colOff>561975</xdr:colOff>
      <xdr:row>36</xdr:row>
      <xdr:rowOff>66675</xdr:rowOff>
    </xdr:to>
    <xdr:sp macro="" textlink="">
      <xdr:nvSpPr>
        <xdr:cNvPr id="298" name="フローチャート : 判断 297"/>
        <xdr:cNvSpPr/>
      </xdr:nvSpPr>
      <xdr:spPr>
        <a:xfrm>
          <a:off x="8696325"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85725</xdr:rowOff>
    </xdr:from>
    <xdr:ext cx="533400" cy="257175"/>
    <xdr:sp macro="" textlink="">
      <xdr:nvSpPr>
        <xdr:cNvPr id="299" name="テキスト ボックス 298"/>
        <xdr:cNvSpPr txBox="1"/>
      </xdr:nvSpPr>
      <xdr:spPr>
        <a:xfrm>
          <a:off x="8486775"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123825</xdr:rowOff>
    </xdr:from>
    <xdr:to>
      <xdr:col>11</xdr:col>
      <xdr:colOff>304800</xdr:colOff>
      <xdr:row>34</xdr:row>
      <xdr:rowOff>152400</xdr:rowOff>
    </xdr:to>
    <xdr:cxnSp macro="">
      <xdr:nvCxnSpPr>
        <xdr:cNvPr id="300" name="直線コネクタ 299"/>
        <xdr:cNvCxnSpPr/>
      </xdr:nvCxnSpPr>
      <xdr:spPr>
        <a:xfrm>
          <a:off x="6972300" y="5610225"/>
          <a:ext cx="885825"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0</xdr:rowOff>
    </xdr:from>
    <xdr:to>
      <xdr:col>11</xdr:col>
      <xdr:colOff>361950</xdr:colOff>
      <xdr:row>36</xdr:row>
      <xdr:rowOff>104775</xdr:rowOff>
    </xdr:to>
    <xdr:sp macro="" textlink="">
      <xdr:nvSpPr>
        <xdr:cNvPr id="301" name="フローチャート : 判断 300"/>
        <xdr:cNvSpPr/>
      </xdr:nvSpPr>
      <xdr:spPr>
        <a:xfrm>
          <a:off x="7810500"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95250</xdr:rowOff>
    </xdr:from>
    <xdr:ext cx="533400" cy="257175"/>
    <xdr:sp macro="" textlink="">
      <xdr:nvSpPr>
        <xdr:cNvPr id="302" name="テキスト ボックス 301"/>
        <xdr:cNvSpPr txBox="1"/>
      </xdr:nvSpPr>
      <xdr:spPr>
        <a:xfrm>
          <a:off x="7591425" y="626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28575</xdr:rowOff>
    </xdr:from>
    <xdr:to>
      <xdr:col>10</xdr:col>
      <xdr:colOff>152400</xdr:colOff>
      <xdr:row>36</xdr:row>
      <xdr:rowOff>133350</xdr:rowOff>
    </xdr:to>
    <xdr:sp macro="" textlink="">
      <xdr:nvSpPr>
        <xdr:cNvPr id="303" name="フローチャート : 判断 302"/>
        <xdr:cNvSpPr/>
      </xdr:nvSpPr>
      <xdr:spPr>
        <a:xfrm>
          <a:off x="6924675" y="6200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123825</xdr:rowOff>
    </xdr:from>
    <xdr:ext cx="533400" cy="257175"/>
    <xdr:sp macro="" textlink="">
      <xdr:nvSpPr>
        <xdr:cNvPr id="304" name="テキスト ボックス 303"/>
        <xdr:cNvSpPr txBox="1"/>
      </xdr:nvSpPr>
      <xdr:spPr>
        <a:xfrm>
          <a:off x="6705600"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5" name="テキスト ボックス 304"/>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35</xdr:row>
      <xdr:rowOff>66675</xdr:rowOff>
    </xdr:from>
    <xdr:to>
      <xdr:col>15</xdr:col>
      <xdr:colOff>228600</xdr:colOff>
      <xdr:row>35</xdr:row>
      <xdr:rowOff>171450</xdr:rowOff>
    </xdr:to>
    <xdr:sp macro="" textlink="">
      <xdr:nvSpPr>
        <xdr:cNvPr id="310" name="円/楕円 309"/>
        <xdr:cNvSpPr/>
      </xdr:nvSpPr>
      <xdr:spPr>
        <a:xfrm>
          <a:off x="10429875" y="6067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34</xdr:row>
      <xdr:rowOff>85725</xdr:rowOff>
    </xdr:from>
    <xdr:ext cx="533400" cy="257175"/>
    <xdr:sp macro="" textlink="">
      <xdr:nvSpPr>
        <xdr:cNvPr id="311" name="補助費等該当値テキスト"/>
        <xdr:cNvSpPr txBox="1"/>
      </xdr:nvSpPr>
      <xdr:spPr>
        <a:xfrm>
          <a:off x="10525125"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48,235</a:t>
          </a:r>
          <a:endParaRPr kumimoji="1" lang="ja-JP" altLang="en-US" sz="1000" b="1">
            <a:solidFill>
              <a:srgbClr val="FF0000"/>
            </a:solidFill>
            <a:latin typeface="ＭＳ Ｐゴシック"/>
          </a:endParaRPr>
        </a:p>
      </xdr:txBody>
    </xdr:sp>
    <xdr:clientData/>
  </xdr:oneCellAnchor>
  <xdr:twoCellAnchor>
    <xdr:from>
      <xdr:col>13</xdr:col>
      <xdr:colOff>666750</xdr:colOff>
      <xdr:row>35</xdr:row>
      <xdr:rowOff>152400</xdr:rowOff>
    </xdr:from>
    <xdr:to>
      <xdr:col>14</xdr:col>
      <xdr:colOff>76200</xdr:colOff>
      <xdr:row>36</xdr:row>
      <xdr:rowOff>85725</xdr:rowOff>
    </xdr:to>
    <xdr:sp macro="" textlink="">
      <xdr:nvSpPr>
        <xdr:cNvPr id="312" name="円/楕円 311"/>
        <xdr:cNvSpPr/>
      </xdr:nvSpPr>
      <xdr:spPr>
        <a:xfrm>
          <a:off x="9591675" y="615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95250</xdr:rowOff>
    </xdr:from>
    <xdr:ext cx="533400" cy="257175"/>
    <xdr:sp macro="" textlink="">
      <xdr:nvSpPr>
        <xdr:cNvPr id="313" name="テキスト ボックス 312"/>
        <xdr:cNvSpPr txBox="1"/>
      </xdr:nvSpPr>
      <xdr:spPr>
        <a:xfrm>
          <a:off x="9372600"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41,586</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9525</xdr:rowOff>
    </xdr:from>
    <xdr:to>
      <xdr:col>12</xdr:col>
      <xdr:colOff>561975</xdr:colOff>
      <xdr:row>36</xdr:row>
      <xdr:rowOff>114300</xdr:rowOff>
    </xdr:to>
    <xdr:sp macro="" textlink="">
      <xdr:nvSpPr>
        <xdr:cNvPr id="314" name="円/楕円 313"/>
        <xdr:cNvSpPr/>
      </xdr:nvSpPr>
      <xdr:spPr>
        <a:xfrm>
          <a:off x="8696325" y="618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104775</xdr:rowOff>
    </xdr:from>
    <xdr:ext cx="533400" cy="257175"/>
    <xdr:sp macro="" textlink="">
      <xdr:nvSpPr>
        <xdr:cNvPr id="315" name="テキスト ボックス 314"/>
        <xdr:cNvSpPr txBox="1"/>
      </xdr:nvSpPr>
      <xdr:spPr>
        <a:xfrm>
          <a:off x="8486775" y="627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104775</xdr:rowOff>
    </xdr:from>
    <xdr:to>
      <xdr:col>11</xdr:col>
      <xdr:colOff>361950</xdr:colOff>
      <xdr:row>35</xdr:row>
      <xdr:rowOff>28575</xdr:rowOff>
    </xdr:to>
    <xdr:sp macro="" textlink="">
      <xdr:nvSpPr>
        <xdr:cNvPr id="316" name="円/楕円 315"/>
        <xdr:cNvSpPr/>
      </xdr:nvSpPr>
      <xdr:spPr>
        <a:xfrm>
          <a:off x="7810500" y="5934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33</xdr:row>
      <xdr:rowOff>47625</xdr:rowOff>
    </xdr:from>
    <xdr:ext cx="533400" cy="257175"/>
    <xdr:sp macro="" textlink="">
      <xdr:nvSpPr>
        <xdr:cNvPr id="317" name="テキスト ボックス 316"/>
        <xdr:cNvSpPr txBox="1"/>
      </xdr:nvSpPr>
      <xdr:spPr>
        <a:xfrm>
          <a:off x="7591425" y="570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59,087</a:t>
          </a:r>
          <a:endParaRPr kumimoji="1" lang="ja-JP" altLang="en-US" sz="1000" b="1">
            <a:solidFill>
              <a:srgbClr val="FF0000"/>
            </a:solidFill>
            <a:latin typeface="ＭＳ Ｐゴシック"/>
          </a:endParaRPr>
        </a:p>
      </xdr:txBody>
    </xdr:sp>
    <xdr:clientData/>
  </xdr:oneCellAnchor>
  <xdr:twoCellAnchor>
    <xdr:from>
      <xdr:col>10</xdr:col>
      <xdr:colOff>57150</xdr:colOff>
      <xdr:row>32</xdr:row>
      <xdr:rowOff>76200</xdr:rowOff>
    </xdr:from>
    <xdr:to>
      <xdr:col>10</xdr:col>
      <xdr:colOff>152400</xdr:colOff>
      <xdr:row>33</xdr:row>
      <xdr:rowOff>0</xdr:rowOff>
    </xdr:to>
    <xdr:sp macro="" textlink="">
      <xdr:nvSpPr>
        <xdr:cNvPr id="318" name="円/楕円 317"/>
        <xdr:cNvSpPr/>
      </xdr:nvSpPr>
      <xdr:spPr>
        <a:xfrm>
          <a:off x="6924675" y="5562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31</xdr:row>
      <xdr:rowOff>19050</xdr:rowOff>
    </xdr:from>
    <xdr:ext cx="533400" cy="257175"/>
    <xdr:sp macro="" textlink="">
      <xdr:nvSpPr>
        <xdr:cNvPr id="319" name="テキスト ボックス 318"/>
        <xdr:cNvSpPr txBox="1"/>
      </xdr:nvSpPr>
      <xdr:spPr>
        <a:xfrm>
          <a:off x="6705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88,145</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5" name="正方形/長方形 324"/>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6" name="正方形/長方形 325"/>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0" name="直線コネクタ 329"/>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1" name="テキスト ボックス 330"/>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2" name="直線コネクタ 331"/>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142875</xdr:rowOff>
    </xdr:from>
    <xdr:ext cx="533400" cy="257175"/>
    <xdr:sp macro="" textlink="">
      <xdr:nvSpPr>
        <xdr:cNvPr id="333" name="テキスト ボックス 332"/>
        <xdr:cNvSpPr txBox="1"/>
      </xdr:nvSpPr>
      <xdr:spPr>
        <a:xfrm>
          <a:off x="60769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4" name="直線コネクタ 333"/>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54</xdr:row>
      <xdr:rowOff>161925</xdr:rowOff>
    </xdr:from>
    <xdr:ext cx="533400" cy="257175"/>
    <xdr:sp macro="" textlink="">
      <xdr:nvSpPr>
        <xdr:cNvPr id="335" name="テキスト ボックス 334"/>
        <xdr:cNvSpPr txBox="1"/>
      </xdr:nvSpPr>
      <xdr:spPr>
        <a:xfrm>
          <a:off x="60769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6" name="直線コネクタ 335"/>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9525</xdr:rowOff>
    </xdr:from>
    <xdr:ext cx="533400" cy="257175"/>
    <xdr:sp macro="" textlink="">
      <xdr:nvSpPr>
        <xdr:cNvPr id="337" name="テキスト ボックス 336"/>
        <xdr:cNvSpPr txBox="1"/>
      </xdr:nvSpPr>
      <xdr:spPr>
        <a:xfrm>
          <a:off x="60769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8" name="直線コネクタ 337"/>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9" name="テキスト ボックス 338"/>
        <xdr:cNvSpPr txBox="1"/>
      </xdr:nvSpPr>
      <xdr:spPr>
        <a:xfrm>
          <a:off x="60102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0" name="直線コネクタ 339"/>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38100</xdr:rowOff>
    </xdr:from>
    <xdr:ext cx="600075" cy="257175"/>
    <xdr:sp macro="" textlink="">
      <xdr:nvSpPr>
        <xdr:cNvPr id="341" name="テキスト ボックス 340"/>
        <xdr:cNvSpPr txBox="1"/>
      </xdr:nvSpPr>
      <xdr:spPr>
        <a:xfrm>
          <a:off x="60102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3" name="テキスト ボックス 342"/>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58</xdr:row>
      <xdr:rowOff>152400</xdr:rowOff>
    </xdr:to>
    <xdr:cxnSp macro="">
      <xdr:nvCxnSpPr>
        <xdr:cNvPr id="345" name="直線コネクタ 344"/>
        <xdr:cNvCxnSpPr/>
      </xdr:nvCxnSpPr>
      <xdr:spPr>
        <a:xfrm flipV="1">
          <a:off x="10477500" y="873442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152400</xdr:rowOff>
    </xdr:from>
    <xdr:ext cx="533400" cy="257175"/>
    <xdr:sp macro="" textlink="">
      <xdr:nvSpPr>
        <xdr:cNvPr id="346" name="普通建設事業費最小値テキスト"/>
        <xdr:cNvSpPr txBox="1"/>
      </xdr:nvSpPr>
      <xdr:spPr>
        <a:xfrm>
          <a:off x="105251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95250</xdr:colOff>
      <xdr:row>58</xdr:row>
      <xdr:rowOff>152400</xdr:rowOff>
    </xdr:from>
    <xdr:to>
      <xdr:col>15</xdr:col>
      <xdr:colOff>266700</xdr:colOff>
      <xdr:row>58</xdr:row>
      <xdr:rowOff>152400</xdr:rowOff>
    </xdr:to>
    <xdr:cxnSp macro="">
      <xdr:nvCxnSpPr>
        <xdr:cNvPr id="347" name="直線コネクタ 346"/>
        <xdr:cNvCxnSpPr/>
      </xdr:nvCxnSpPr>
      <xdr:spPr>
        <a:xfrm>
          <a:off x="10391775" y="10096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104775</xdr:rowOff>
    </xdr:from>
    <xdr:ext cx="600075" cy="257175"/>
    <xdr:sp macro="" textlink="">
      <xdr:nvSpPr>
        <xdr:cNvPr id="348" name="普通建設事業費最大値テキスト"/>
        <xdr:cNvSpPr txBox="1"/>
      </xdr:nvSpPr>
      <xdr:spPr>
        <a:xfrm>
          <a:off x="10525125" y="8505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9" name="直線コネクタ 348"/>
        <xdr:cNvCxnSpPr/>
      </xdr:nvCxnSpPr>
      <xdr:spPr>
        <a:xfrm>
          <a:off x="10391775"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0</xdr:rowOff>
    </xdr:from>
    <xdr:to>
      <xdr:col>15</xdr:col>
      <xdr:colOff>180975</xdr:colOff>
      <xdr:row>55</xdr:row>
      <xdr:rowOff>171450</xdr:rowOff>
    </xdr:to>
    <xdr:cxnSp macro="">
      <xdr:nvCxnSpPr>
        <xdr:cNvPr id="350" name="直線コネクタ 349"/>
        <xdr:cNvCxnSpPr/>
      </xdr:nvCxnSpPr>
      <xdr:spPr>
        <a:xfrm>
          <a:off x="9639300" y="9429750"/>
          <a:ext cx="8382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123825</xdr:rowOff>
    </xdr:from>
    <xdr:ext cx="533400" cy="257175"/>
    <xdr:sp macro="" textlink="">
      <xdr:nvSpPr>
        <xdr:cNvPr id="351" name="普通建設事業費平均値テキスト"/>
        <xdr:cNvSpPr txBox="1"/>
      </xdr:nvSpPr>
      <xdr:spPr>
        <a:xfrm>
          <a:off x="1052512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2" name="フローチャート : 判断 351"/>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55</xdr:row>
      <xdr:rowOff>0</xdr:rowOff>
    </xdr:from>
    <xdr:to>
      <xdr:col>14</xdr:col>
      <xdr:colOff>28575</xdr:colOff>
      <xdr:row>56</xdr:row>
      <xdr:rowOff>38100</xdr:rowOff>
    </xdr:to>
    <xdr:cxnSp macro="">
      <xdr:nvCxnSpPr>
        <xdr:cNvPr id="353" name="直線コネクタ 352"/>
        <xdr:cNvCxnSpPr/>
      </xdr:nvCxnSpPr>
      <xdr:spPr>
        <a:xfrm flipV="1">
          <a:off x="8753475" y="9429750"/>
          <a:ext cx="88582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9525</xdr:rowOff>
    </xdr:from>
    <xdr:to>
      <xdr:col>14</xdr:col>
      <xdr:colOff>76200</xdr:colOff>
      <xdr:row>55</xdr:row>
      <xdr:rowOff>114300</xdr:rowOff>
    </xdr:to>
    <xdr:sp macro="" textlink="">
      <xdr:nvSpPr>
        <xdr:cNvPr id="354" name="フローチャート : 判断 353"/>
        <xdr:cNvSpPr/>
      </xdr:nvSpPr>
      <xdr:spPr>
        <a:xfrm>
          <a:off x="9591675" y="943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104775</xdr:rowOff>
    </xdr:from>
    <xdr:ext cx="533400" cy="257175"/>
    <xdr:sp macro="" textlink="">
      <xdr:nvSpPr>
        <xdr:cNvPr id="355" name="テキスト ボックス 354"/>
        <xdr:cNvSpPr txBox="1"/>
      </xdr:nvSpPr>
      <xdr:spPr>
        <a:xfrm>
          <a:off x="9372600" y="953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304800</xdr:colOff>
      <xdr:row>55</xdr:row>
      <xdr:rowOff>0</xdr:rowOff>
    </xdr:from>
    <xdr:to>
      <xdr:col>12</xdr:col>
      <xdr:colOff>514350</xdr:colOff>
      <xdr:row>56</xdr:row>
      <xdr:rowOff>38100</xdr:rowOff>
    </xdr:to>
    <xdr:cxnSp macro="">
      <xdr:nvCxnSpPr>
        <xdr:cNvPr id="356" name="直線コネクタ 355"/>
        <xdr:cNvCxnSpPr/>
      </xdr:nvCxnSpPr>
      <xdr:spPr>
        <a:xfrm>
          <a:off x="7858125" y="9429750"/>
          <a:ext cx="89535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38100</xdr:rowOff>
    </xdr:from>
    <xdr:to>
      <xdr:col>12</xdr:col>
      <xdr:colOff>561975</xdr:colOff>
      <xdr:row>55</xdr:row>
      <xdr:rowOff>142875</xdr:rowOff>
    </xdr:to>
    <xdr:sp macro="" textlink="">
      <xdr:nvSpPr>
        <xdr:cNvPr id="357" name="フローチャート : 判断 356"/>
        <xdr:cNvSpPr/>
      </xdr:nvSpPr>
      <xdr:spPr>
        <a:xfrm>
          <a:off x="869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152400</xdr:rowOff>
    </xdr:from>
    <xdr:ext cx="533400" cy="257175"/>
    <xdr:sp macro="" textlink="">
      <xdr:nvSpPr>
        <xdr:cNvPr id="358" name="テキスト ボックス 357"/>
        <xdr:cNvSpPr txBox="1"/>
      </xdr:nvSpPr>
      <xdr:spPr>
        <a:xfrm>
          <a:off x="8486775" y="923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171450</xdr:rowOff>
    </xdr:from>
    <xdr:to>
      <xdr:col>11</xdr:col>
      <xdr:colOff>304800</xdr:colOff>
      <xdr:row>55</xdr:row>
      <xdr:rowOff>0</xdr:rowOff>
    </xdr:to>
    <xdr:cxnSp macro="">
      <xdr:nvCxnSpPr>
        <xdr:cNvPr id="359" name="直線コネクタ 358"/>
        <xdr:cNvCxnSpPr/>
      </xdr:nvCxnSpPr>
      <xdr:spPr>
        <a:xfrm>
          <a:off x="6972300" y="94297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9525</xdr:rowOff>
    </xdr:from>
    <xdr:to>
      <xdr:col>11</xdr:col>
      <xdr:colOff>361950</xdr:colOff>
      <xdr:row>56</xdr:row>
      <xdr:rowOff>114300</xdr:rowOff>
    </xdr:to>
    <xdr:sp macro="" textlink="">
      <xdr:nvSpPr>
        <xdr:cNvPr id="360" name="フローチャート : 判断 359"/>
        <xdr:cNvSpPr/>
      </xdr:nvSpPr>
      <xdr:spPr>
        <a:xfrm>
          <a:off x="7810500"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104775</xdr:rowOff>
    </xdr:from>
    <xdr:ext cx="533400" cy="257175"/>
    <xdr:sp macro="" textlink="">
      <xdr:nvSpPr>
        <xdr:cNvPr id="361" name="テキスト ボックス 360"/>
        <xdr:cNvSpPr txBox="1"/>
      </xdr:nvSpPr>
      <xdr:spPr>
        <a:xfrm>
          <a:off x="759142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47625</xdr:rowOff>
    </xdr:from>
    <xdr:to>
      <xdr:col>10</xdr:col>
      <xdr:colOff>152400</xdr:colOff>
      <xdr:row>56</xdr:row>
      <xdr:rowOff>142875</xdr:rowOff>
    </xdr:to>
    <xdr:sp macro="" textlink="">
      <xdr:nvSpPr>
        <xdr:cNvPr id="362" name="フローチャート : 判断 361"/>
        <xdr:cNvSpPr/>
      </xdr:nvSpPr>
      <xdr:spPr>
        <a:xfrm>
          <a:off x="6924675" y="9648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133350</xdr:rowOff>
    </xdr:from>
    <xdr:ext cx="533400" cy="257175"/>
    <xdr:sp macro="" textlink="">
      <xdr:nvSpPr>
        <xdr:cNvPr id="363" name="テキスト ボックス 362"/>
        <xdr:cNvSpPr txBox="1"/>
      </xdr:nvSpPr>
      <xdr:spPr>
        <a:xfrm>
          <a:off x="670560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55</xdr:row>
      <xdr:rowOff>123825</xdr:rowOff>
    </xdr:from>
    <xdr:to>
      <xdr:col>15</xdr:col>
      <xdr:colOff>228600</xdr:colOff>
      <xdr:row>56</xdr:row>
      <xdr:rowOff>47625</xdr:rowOff>
    </xdr:to>
    <xdr:sp macro="" textlink="">
      <xdr:nvSpPr>
        <xdr:cNvPr id="369" name="円/楕円 368"/>
        <xdr:cNvSpPr/>
      </xdr:nvSpPr>
      <xdr:spPr>
        <a:xfrm>
          <a:off x="10429875" y="9553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142875</xdr:rowOff>
    </xdr:from>
    <xdr:ext cx="533400" cy="257175"/>
    <xdr:sp macro="" textlink="">
      <xdr:nvSpPr>
        <xdr:cNvPr id="370" name="普通建設事業費該当値テキスト"/>
        <xdr:cNvSpPr txBox="1"/>
      </xdr:nvSpPr>
      <xdr:spPr>
        <a:xfrm>
          <a:off x="10525125"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56,368</a:t>
          </a:r>
          <a:endParaRPr kumimoji="1" lang="ja-JP" altLang="en-US" sz="1000" b="1">
            <a:solidFill>
              <a:srgbClr val="FF0000"/>
            </a:solidFill>
            <a:latin typeface="ＭＳ Ｐゴシック"/>
          </a:endParaRPr>
        </a:p>
      </xdr:txBody>
    </xdr:sp>
    <xdr:clientData/>
  </xdr:oneCellAnchor>
  <xdr:twoCellAnchor>
    <xdr:from>
      <xdr:col>13</xdr:col>
      <xdr:colOff>666750</xdr:colOff>
      <xdr:row>54</xdr:row>
      <xdr:rowOff>123825</xdr:rowOff>
    </xdr:from>
    <xdr:to>
      <xdr:col>14</xdr:col>
      <xdr:colOff>76200</xdr:colOff>
      <xdr:row>55</xdr:row>
      <xdr:rowOff>57150</xdr:rowOff>
    </xdr:to>
    <xdr:sp macro="" textlink="">
      <xdr:nvSpPr>
        <xdr:cNvPr id="371" name="円/楕円 370"/>
        <xdr:cNvSpPr/>
      </xdr:nvSpPr>
      <xdr:spPr>
        <a:xfrm>
          <a:off x="9591675" y="9382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66675</xdr:rowOff>
    </xdr:from>
    <xdr:ext cx="533400" cy="257175"/>
    <xdr:sp macro="" textlink="">
      <xdr:nvSpPr>
        <xdr:cNvPr id="372" name="テキスト ボックス 371"/>
        <xdr:cNvSpPr txBox="1"/>
      </xdr:nvSpPr>
      <xdr:spPr>
        <a:xfrm>
          <a:off x="9372600" y="915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71,769</a:t>
          </a:r>
          <a:endParaRPr kumimoji="1" lang="ja-JP" altLang="en-US" sz="1000" b="1">
            <a:solidFill>
              <a:srgbClr val="FF0000"/>
            </a:solidFill>
            <a:latin typeface="ＭＳ Ｐゴシック"/>
          </a:endParaRPr>
        </a:p>
      </xdr:txBody>
    </xdr:sp>
    <xdr:clientData/>
  </xdr:oneCellAnchor>
  <xdr:twoCellAnchor>
    <xdr:from>
      <xdr:col>12</xdr:col>
      <xdr:colOff>457200</xdr:colOff>
      <xdr:row>55</xdr:row>
      <xdr:rowOff>161925</xdr:rowOff>
    </xdr:from>
    <xdr:to>
      <xdr:col>12</xdr:col>
      <xdr:colOff>561975</xdr:colOff>
      <xdr:row>56</xdr:row>
      <xdr:rowOff>85725</xdr:rowOff>
    </xdr:to>
    <xdr:sp macro="" textlink="">
      <xdr:nvSpPr>
        <xdr:cNvPr id="373" name="円/楕円 372"/>
        <xdr:cNvSpPr/>
      </xdr:nvSpPr>
      <xdr:spPr>
        <a:xfrm>
          <a:off x="8696325" y="9591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76200</xdr:rowOff>
    </xdr:from>
    <xdr:ext cx="533400" cy="257175"/>
    <xdr:sp macro="" textlink="">
      <xdr:nvSpPr>
        <xdr:cNvPr id="374" name="テキスト ボックス 373"/>
        <xdr:cNvSpPr txBox="1"/>
      </xdr:nvSpPr>
      <xdr:spPr>
        <a:xfrm>
          <a:off x="8486775"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123825</xdr:rowOff>
    </xdr:from>
    <xdr:to>
      <xdr:col>11</xdr:col>
      <xdr:colOff>361950</xdr:colOff>
      <xdr:row>55</xdr:row>
      <xdr:rowOff>57150</xdr:rowOff>
    </xdr:to>
    <xdr:sp macro="" textlink="">
      <xdr:nvSpPr>
        <xdr:cNvPr id="375" name="円/楕円 374"/>
        <xdr:cNvSpPr/>
      </xdr:nvSpPr>
      <xdr:spPr>
        <a:xfrm>
          <a:off x="7810500" y="938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53</xdr:row>
      <xdr:rowOff>66675</xdr:rowOff>
    </xdr:from>
    <xdr:ext cx="533400" cy="257175"/>
    <xdr:sp macro="" textlink="">
      <xdr:nvSpPr>
        <xdr:cNvPr id="376" name="テキスト ボックス 375"/>
        <xdr:cNvSpPr txBox="1"/>
      </xdr:nvSpPr>
      <xdr:spPr>
        <a:xfrm>
          <a:off x="7591425" y="915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71,732</a:t>
          </a:r>
          <a:endParaRPr kumimoji="1" lang="ja-JP" altLang="en-US" sz="1000" b="1">
            <a:solidFill>
              <a:srgbClr val="FF0000"/>
            </a:solidFill>
            <a:latin typeface="ＭＳ Ｐゴシック"/>
          </a:endParaRPr>
        </a:p>
      </xdr:txBody>
    </xdr:sp>
    <xdr:clientData/>
  </xdr:oneCellAnchor>
  <xdr:twoCellAnchor>
    <xdr:from>
      <xdr:col>10</xdr:col>
      <xdr:colOff>57150</xdr:colOff>
      <xdr:row>54</xdr:row>
      <xdr:rowOff>114300</xdr:rowOff>
    </xdr:from>
    <xdr:to>
      <xdr:col>10</xdr:col>
      <xdr:colOff>152400</xdr:colOff>
      <xdr:row>55</xdr:row>
      <xdr:rowOff>47625</xdr:rowOff>
    </xdr:to>
    <xdr:sp macro="" textlink="">
      <xdr:nvSpPr>
        <xdr:cNvPr id="377" name="円/楕円 376"/>
        <xdr:cNvSpPr/>
      </xdr:nvSpPr>
      <xdr:spPr>
        <a:xfrm>
          <a:off x="6924675" y="9372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53</xdr:row>
      <xdr:rowOff>66675</xdr:rowOff>
    </xdr:from>
    <xdr:ext cx="533400" cy="257175"/>
    <xdr:sp macro="" textlink="">
      <xdr:nvSpPr>
        <xdr:cNvPr id="378" name="テキスト ボックス 377"/>
        <xdr:cNvSpPr txBox="1"/>
      </xdr:nvSpPr>
      <xdr:spPr>
        <a:xfrm>
          <a:off x="6705600" y="915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72,273</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38100</xdr:rowOff>
    </xdr:from>
    <xdr:ext cx="600075" cy="257175"/>
    <xdr:sp macro="" textlink="">
      <xdr:nvSpPr>
        <xdr:cNvPr id="400" name="テキスト ボックス 399"/>
        <xdr:cNvSpPr txBox="1"/>
      </xdr:nvSpPr>
      <xdr:spPr>
        <a:xfrm>
          <a:off x="60102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2" name="テキスト ボックス 40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79</xdr:row>
      <xdr:rowOff>95250</xdr:rowOff>
    </xdr:to>
    <xdr:cxnSp macro="">
      <xdr:nvCxnSpPr>
        <xdr:cNvPr id="404" name="直線コネクタ 403"/>
        <xdr:cNvCxnSpPr/>
      </xdr:nvCxnSpPr>
      <xdr:spPr>
        <a:xfrm flipV="1">
          <a:off x="10477500" y="12049125"/>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104775</xdr:rowOff>
    </xdr:from>
    <xdr:ext cx="247650" cy="257175"/>
    <xdr:sp macro="" textlink="">
      <xdr:nvSpPr>
        <xdr:cNvPr id="405" name="普通建設事業費 （ うち新規整備　）最小値テキスト"/>
        <xdr:cNvSpPr txBox="1"/>
      </xdr:nvSpPr>
      <xdr:spPr>
        <a:xfrm>
          <a:off x="10525125"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6" name="直線コネクタ 405"/>
        <xdr:cNvCxnSpPr/>
      </xdr:nvCxnSpPr>
      <xdr:spPr>
        <a:xfrm>
          <a:off x="10391775"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171450</xdr:rowOff>
    </xdr:from>
    <xdr:ext cx="533400" cy="257175"/>
    <xdr:sp macro="" textlink="">
      <xdr:nvSpPr>
        <xdr:cNvPr id="407" name="普通建設事業費 （ うち新規整備　）最大値テキスト"/>
        <xdr:cNvSpPr txBox="1"/>
      </xdr:nvSpPr>
      <xdr:spPr>
        <a:xfrm>
          <a:off x="10525125" y="11830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8" name="直線コネクタ 407"/>
        <xdr:cNvCxnSpPr/>
      </xdr:nvCxnSpPr>
      <xdr:spPr>
        <a:xfrm>
          <a:off x="1039177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161925</xdr:rowOff>
    </xdr:from>
    <xdr:to>
      <xdr:col>15</xdr:col>
      <xdr:colOff>180975</xdr:colOff>
      <xdr:row>77</xdr:row>
      <xdr:rowOff>161925</xdr:rowOff>
    </xdr:to>
    <xdr:cxnSp macro="">
      <xdr:nvCxnSpPr>
        <xdr:cNvPr id="409" name="直線コネクタ 408"/>
        <xdr:cNvCxnSpPr/>
      </xdr:nvCxnSpPr>
      <xdr:spPr>
        <a:xfrm>
          <a:off x="9639300" y="13020675"/>
          <a:ext cx="838200" cy="342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66675</xdr:rowOff>
    </xdr:from>
    <xdr:ext cx="533400" cy="257175"/>
    <xdr:sp macro="" textlink="">
      <xdr:nvSpPr>
        <xdr:cNvPr id="410" name="普通建設事業費 （ うち新規整備　）平均値テキスト"/>
        <xdr:cNvSpPr txBox="1"/>
      </xdr:nvSpPr>
      <xdr:spPr>
        <a:xfrm>
          <a:off x="10525125"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47625</xdr:rowOff>
    </xdr:from>
    <xdr:to>
      <xdr:col>15</xdr:col>
      <xdr:colOff>228600</xdr:colOff>
      <xdr:row>77</xdr:row>
      <xdr:rowOff>152400</xdr:rowOff>
    </xdr:to>
    <xdr:sp macro="" textlink="">
      <xdr:nvSpPr>
        <xdr:cNvPr id="411" name="フローチャート : 判断 410"/>
        <xdr:cNvSpPr/>
      </xdr:nvSpPr>
      <xdr:spPr>
        <a:xfrm>
          <a:off x="10429875" y="1324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104775</xdr:rowOff>
    </xdr:from>
    <xdr:to>
      <xdr:col>14</xdr:col>
      <xdr:colOff>76200</xdr:colOff>
      <xdr:row>77</xdr:row>
      <xdr:rowOff>38100</xdr:rowOff>
    </xdr:to>
    <xdr:sp macro="" textlink="">
      <xdr:nvSpPr>
        <xdr:cNvPr id="412" name="フローチャート : 判断 411"/>
        <xdr:cNvSpPr/>
      </xdr:nvSpPr>
      <xdr:spPr>
        <a:xfrm>
          <a:off x="9591675" y="13134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28575</xdr:rowOff>
    </xdr:from>
    <xdr:ext cx="533400" cy="257175"/>
    <xdr:sp macro="" textlink="">
      <xdr:nvSpPr>
        <xdr:cNvPr id="413" name="テキスト ボックス 412"/>
        <xdr:cNvSpPr txBox="1"/>
      </xdr:nvSpPr>
      <xdr:spPr>
        <a:xfrm>
          <a:off x="9372600"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4" name="テキスト ボックス 413"/>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114300</xdr:rowOff>
    </xdr:from>
    <xdr:to>
      <xdr:col>15</xdr:col>
      <xdr:colOff>228600</xdr:colOff>
      <xdr:row>78</xdr:row>
      <xdr:rowOff>47625</xdr:rowOff>
    </xdr:to>
    <xdr:sp macro="" textlink="">
      <xdr:nvSpPr>
        <xdr:cNvPr id="419" name="円/楕円 418"/>
        <xdr:cNvSpPr/>
      </xdr:nvSpPr>
      <xdr:spPr>
        <a:xfrm>
          <a:off x="10429875" y="13315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95250</xdr:rowOff>
    </xdr:from>
    <xdr:ext cx="533400" cy="257175"/>
    <xdr:sp macro="" textlink="">
      <xdr:nvSpPr>
        <xdr:cNvPr id="420" name="普通建設事業費 （ うち新規整備　）該当値テキスト"/>
        <xdr:cNvSpPr txBox="1"/>
      </xdr:nvSpPr>
      <xdr:spPr>
        <a:xfrm>
          <a:off x="10525125" y="1329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17,033</a:t>
          </a:r>
          <a:endParaRPr kumimoji="1" lang="ja-JP" altLang="en-US" sz="1000" b="1">
            <a:solidFill>
              <a:srgbClr val="FF0000"/>
            </a:solidFill>
            <a:latin typeface="ＭＳ Ｐゴシック"/>
          </a:endParaRPr>
        </a:p>
      </xdr:txBody>
    </xdr:sp>
    <xdr:clientData/>
  </xdr:oneCellAnchor>
  <xdr:twoCellAnchor>
    <xdr:from>
      <xdr:col>13</xdr:col>
      <xdr:colOff>666750</xdr:colOff>
      <xdr:row>75</xdr:row>
      <xdr:rowOff>114300</xdr:rowOff>
    </xdr:from>
    <xdr:to>
      <xdr:col>14</xdr:col>
      <xdr:colOff>76200</xdr:colOff>
      <xdr:row>76</xdr:row>
      <xdr:rowOff>38100</xdr:rowOff>
    </xdr:to>
    <xdr:sp macro="" textlink="">
      <xdr:nvSpPr>
        <xdr:cNvPr id="421" name="円/楕円 420"/>
        <xdr:cNvSpPr/>
      </xdr:nvSpPr>
      <xdr:spPr>
        <a:xfrm>
          <a:off x="9591675" y="12973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57150</xdr:rowOff>
    </xdr:from>
    <xdr:ext cx="533400" cy="257175"/>
    <xdr:sp macro="" textlink="">
      <xdr:nvSpPr>
        <xdr:cNvPr id="422" name="テキスト ボックス 421"/>
        <xdr:cNvSpPr txBox="1"/>
      </xdr:nvSpPr>
      <xdr:spPr>
        <a:xfrm>
          <a:off x="9372600" y="1274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38,167</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3" name="正方形/長方形 42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4" name="正方形/長方形 42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5" name="正方形/長方形 42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6" name="正方形/長方形 42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7" name="正方形/長方形 42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8" name="正方形/長方形 42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9" name="正方形/長方形 42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0" name="正方形/長方形 42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1" name="テキスト ボックス 43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2" name="直線コネクタ 43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3" name="直線コネクタ 432"/>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4" name="テキスト ボックス 433"/>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5" name="直線コネクタ 434"/>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6" name="テキスト ボックス 435"/>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7" name="直線コネクタ 436"/>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8" name="テキスト ボックス 437"/>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9" name="直線コネクタ 438"/>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0" name="テキスト ボックス 439"/>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1" name="直線コネクタ 440"/>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2" name="テキスト ボックス 441"/>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3" name="直線コネクタ 442"/>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4" name="テキスト ボックス 443"/>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66675</xdr:rowOff>
    </xdr:from>
    <xdr:to>
      <xdr:col>15</xdr:col>
      <xdr:colOff>180975</xdr:colOff>
      <xdr:row>99</xdr:row>
      <xdr:rowOff>95250</xdr:rowOff>
    </xdr:to>
    <xdr:cxnSp macro="">
      <xdr:nvCxnSpPr>
        <xdr:cNvPr id="448" name="直線コネクタ 447"/>
        <xdr:cNvCxnSpPr/>
      </xdr:nvCxnSpPr>
      <xdr:spPr>
        <a:xfrm flipV="1">
          <a:off x="10477500" y="1549717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247650" cy="257175"/>
    <xdr:sp macro="" textlink="">
      <xdr:nvSpPr>
        <xdr:cNvPr id="449" name="普通建設事業費 （ うち更新整備　）最小値テキスト"/>
        <xdr:cNvSpPr txBox="1"/>
      </xdr:nvSpPr>
      <xdr:spPr>
        <a:xfrm>
          <a:off x="10525125" y="17078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99</xdr:row>
      <xdr:rowOff>95250</xdr:rowOff>
    </xdr:from>
    <xdr:to>
      <xdr:col>15</xdr:col>
      <xdr:colOff>266700</xdr:colOff>
      <xdr:row>99</xdr:row>
      <xdr:rowOff>95250</xdr:rowOff>
    </xdr:to>
    <xdr:cxnSp macro="">
      <xdr:nvCxnSpPr>
        <xdr:cNvPr id="450" name="直線コネクタ 449"/>
        <xdr:cNvCxnSpPr/>
      </xdr:nvCxnSpPr>
      <xdr:spPr>
        <a:xfrm>
          <a:off x="10391775" y="1706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19050</xdr:rowOff>
    </xdr:from>
    <xdr:ext cx="533400" cy="257175"/>
    <xdr:sp macro="" textlink="">
      <xdr:nvSpPr>
        <xdr:cNvPr id="451" name="普通建設事業費 （ うち更新整備　）最大値テキスト"/>
        <xdr:cNvSpPr txBox="1"/>
      </xdr:nvSpPr>
      <xdr:spPr>
        <a:xfrm>
          <a:off x="10525125"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95250</xdr:colOff>
      <xdr:row>90</xdr:row>
      <xdr:rowOff>66675</xdr:rowOff>
    </xdr:from>
    <xdr:to>
      <xdr:col>15</xdr:col>
      <xdr:colOff>266700</xdr:colOff>
      <xdr:row>90</xdr:row>
      <xdr:rowOff>66675</xdr:rowOff>
    </xdr:to>
    <xdr:cxnSp macro="">
      <xdr:nvCxnSpPr>
        <xdr:cNvPr id="452" name="直線コネクタ 451"/>
        <xdr:cNvCxnSpPr/>
      </xdr:nvCxnSpPr>
      <xdr:spPr>
        <a:xfrm>
          <a:off x="1039177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133350</xdr:rowOff>
    </xdr:from>
    <xdr:to>
      <xdr:col>15</xdr:col>
      <xdr:colOff>180975</xdr:colOff>
      <xdr:row>97</xdr:row>
      <xdr:rowOff>9525</xdr:rowOff>
    </xdr:to>
    <xdr:cxnSp macro="">
      <xdr:nvCxnSpPr>
        <xdr:cNvPr id="453" name="直線コネクタ 452"/>
        <xdr:cNvCxnSpPr/>
      </xdr:nvCxnSpPr>
      <xdr:spPr>
        <a:xfrm flipV="1">
          <a:off x="9639300" y="165925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152400</xdr:rowOff>
    </xdr:from>
    <xdr:ext cx="533400" cy="257175"/>
    <xdr:sp macro="" textlink="">
      <xdr:nvSpPr>
        <xdr:cNvPr id="454" name="普通建設事業費 （ うち更新整備　）平均値テキスト"/>
        <xdr:cNvSpPr txBox="1"/>
      </xdr:nvSpPr>
      <xdr:spPr>
        <a:xfrm>
          <a:off x="1052512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171450</xdr:rowOff>
    </xdr:from>
    <xdr:to>
      <xdr:col>15</xdr:col>
      <xdr:colOff>228600</xdr:colOff>
      <xdr:row>97</xdr:row>
      <xdr:rowOff>104775</xdr:rowOff>
    </xdr:to>
    <xdr:sp macro="" textlink="">
      <xdr:nvSpPr>
        <xdr:cNvPr id="455" name="フローチャート : 判断 454"/>
        <xdr:cNvSpPr/>
      </xdr:nvSpPr>
      <xdr:spPr>
        <a:xfrm>
          <a:off x="10429875" y="16630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96</xdr:row>
      <xdr:rowOff>142875</xdr:rowOff>
    </xdr:from>
    <xdr:to>
      <xdr:col>14</xdr:col>
      <xdr:colOff>76200</xdr:colOff>
      <xdr:row>97</xdr:row>
      <xdr:rowOff>76200</xdr:rowOff>
    </xdr:to>
    <xdr:sp macro="" textlink="">
      <xdr:nvSpPr>
        <xdr:cNvPr id="456" name="フローチャート : 判断 455"/>
        <xdr:cNvSpPr/>
      </xdr:nvSpPr>
      <xdr:spPr>
        <a:xfrm>
          <a:off x="9591675"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66675</xdr:rowOff>
    </xdr:from>
    <xdr:ext cx="533400" cy="257175"/>
    <xdr:sp macro="" textlink="">
      <xdr:nvSpPr>
        <xdr:cNvPr id="457" name="テキスト ボックス 456"/>
        <xdr:cNvSpPr txBox="1"/>
      </xdr:nvSpPr>
      <xdr:spPr>
        <a:xfrm>
          <a:off x="9372600"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8" name="テキスト ボックス 45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9" name="テキスト ボックス 45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0" name="テキスト ボックス 45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1" name="テキスト ボックス 46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2" name="テキスト ボックス 46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96</xdr:row>
      <xdr:rowOff>85725</xdr:rowOff>
    </xdr:from>
    <xdr:to>
      <xdr:col>15</xdr:col>
      <xdr:colOff>228600</xdr:colOff>
      <xdr:row>97</xdr:row>
      <xdr:rowOff>19050</xdr:rowOff>
    </xdr:to>
    <xdr:sp macro="" textlink="">
      <xdr:nvSpPr>
        <xdr:cNvPr id="463" name="円/楕円 462"/>
        <xdr:cNvSpPr/>
      </xdr:nvSpPr>
      <xdr:spPr>
        <a:xfrm>
          <a:off x="10429875" y="16544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95</xdr:row>
      <xdr:rowOff>104775</xdr:rowOff>
    </xdr:from>
    <xdr:ext cx="533400" cy="257175"/>
    <xdr:sp macro="" textlink="">
      <xdr:nvSpPr>
        <xdr:cNvPr id="464" name="普通建設事業費 （ うち更新整備　）該当値テキスト"/>
        <xdr:cNvSpPr txBox="1"/>
      </xdr:nvSpPr>
      <xdr:spPr>
        <a:xfrm>
          <a:off x="10525125"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29,160</a:t>
          </a:r>
          <a:endParaRPr kumimoji="1" lang="ja-JP" altLang="en-US" sz="1000" b="1">
            <a:solidFill>
              <a:srgbClr val="FF0000"/>
            </a:solidFill>
            <a:latin typeface="ＭＳ Ｐゴシック"/>
          </a:endParaRPr>
        </a:p>
      </xdr:txBody>
    </xdr:sp>
    <xdr:clientData/>
  </xdr:oneCellAnchor>
  <xdr:twoCellAnchor>
    <xdr:from>
      <xdr:col>13</xdr:col>
      <xdr:colOff>666750</xdr:colOff>
      <xdr:row>96</xdr:row>
      <xdr:rowOff>133350</xdr:rowOff>
    </xdr:from>
    <xdr:to>
      <xdr:col>14</xdr:col>
      <xdr:colOff>76200</xdr:colOff>
      <xdr:row>97</xdr:row>
      <xdr:rowOff>57150</xdr:rowOff>
    </xdr:to>
    <xdr:sp macro="" textlink="">
      <xdr:nvSpPr>
        <xdr:cNvPr id="465" name="円/楕円 464"/>
        <xdr:cNvSpPr/>
      </xdr:nvSpPr>
      <xdr:spPr>
        <a:xfrm>
          <a:off x="9591675" y="165925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76200</xdr:rowOff>
    </xdr:from>
    <xdr:ext cx="533400" cy="257175"/>
    <xdr:sp macro="" textlink="">
      <xdr:nvSpPr>
        <xdr:cNvPr id="466" name="テキスト ボックス 465"/>
        <xdr:cNvSpPr txBox="1"/>
      </xdr:nvSpPr>
      <xdr:spPr>
        <a:xfrm>
          <a:off x="9372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26,489</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7" name="正方形/長方形 466"/>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70" name="正方形/長方形 469"/>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71" name="正方形/長方形 470"/>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4" name="正方形/長方形 473"/>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6" name="直線コネクタ 475"/>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7" name="直線コネクタ 476"/>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8" name="テキスト ボックス 477"/>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9" name="直線コネクタ 478"/>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0" name="テキスト ボックス 479"/>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81" name="直線コネクタ 480"/>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2" name="テキスト ボックス 481"/>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3" name="直線コネクタ 482"/>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84" name="テキスト ボックス 483"/>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5" name="直線コネクタ 484"/>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486" name="テキスト ボックス 485"/>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7" name="直線コネクタ 486"/>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8" name="テキスト ボックス 487"/>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9"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90" name="直線コネクタ 489"/>
        <xdr:cNvCxnSpPr/>
      </xdr:nvCxnSpPr>
      <xdr:spPr>
        <a:xfrm flipV="1">
          <a:off x="16316325"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1"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2" name="直線コネクタ 491"/>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19050</xdr:rowOff>
    </xdr:from>
    <xdr:ext cx="533400" cy="257175"/>
    <xdr:sp macro="" textlink="">
      <xdr:nvSpPr>
        <xdr:cNvPr id="493" name="災害復旧事業費最大値テキスト"/>
        <xdr:cNvSpPr txBox="1"/>
      </xdr:nvSpPr>
      <xdr:spPr>
        <a:xfrm>
          <a:off x="16373475"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609600</xdr:colOff>
      <xdr:row>31</xdr:row>
      <xdr:rowOff>66675</xdr:rowOff>
    </xdr:to>
    <xdr:cxnSp macro="">
      <xdr:nvCxnSpPr>
        <xdr:cNvPr id="494" name="直線コネクタ 493"/>
        <xdr:cNvCxnSpPr/>
      </xdr:nvCxnSpPr>
      <xdr:spPr>
        <a:xfrm>
          <a:off x="16230600"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34</xdr:row>
      <xdr:rowOff>104775</xdr:rowOff>
    </xdr:from>
    <xdr:to>
      <xdr:col>23</xdr:col>
      <xdr:colOff>514350</xdr:colOff>
      <xdr:row>38</xdr:row>
      <xdr:rowOff>133350</xdr:rowOff>
    </xdr:to>
    <xdr:cxnSp macro="">
      <xdr:nvCxnSpPr>
        <xdr:cNvPr id="495" name="直線コネクタ 494"/>
        <xdr:cNvCxnSpPr/>
      </xdr:nvCxnSpPr>
      <xdr:spPr>
        <a:xfrm>
          <a:off x="15478125" y="5934075"/>
          <a:ext cx="838200" cy="714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85725</xdr:rowOff>
    </xdr:from>
    <xdr:ext cx="466725" cy="257175"/>
    <xdr:sp macro="" textlink="">
      <xdr:nvSpPr>
        <xdr:cNvPr id="496" name="災害復旧事業費平均値テキスト"/>
        <xdr:cNvSpPr txBox="1"/>
      </xdr:nvSpPr>
      <xdr:spPr>
        <a:xfrm>
          <a:off x="16373475" y="660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114300</xdr:rowOff>
    </xdr:from>
    <xdr:to>
      <xdr:col>23</xdr:col>
      <xdr:colOff>571500</xdr:colOff>
      <xdr:row>39</xdr:row>
      <xdr:rowOff>38100</xdr:rowOff>
    </xdr:to>
    <xdr:sp macro="" textlink="">
      <xdr:nvSpPr>
        <xdr:cNvPr id="497" name="フローチャート : 判断 496"/>
        <xdr:cNvSpPr/>
      </xdr:nvSpPr>
      <xdr:spPr>
        <a:xfrm>
          <a:off x="162687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104775</xdr:rowOff>
    </xdr:from>
    <xdr:to>
      <xdr:col>22</xdr:col>
      <xdr:colOff>361950</xdr:colOff>
      <xdr:row>38</xdr:row>
      <xdr:rowOff>95250</xdr:rowOff>
    </xdr:to>
    <xdr:cxnSp macro="">
      <xdr:nvCxnSpPr>
        <xdr:cNvPr id="498" name="直線コネクタ 497"/>
        <xdr:cNvCxnSpPr/>
      </xdr:nvCxnSpPr>
      <xdr:spPr>
        <a:xfrm flipV="1">
          <a:off x="14592300" y="5934075"/>
          <a:ext cx="885825" cy="676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19050</xdr:rowOff>
    </xdr:from>
    <xdr:to>
      <xdr:col>22</xdr:col>
      <xdr:colOff>419100</xdr:colOff>
      <xdr:row>38</xdr:row>
      <xdr:rowOff>114300</xdr:rowOff>
    </xdr:to>
    <xdr:sp macro="" textlink="">
      <xdr:nvSpPr>
        <xdr:cNvPr id="499" name="フローチャート : 判断 498"/>
        <xdr:cNvSpPr/>
      </xdr:nvSpPr>
      <xdr:spPr>
        <a:xfrm>
          <a:off x="15430500"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38</xdr:row>
      <xdr:rowOff>114300</xdr:rowOff>
    </xdr:from>
    <xdr:ext cx="466725" cy="257175"/>
    <xdr:sp macro="" textlink="">
      <xdr:nvSpPr>
        <xdr:cNvPr id="500" name="テキスト ボックス 499"/>
        <xdr:cNvSpPr txBox="1"/>
      </xdr:nvSpPr>
      <xdr:spPr>
        <a:xfrm>
          <a:off x="15249525" y="6629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95250</xdr:rowOff>
    </xdr:from>
    <xdr:to>
      <xdr:col>21</xdr:col>
      <xdr:colOff>161925</xdr:colOff>
      <xdr:row>39</xdr:row>
      <xdr:rowOff>19050</xdr:rowOff>
    </xdr:to>
    <xdr:cxnSp macro="">
      <xdr:nvCxnSpPr>
        <xdr:cNvPr id="501" name="直線コネクタ 500"/>
        <xdr:cNvCxnSpPr/>
      </xdr:nvCxnSpPr>
      <xdr:spPr>
        <a:xfrm flipV="1">
          <a:off x="13706475" y="66103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9525</xdr:rowOff>
    </xdr:from>
    <xdr:to>
      <xdr:col>21</xdr:col>
      <xdr:colOff>209550</xdr:colOff>
      <xdr:row>38</xdr:row>
      <xdr:rowOff>104775</xdr:rowOff>
    </xdr:to>
    <xdr:sp macro="" textlink="">
      <xdr:nvSpPr>
        <xdr:cNvPr id="502" name="フローチャート : 判断 501"/>
        <xdr:cNvSpPr/>
      </xdr:nvSpPr>
      <xdr:spPr>
        <a:xfrm>
          <a:off x="14544675" y="6524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36</xdr:row>
      <xdr:rowOff>123825</xdr:rowOff>
    </xdr:from>
    <xdr:ext cx="466725" cy="257175"/>
    <xdr:sp macro="" textlink="">
      <xdr:nvSpPr>
        <xdr:cNvPr id="503" name="テキスト ボックス 502"/>
        <xdr:cNvSpPr txBox="1"/>
      </xdr:nvSpPr>
      <xdr:spPr>
        <a:xfrm>
          <a:off x="1435417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19050</xdr:rowOff>
    </xdr:from>
    <xdr:to>
      <xdr:col>19</xdr:col>
      <xdr:colOff>647700</xdr:colOff>
      <xdr:row>39</xdr:row>
      <xdr:rowOff>28575</xdr:rowOff>
    </xdr:to>
    <xdr:cxnSp macro="">
      <xdr:nvCxnSpPr>
        <xdr:cNvPr id="504" name="直線コネクタ 503"/>
        <xdr:cNvCxnSpPr/>
      </xdr:nvCxnSpPr>
      <xdr:spPr>
        <a:xfrm flipV="1">
          <a:off x="12811125" y="67056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152400</xdr:rowOff>
    </xdr:from>
    <xdr:to>
      <xdr:col>20</xdr:col>
      <xdr:colOff>9525</xdr:colOff>
      <xdr:row>38</xdr:row>
      <xdr:rowOff>85725</xdr:rowOff>
    </xdr:to>
    <xdr:sp macro="" textlink="">
      <xdr:nvSpPr>
        <xdr:cNvPr id="505" name="フローチャート : 判断 504"/>
        <xdr:cNvSpPr/>
      </xdr:nvSpPr>
      <xdr:spPr>
        <a:xfrm>
          <a:off x="1364932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95250</xdr:rowOff>
    </xdr:from>
    <xdr:ext cx="466725" cy="257175"/>
    <xdr:sp macro="" textlink="">
      <xdr:nvSpPr>
        <xdr:cNvPr id="506" name="テキスト ボックス 505"/>
        <xdr:cNvSpPr txBox="1"/>
      </xdr:nvSpPr>
      <xdr:spPr>
        <a:xfrm>
          <a:off x="13468350"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19050</xdr:rowOff>
    </xdr:from>
    <xdr:to>
      <xdr:col>18</xdr:col>
      <xdr:colOff>495300</xdr:colOff>
      <xdr:row>38</xdr:row>
      <xdr:rowOff>123825</xdr:rowOff>
    </xdr:to>
    <xdr:sp macro="" textlink="">
      <xdr:nvSpPr>
        <xdr:cNvPr id="507" name="フローチャート : 判断 506"/>
        <xdr:cNvSpPr/>
      </xdr:nvSpPr>
      <xdr:spPr>
        <a:xfrm>
          <a:off x="1276350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142875</xdr:rowOff>
    </xdr:from>
    <xdr:ext cx="466725" cy="257175"/>
    <xdr:sp macro="" textlink="">
      <xdr:nvSpPr>
        <xdr:cNvPr id="508" name="テキスト ボックス 507"/>
        <xdr:cNvSpPr txBox="1"/>
      </xdr:nvSpPr>
      <xdr:spPr>
        <a:xfrm>
          <a:off x="1258252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9" name="テキスト ボックス 508"/>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0" name="テキスト ボックス 509"/>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11" name="テキスト ボックス 510"/>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2" name="テキスト ボックス 511"/>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3" name="テキスト ボックス 512"/>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76200</xdr:rowOff>
    </xdr:from>
    <xdr:to>
      <xdr:col>23</xdr:col>
      <xdr:colOff>571500</xdr:colOff>
      <xdr:row>39</xdr:row>
      <xdr:rowOff>9525</xdr:rowOff>
    </xdr:to>
    <xdr:sp macro="" textlink="">
      <xdr:nvSpPr>
        <xdr:cNvPr id="514" name="円/楕円 513"/>
        <xdr:cNvSpPr/>
      </xdr:nvSpPr>
      <xdr:spPr>
        <a:xfrm>
          <a:off x="16268700" y="659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38100</xdr:rowOff>
    </xdr:from>
    <xdr:ext cx="466725" cy="257175"/>
    <xdr:sp macro="" textlink="">
      <xdr:nvSpPr>
        <xdr:cNvPr id="515" name="災害復旧事業費該当値テキスト"/>
        <xdr:cNvSpPr txBox="1"/>
      </xdr:nvSpPr>
      <xdr:spPr>
        <a:xfrm>
          <a:off x="16373475"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47625</xdr:rowOff>
    </xdr:from>
    <xdr:to>
      <xdr:col>22</xdr:col>
      <xdr:colOff>419100</xdr:colOff>
      <xdr:row>34</xdr:row>
      <xdr:rowOff>152400</xdr:rowOff>
    </xdr:to>
    <xdr:sp macro="" textlink="">
      <xdr:nvSpPr>
        <xdr:cNvPr id="516" name="円/楕円 515"/>
        <xdr:cNvSpPr/>
      </xdr:nvSpPr>
      <xdr:spPr>
        <a:xfrm>
          <a:off x="15430500" y="5876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32</xdr:row>
      <xdr:rowOff>171450</xdr:rowOff>
    </xdr:from>
    <xdr:ext cx="533400" cy="257175"/>
    <xdr:sp macro="" textlink="">
      <xdr:nvSpPr>
        <xdr:cNvPr id="517" name="テキスト ボックス 516"/>
        <xdr:cNvSpPr txBox="1"/>
      </xdr:nvSpPr>
      <xdr:spPr>
        <a:xfrm>
          <a:off x="15211425" y="565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20,965</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47625</xdr:rowOff>
    </xdr:from>
    <xdr:to>
      <xdr:col>21</xdr:col>
      <xdr:colOff>209550</xdr:colOff>
      <xdr:row>38</xdr:row>
      <xdr:rowOff>142875</xdr:rowOff>
    </xdr:to>
    <xdr:sp macro="" textlink="">
      <xdr:nvSpPr>
        <xdr:cNvPr id="518" name="円/楕円 517"/>
        <xdr:cNvSpPr/>
      </xdr:nvSpPr>
      <xdr:spPr>
        <a:xfrm>
          <a:off x="14544675" y="6562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38</xdr:row>
      <xdr:rowOff>142875</xdr:rowOff>
    </xdr:from>
    <xdr:ext cx="466725" cy="257175"/>
    <xdr:sp macro="" textlink="">
      <xdr:nvSpPr>
        <xdr:cNvPr id="519" name="テキスト ボックス 518"/>
        <xdr:cNvSpPr txBox="1"/>
      </xdr:nvSpPr>
      <xdr:spPr>
        <a:xfrm>
          <a:off x="14354175"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133350</xdr:rowOff>
    </xdr:from>
    <xdr:to>
      <xdr:col>20</xdr:col>
      <xdr:colOff>9525</xdr:colOff>
      <xdr:row>39</xdr:row>
      <xdr:rowOff>66675</xdr:rowOff>
    </xdr:to>
    <xdr:sp macro="" textlink="">
      <xdr:nvSpPr>
        <xdr:cNvPr id="520" name="円/楕円 519"/>
        <xdr:cNvSpPr/>
      </xdr:nvSpPr>
      <xdr:spPr>
        <a:xfrm>
          <a:off x="13649325" y="664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39</xdr:row>
      <xdr:rowOff>57150</xdr:rowOff>
    </xdr:from>
    <xdr:ext cx="381000" cy="257175"/>
    <xdr:sp macro="" textlink="">
      <xdr:nvSpPr>
        <xdr:cNvPr id="521" name="テキスト ボックス 520"/>
        <xdr:cNvSpPr txBox="1"/>
      </xdr:nvSpPr>
      <xdr:spPr>
        <a:xfrm>
          <a:off x="13515975" y="6743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152400</xdr:rowOff>
    </xdr:from>
    <xdr:to>
      <xdr:col>18</xdr:col>
      <xdr:colOff>495300</xdr:colOff>
      <xdr:row>39</xdr:row>
      <xdr:rowOff>85725</xdr:rowOff>
    </xdr:to>
    <xdr:sp macro="" textlink="">
      <xdr:nvSpPr>
        <xdr:cNvPr id="522" name="円/楕円 521"/>
        <xdr:cNvSpPr/>
      </xdr:nvSpPr>
      <xdr:spPr>
        <a:xfrm>
          <a:off x="12763500" y="6667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39</xdr:row>
      <xdr:rowOff>76200</xdr:rowOff>
    </xdr:from>
    <xdr:ext cx="381000" cy="257175"/>
    <xdr:sp macro="" textlink="">
      <xdr:nvSpPr>
        <xdr:cNvPr id="523" name="テキスト ボックス 522"/>
        <xdr:cNvSpPr txBox="1"/>
      </xdr:nvSpPr>
      <xdr:spPr>
        <a:xfrm>
          <a:off x="12620625" y="6762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4" name="正方形/長方形 523"/>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5" name="正方形/長方形 524"/>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6" name="正方形/長方形 525"/>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7" name="正方形/長方形 526"/>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8" name="正方形/長方形 527"/>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9" name="正方形/長方形 528"/>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0" name="正方形/長方形 529"/>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31" name="正方形/長方形 530"/>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2" name="テキスト ボックス 531"/>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3" name="直線コネクタ 532"/>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4" name="直線コネクタ 53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5" name="テキスト ボックス 534"/>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6" name="直線コネクタ 53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7" name="テキスト ボックス 536"/>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8"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9" name="直線コネクタ 538"/>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0"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2"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3" name="直線コネクタ 542"/>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4" name="直線コネクタ 543"/>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5"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6" name="フローチャート : 判断 545"/>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7" name="直線コネクタ 546"/>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8" name="フローチャート : 判断 547"/>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9" name="テキスト ボックス 548"/>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50" name="直線コネクタ 549"/>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1" name="フローチャート : 判断 550"/>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2" name="テキスト ボックス 551"/>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3" name="直線コネクタ 552"/>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4" name="フローチャート : 判断 553"/>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5" name="テキスト ボックス 554"/>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6" name="フローチャート : 判断 555"/>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7" name="テキスト ボックス 556"/>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8" name="テキスト ボックス 55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9" name="テキスト ボックス 55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60" name="テキスト ボックス 55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1" name="テキスト ボックス 56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2" name="テキスト ボックス 56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3" name="円/楕円 562"/>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4"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5" name="円/楕円 564"/>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6" name="テキスト ボックス 565"/>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7" name="円/楕円 566"/>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8" name="テキスト ボックス 567"/>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9" name="円/楕円 568"/>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0" name="テキスト ボックス 569"/>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1" name="円/楕円 570"/>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2" name="テキスト ボックス 571"/>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3" name="正方形/長方形 57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4" name="正方形/長方形 57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5" name="正方形/長方形 57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6" name="正方形/長方形 57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7" name="正方形/長方形 57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8" name="正方形/長方形 57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9" name="正方形/長方形 57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80" name="正方形/長方形 57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1" name="テキスト ボックス 58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2" name="直線コネクタ 58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3" name="直線コネクタ 582"/>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4" name="テキスト ボックス 583"/>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5" name="直線コネクタ 584"/>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6" name="テキスト ボックス 585"/>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7" name="直線コネクタ 586"/>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8" name="テキスト ボックス 587"/>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9" name="直線コネクタ 588"/>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0" name="テキスト ボックス 589"/>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91" name="直線コネクタ 590"/>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2" name="テキスト ボックス 591"/>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3" name="直線コネクタ 592"/>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4" name="テキスト ボックス 593"/>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5" name="直線コネクタ 594"/>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6" name="テキスト ボックス 595"/>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7"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152400</xdr:rowOff>
    </xdr:from>
    <xdr:to>
      <xdr:col>23</xdr:col>
      <xdr:colOff>514350</xdr:colOff>
      <xdr:row>78</xdr:row>
      <xdr:rowOff>85725</xdr:rowOff>
    </xdr:to>
    <xdr:cxnSp macro="">
      <xdr:nvCxnSpPr>
        <xdr:cNvPr id="598" name="直線コネクタ 597"/>
        <xdr:cNvCxnSpPr/>
      </xdr:nvCxnSpPr>
      <xdr:spPr>
        <a:xfrm flipV="1">
          <a:off x="16316325" y="11982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599" name="公債費最小値テキスト"/>
        <xdr:cNvSpPr txBox="1"/>
      </xdr:nvSpPr>
      <xdr:spPr>
        <a:xfrm>
          <a:off x="16373475"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85725</xdr:rowOff>
    </xdr:from>
    <xdr:to>
      <xdr:col>23</xdr:col>
      <xdr:colOff>609600</xdr:colOff>
      <xdr:row>78</xdr:row>
      <xdr:rowOff>85725</xdr:rowOff>
    </xdr:to>
    <xdr:cxnSp macro="">
      <xdr:nvCxnSpPr>
        <xdr:cNvPr id="600" name="直線コネクタ 599"/>
        <xdr:cNvCxnSpPr/>
      </xdr:nvCxnSpPr>
      <xdr:spPr>
        <a:xfrm>
          <a:off x="16230600" y="13458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95250</xdr:rowOff>
    </xdr:from>
    <xdr:ext cx="600075" cy="257175"/>
    <xdr:sp macro="" textlink="">
      <xdr:nvSpPr>
        <xdr:cNvPr id="601" name="公債費最大値テキスト"/>
        <xdr:cNvSpPr txBox="1"/>
      </xdr:nvSpPr>
      <xdr:spPr>
        <a:xfrm>
          <a:off x="16373475" y="11753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152400</xdr:rowOff>
    </xdr:from>
    <xdr:to>
      <xdr:col>23</xdr:col>
      <xdr:colOff>609600</xdr:colOff>
      <xdr:row>69</xdr:row>
      <xdr:rowOff>152400</xdr:rowOff>
    </xdr:to>
    <xdr:cxnSp macro="">
      <xdr:nvCxnSpPr>
        <xdr:cNvPr id="602" name="直線コネクタ 601"/>
        <xdr:cNvCxnSpPr/>
      </xdr:nvCxnSpPr>
      <xdr:spPr>
        <a:xfrm>
          <a:off x="16230600"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72</xdr:row>
      <xdr:rowOff>161925</xdr:rowOff>
    </xdr:from>
    <xdr:to>
      <xdr:col>23</xdr:col>
      <xdr:colOff>514350</xdr:colOff>
      <xdr:row>72</xdr:row>
      <xdr:rowOff>161925</xdr:rowOff>
    </xdr:to>
    <xdr:cxnSp macro="">
      <xdr:nvCxnSpPr>
        <xdr:cNvPr id="603" name="直線コネクタ 602"/>
        <xdr:cNvCxnSpPr/>
      </xdr:nvCxnSpPr>
      <xdr:spPr>
        <a:xfrm flipV="1">
          <a:off x="15478125" y="125063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38100</xdr:rowOff>
    </xdr:from>
    <xdr:ext cx="533400" cy="257175"/>
    <xdr:sp macro="" textlink="">
      <xdr:nvSpPr>
        <xdr:cNvPr id="604" name="公債費平均値テキスト"/>
        <xdr:cNvSpPr txBox="1"/>
      </xdr:nvSpPr>
      <xdr:spPr>
        <a:xfrm>
          <a:off x="1637347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161925</xdr:rowOff>
    </xdr:to>
    <xdr:sp macro="" textlink="">
      <xdr:nvSpPr>
        <xdr:cNvPr id="605" name="フローチャート : 判断 604"/>
        <xdr:cNvSpPr/>
      </xdr:nvSpPr>
      <xdr:spPr>
        <a:xfrm>
          <a:off x="1626870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47625</xdr:rowOff>
    </xdr:from>
    <xdr:to>
      <xdr:col>22</xdr:col>
      <xdr:colOff>361950</xdr:colOff>
      <xdr:row>72</xdr:row>
      <xdr:rowOff>161925</xdr:rowOff>
    </xdr:to>
    <xdr:cxnSp macro="">
      <xdr:nvCxnSpPr>
        <xdr:cNvPr id="606" name="直線コネクタ 605"/>
        <xdr:cNvCxnSpPr/>
      </xdr:nvCxnSpPr>
      <xdr:spPr>
        <a:xfrm>
          <a:off x="14592300" y="12220575"/>
          <a:ext cx="885825"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171450</xdr:rowOff>
    </xdr:from>
    <xdr:to>
      <xdr:col>22</xdr:col>
      <xdr:colOff>419100</xdr:colOff>
      <xdr:row>75</xdr:row>
      <xdr:rowOff>104775</xdr:rowOff>
    </xdr:to>
    <xdr:sp macro="" textlink="">
      <xdr:nvSpPr>
        <xdr:cNvPr id="607" name="フローチャート : 判断 606"/>
        <xdr:cNvSpPr/>
      </xdr:nvSpPr>
      <xdr:spPr>
        <a:xfrm>
          <a:off x="1543050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95250</xdr:rowOff>
    </xdr:from>
    <xdr:ext cx="533400" cy="257175"/>
    <xdr:sp macro="" textlink="">
      <xdr:nvSpPr>
        <xdr:cNvPr id="608" name="テキスト ボックス 607"/>
        <xdr:cNvSpPr txBox="1"/>
      </xdr:nvSpPr>
      <xdr:spPr>
        <a:xfrm>
          <a:off x="15211425"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647700</xdr:colOff>
      <xdr:row>71</xdr:row>
      <xdr:rowOff>47625</xdr:rowOff>
    </xdr:from>
    <xdr:to>
      <xdr:col>21</xdr:col>
      <xdr:colOff>161925</xdr:colOff>
      <xdr:row>73</xdr:row>
      <xdr:rowOff>38100</xdr:rowOff>
    </xdr:to>
    <xdr:cxnSp macro="">
      <xdr:nvCxnSpPr>
        <xdr:cNvPr id="609" name="直線コネクタ 608"/>
        <xdr:cNvCxnSpPr/>
      </xdr:nvCxnSpPr>
      <xdr:spPr>
        <a:xfrm flipV="1">
          <a:off x="13706475" y="12220575"/>
          <a:ext cx="885825"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0</xdr:rowOff>
    </xdr:from>
    <xdr:to>
      <xdr:col>21</xdr:col>
      <xdr:colOff>209550</xdr:colOff>
      <xdr:row>75</xdr:row>
      <xdr:rowOff>104775</xdr:rowOff>
    </xdr:to>
    <xdr:sp macro="" textlink="">
      <xdr:nvSpPr>
        <xdr:cNvPr id="610" name="フローチャート : 判断 609"/>
        <xdr:cNvSpPr/>
      </xdr:nvSpPr>
      <xdr:spPr>
        <a:xfrm>
          <a:off x="14544675"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95250</xdr:rowOff>
    </xdr:from>
    <xdr:ext cx="533400" cy="257175"/>
    <xdr:sp macro="" textlink="">
      <xdr:nvSpPr>
        <xdr:cNvPr id="611" name="テキスト ボックス 610"/>
        <xdr:cNvSpPr txBox="1"/>
      </xdr:nvSpPr>
      <xdr:spPr>
        <a:xfrm>
          <a:off x="143256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438150</xdr:colOff>
      <xdr:row>73</xdr:row>
      <xdr:rowOff>9525</xdr:rowOff>
    </xdr:from>
    <xdr:to>
      <xdr:col>19</xdr:col>
      <xdr:colOff>647700</xdr:colOff>
      <xdr:row>73</xdr:row>
      <xdr:rowOff>38100</xdr:rowOff>
    </xdr:to>
    <xdr:cxnSp macro="">
      <xdr:nvCxnSpPr>
        <xdr:cNvPr id="612" name="直線コネクタ 611"/>
        <xdr:cNvCxnSpPr/>
      </xdr:nvCxnSpPr>
      <xdr:spPr>
        <a:xfrm>
          <a:off x="12811125" y="125253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171450</xdr:rowOff>
    </xdr:from>
    <xdr:to>
      <xdr:col>20</xdr:col>
      <xdr:colOff>9525</xdr:colOff>
      <xdr:row>75</xdr:row>
      <xdr:rowOff>104775</xdr:rowOff>
    </xdr:to>
    <xdr:sp macro="" textlink="">
      <xdr:nvSpPr>
        <xdr:cNvPr id="613" name="フローチャート : 判断 612"/>
        <xdr:cNvSpPr/>
      </xdr:nvSpPr>
      <xdr:spPr>
        <a:xfrm>
          <a:off x="13649325"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95250</xdr:rowOff>
    </xdr:from>
    <xdr:ext cx="533400" cy="257175"/>
    <xdr:sp macro="" textlink="">
      <xdr:nvSpPr>
        <xdr:cNvPr id="614" name="テキスト ボックス 613"/>
        <xdr:cNvSpPr txBox="1"/>
      </xdr:nvSpPr>
      <xdr:spPr>
        <a:xfrm>
          <a:off x="13439775"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152400</xdr:rowOff>
    </xdr:from>
    <xdr:to>
      <xdr:col>18</xdr:col>
      <xdr:colOff>495300</xdr:colOff>
      <xdr:row>75</xdr:row>
      <xdr:rowOff>85725</xdr:rowOff>
    </xdr:to>
    <xdr:sp macro="" textlink="">
      <xdr:nvSpPr>
        <xdr:cNvPr id="615" name="フローチャート : 判断 614"/>
        <xdr:cNvSpPr/>
      </xdr:nvSpPr>
      <xdr:spPr>
        <a:xfrm>
          <a:off x="12763500"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75</xdr:row>
      <xdr:rowOff>76200</xdr:rowOff>
    </xdr:from>
    <xdr:ext cx="533400" cy="257175"/>
    <xdr:sp macro="" textlink="">
      <xdr:nvSpPr>
        <xdr:cNvPr id="616" name="テキスト ボックス 615"/>
        <xdr:cNvSpPr txBox="1"/>
      </xdr:nvSpPr>
      <xdr:spPr>
        <a:xfrm>
          <a:off x="1254442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7" name="テキスト ボックス 616"/>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8" name="テキスト ボックス 617"/>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9" name="テキスト ボックス 618"/>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0" name="テキスト ボックス 619"/>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1" name="テキスト ボックス 620"/>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104775</xdr:rowOff>
    </xdr:from>
    <xdr:to>
      <xdr:col>23</xdr:col>
      <xdr:colOff>571500</xdr:colOff>
      <xdr:row>73</xdr:row>
      <xdr:rowOff>38100</xdr:rowOff>
    </xdr:to>
    <xdr:sp macro="" textlink="">
      <xdr:nvSpPr>
        <xdr:cNvPr id="622" name="円/楕円 621"/>
        <xdr:cNvSpPr/>
      </xdr:nvSpPr>
      <xdr:spPr>
        <a:xfrm>
          <a:off x="16268700" y="12449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71</xdr:row>
      <xdr:rowOff>133350</xdr:rowOff>
    </xdr:from>
    <xdr:ext cx="533400" cy="257175"/>
    <xdr:sp macro="" textlink="">
      <xdr:nvSpPr>
        <xdr:cNvPr id="623" name="公債費該当値テキスト"/>
        <xdr:cNvSpPr txBox="1"/>
      </xdr:nvSpPr>
      <xdr:spPr>
        <a:xfrm>
          <a:off x="16373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69,836</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114300</xdr:rowOff>
    </xdr:from>
    <xdr:to>
      <xdr:col>22</xdr:col>
      <xdr:colOff>419100</xdr:colOff>
      <xdr:row>73</xdr:row>
      <xdr:rowOff>38100</xdr:rowOff>
    </xdr:to>
    <xdr:sp macro="" textlink="">
      <xdr:nvSpPr>
        <xdr:cNvPr id="624" name="円/楕円 623"/>
        <xdr:cNvSpPr/>
      </xdr:nvSpPr>
      <xdr:spPr>
        <a:xfrm>
          <a:off x="15430500" y="12458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71</xdr:row>
      <xdr:rowOff>57150</xdr:rowOff>
    </xdr:from>
    <xdr:ext cx="533400" cy="257175"/>
    <xdr:sp macro="" textlink="">
      <xdr:nvSpPr>
        <xdr:cNvPr id="625" name="テキスト ボックス 624"/>
        <xdr:cNvSpPr txBox="1"/>
      </xdr:nvSpPr>
      <xdr:spPr>
        <a:xfrm>
          <a:off x="15211425" y="1223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69,662</a:t>
          </a:r>
          <a:endParaRPr kumimoji="1" lang="ja-JP" altLang="en-US" sz="1000" b="1">
            <a:solidFill>
              <a:srgbClr val="FF0000"/>
            </a:solidFill>
            <a:latin typeface="ＭＳ Ｐゴシック"/>
          </a:endParaRPr>
        </a:p>
      </xdr:txBody>
    </xdr:sp>
    <xdr:clientData/>
  </xdr:oneCellAnchor>
  <xdr:twoCellAnchor>
    <xdr:from>
      <xdr:col>21</xdr:col>
      <xdr:colOff>114300</xdr:colOff>
      <xdr:row>71</xdr:row>
      <xdr:rowOff>0</xdr:rowOff>
    </xdr:from>
    <xdr:to>
      <xdr:col>21</xdr:col>
      <xdr:colOff>209550</xdr:colOff>
      <xdr:row>71</xdr:row>
      <xdr:rowOff>104775</xdr:rowOff>
    </xdr:to>
    <xdr:sp macro="" textlink="">
      <xdr:nvSpPr>
        <xdr:cNvPr id="626" name="円/楕円 625"/>
        <xdr:cNvSpPr/>
      </xdr:nvSpPr>
      <xdr:spPr>
        <a:xfrm>
          <a:off x="14544675" y="12172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69</xdr:row>
      <xdr:rowOff>114300</xdr:rowOff>
    </xdr:from>
    <xdr:ext cx="533400" cy="257175"/>
    <xdr:sp macro="" textlink="">
      <xdr:nvSpPr>
        <xdr:cNvPr id="627" name="テキスト ボックス 626"/>
        <xdr:cNvSpPr txBox="1"/>
      </xdr:nvSpPr>
      <xdr:spPr>
        <a:xfrm>
          <a:off x="14325600" y="11944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86,894</a:t>
          </a:r>
          <a:endParaRPr kumimoji="1" lang="ja-JP" altLang="en-US" sz="1000" b="1">
            <a:solidFill>
              <a:srgbClr val="FF0000"/>
            </a:solidFill>
            <a:latin typeface="ＭＳ Ｐゴシック"/>
          </a:endParaRPr>
        </a:p>
      </xdr:txBody>
    </xdr:sp>
    <xdr:clientData/>
  </xdr:oneCellAnchor>
  <xdr:twoCellAnchor>
    <xdr:from>
      <xdr:col>19</xdr:col>
      <xdr:colOff>590550</xdr:colOff>
      <xdr:row>72</xdr:row>
      <xdr:rowOff>152400</xdr:rowOff>
    </xdr:from>
    <xdr:to>
      <xdr:col>20</xdr:col>
      <xdr:colOff>9525</xdr:colOff>
      <xdr:row>73</xdr:row>
      <xdr:rowOff>85725</xdr:rowOff>
    </xdr:to>
    <xdr:sp macro="" textlink="">
      <xdr:nvSpPr>
        <xdr:cNvPr id="628" name="円/楕円 627"/>
        <xdr:cNvSpPr/>
      </xdr:nvSpPr>
      <xdr:spPr>
        <a:xfrm>
          <a:off x="13649325" y="12496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71</xdr:row>
      <xdr:rowOff>104775</xdr:rowOff>
    </xdr:from>
    <xdr:ext cx="533400" cy="257175"/>
    <xdr:sp macro="" textlink="">
      <xdr:nvSpPr>
        <xdr:cNvPr id="629" name="テキスト ボックス 628"/>
        <xdr:cNvSpPr txBox="1"/>
      </xdr:nvSpPr>
      <xdr:spPr>
        <a:xfrm>
          <a:off x="13439775" y="1227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66,980</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133350</xdr:rowOff>
    </xdr:from>
    <xdr:to>
      <xdr:col>18</xdr:col>
      <xdr:colOff>495300</xdr:colOff>
      <xdr:row>73</xdr:row>
      <xdr:rowOff>57150</xdr:rowOff>
    </xdr:to>
    <xdr:sp macro="" textlink="">
      <xdr:nvSpPr>
        <xdr:cNvPr id="630" name="円/楕円 629"/>
        <xdr:cNvSpPr/>
      </xdr:nvSpPr>
      <xdr:spPr>
        <a:xfrm>
          <a:off x="12763500" y="12477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71</xdr:row>
      <xdr:rowOff>76200</xdr:rowOff>
    </xdr:from>
    <xdr:ext cx="533400" cy="257175"/>
    <xdr:sp macro="" textlink="">
      <xdr:nvSpPr>
        <xdr:cNvPr id="631" name="テキスト ボックス 630"/>
        <xdr:cNvSpPr txBox="1"/>
      </xdr:nvSpPr>
      <xdr:spPr>
        <a:xfrm>
          <a:off x="12544425" y="1224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68,448</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2" name="正方形/長方形 631"/>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3" name="正方形/長方形 632"/>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4" name="正方形/長方形 633"/>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5" name="正方形/長方形 634"/>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6" name="正方形/長方形 635"/>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7" name="正方形/長方形 636"/>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8" name="正方形/長方形 637"/>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9" name="正方形/長方形 638"/>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0" name="テキスト ボックス 639"/>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1" name="直線コネクタ 640"/>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2" name="直線コネクタ 641"/>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3" name="テキスト ボックス 642"/>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4" name="直線コネクタ 643"/>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5" name="テキスト ボックス 644"/>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6" name="直線コネクタ 64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7" name="テキスト ボックス 646"/>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8" name="直線コネクタ 647"/>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9" name="テキスト ボックス 648"/>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50" name="直線コネクタ 649"/>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51" name="テキスト ボックス 650"/>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2" name="直線コネクタ 651"/>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3" name="テキスト ボックス 652"/>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4"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9525</xdr:rowOff>
    </xdr:from>
    <xdr:to>
      <xdr:col>23</xdr:col>
      <xdr:colOff>514350</xdr:colOff>
      <xdr:row>99</xdr:row>
      <xdr:rowOff>47625</xdr:rowOff>
    </xdr:to>
    <xdr:cxnSp macro="">
      <xdr:nvCxnSpPr>
        <xdr:cNvPr id="655" name="直線コネクタ 654"/>
        <xdr:cNvCxnSpPr/>
      </xdr:nvCxnSpPr>
      <xdr:spPr>
        <a:xfrm flipV="1">
          <a:off x="16316325" y="15440025"/>
          <a:ext cx="0"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56" name="積立金最小値テキスト"/>
        <xdr:cNvSpPr txBox="1"/>
      </xdr:nvSpPr>
      <xdr:spPr>
        <a:xfrm>
          <a:off x="16373475"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609600</xdr:colOff>
      <xdr:row>99</xdr:row>
      <xdr:rowOff>47625</xdr:rowOff>
    </xdr:to>
    <xdr:cxnSp macro="">
      <xdr:nvCxnSpPr>
        <xdr:cNvPr id="657" name="直線コネクタ 656"/>
        <xdr:cNvCxnSpPr/>
      </xdr:nvCxnSpPr>
      <xdr:spPr>
        <a:xfrm>
          <a:off x="16230600"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123825</xdr:rowOff>
    </xdr:from>
    <xdr:ext cx="533400" cy="257175"/>
    <xdr:sp macro="" textlink="">
      <xdr:nvSpPr>
        <xdr:cNvPr id="658" name="積立金最大値テキスト"/>
        <xdr:cNvSpPr txBox="1"/>
      </xdr:nvSpPr>
      <xdr:spPr>
        <a:xfrm>
          <a:off x="16373475" y="15211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9525</xdr:rowOff>
    </xdr:from>
    <xdr:to>
      <xdr:col>23</xdr:col>
      <xdr:colOff>609600</xdr:colOff>
      <xdr:row>90</xdr:row>
      <xdr:rowOff>9525</xdr:rowOff>
    </xdr:to>
    <xdr:cxnSp macro="">
      <xdr:nvCxnSpPr>
        <xdr:cNvPr id="659" name="直線コネクタ 658"/>
        <xdr:cNvCxnSpPr/>
      </xdr:nvCxnSpPr>
      <xdr:spPr>
        <a:xfrm>
          <a:off x="16230600" y="15440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152400</xdr:rowOff>
    </xdr:from>
    <xdr:to>
      <xdr:col>23</xdr:col>
      <xdr:colOff>514350</xdr:colOff>
      <xdr:row>96</xdr:row>
      <xdr:rowOff>9525</xdr:rowOff>
    </xdr:to>
    <xdr:cxnSp macro="">
      <xdr:nvCxnSpPr>
        <xdr:cNvPr id="660" name="直線コネクタ 659"/>
        <xdr:cNvCxnSpPr/>
      </xdr:nvCxnSpPr>
      <xdr:spPr>
        <a:xfrm flipV="1">
          <a:off x="15478125" y="164401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66675</xdr:rowOff>
    </xdr:from>
    <xdr:ext cx="533400" cy="257175"/>
    <xdr:sp macro="" textlink="">
      <xdr:nvSpPr>
        <xdr:cNvPr id="661" name="積立金平均値テキスト"/>
        <xdr:cNvSpPr txBox="1"/>
      </xdr:nvSpPr>
      <xdr:spPr>
        <a:xfrm>
          <a:off x="1637347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19050</xdr:rowOff>
    </xdr:to>
    <xdr:sp macro="" textlink="">
      <xdr:nvSpPr>
        <xdr:cNvPr id="662" name="フローチャート : 判断 661"/>
        <xdr:cNvSpPr/>
      </xdr:nvSpPr>
      <xdr:spPr>
        <a:xfrm>
          <a:off x="16268700" y="1671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123825</xdr:rowOff>
    </xdr:from>
    <xdr:to>
      <xdr:col>22</xdr:col>
      <xdr:colOff>361950</xdr:colOff>
      <xdr:row>96</xdr:row>
      <xdr:rowOff>9525</xdr:rowOff>
    </xdr:to>
    <xdr:cxnSp macro="">
      <xdr:nvCxnSpPr>
        <xdr:cNvPr id="663" name="直線コネクタ 662"/>
        <xdr:cNvCxnSpPr/>
      </xdr:nvCxnSpPr>
      <xdr:spPr>
        <a:xfrm>
          <a:off x="14592300" y="16240125"/>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9525</xdr:rowOff>
    </xdr:from>
    <xdr:to>
      <xdr:col>22</xdr:col>
      <xdr:colOff>419100</xdr:colOff>
      <xdr:row>97</xdr:row>
      <xdr:rowOff>104775</xdr:rowOff>
    </xdr:to>
    <xdr:sp macro="" textlink="">
      <xdr:nvSpPr>
        <xdr:cNvPr id="664" name="フローチャート : 判断 663"/>
        <xdr:cNvSpPr/>
      </xdr:nvSpPr>
      <xdr:spPr>
        <a:xfrm>
          <a:off x="15430500" y="1664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104775</xdr:rowOff>
    </xdr:from>
    <xdr:ext cx="533400" cy="257175"/>
    <xdr:sp macro="" textlink="">
      <xdr:nvSpPr>
        <xdr:cNvPr id="665" name="テキスト ボックス 664"/>
        <xdr:cNvSpPr txBox="1"/>
      </xdr:nvSpPr>
      <xdr:spPr>
        <a:xfrm>
          <a:off x="1521142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647700</xdr:colOff>
      <xdr:row>94</xdr:row>
      <xdr:rowOff>123825</xdr:rowOff>
    </xdr:from>
    <xdr:to>
      <xdr:col>21</xdr:col>
      <xdr:colOff>161925</xdr:colOff>
      <xdr:row>96</xdr:row>
      <xdr:rowOff>104775</xdr:rowOff>
    </xdr:to>
    <xdr:cxnSp macro="">
      <xdr:nvCxnSpPr>
        <xdr:cNvPr id="666" name="直線コネクタ 665"/>
        <xdr:cNvCxnSpPr/>
      </xdr:nvCxnSpPr>
      <xdr:spPr>
        <a:xfrm flipV="1">
          <a:off x="13706475" y="16240125"/>
          <a:ext cx="885825"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133350</xdr:rowOff>
    </xdr:from>
    <xdr:to>
      <xdr:col>21</xdr:col>
      <xdr:colOff>209550</xdr:colOff>
      <xdr:row>97</xdr:row>
      <xdr:rowOff>57150</xdr:rowOff>
    </xdr:to>
    <xdr:sp macro="" textlink="">
      <xdr:nvSpPr>
        <xdr:cNvPr id="667" name="フローチャート : 判断 666"/>
        <xdr:cNvSpPr/>
      </xdr:nvSpPr>
      <xdr:spPr>
        <a:xfrm>
          <a:off x="14544675" y="16592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47625</xdr:rowOff>
    </xdr:from>
    <xdr:ext cx="533400" cy="257175"/>
    <xdr:sp macro="" textlink="">
      <xdr:nvSpPr>
        <xdr:cNvPr id="668" name="テキスト ボックス 667"/>
        <xdr:cNvSpPr txBox="1"/>
      </xdr:nvSpPr>
      <xdr:spPr>
        <a:xfrm>
          <a:off x="143256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104775</xdr:rowOff>
    </xdr:from>
    <xdr:to>
      <xdr:col>19</xdr:col>
      <xdr:colOff>647700</xdr:colOff>
      <xdr:row>98</xdr:row>
      <xdr:rowOff>66675</xdr:rowOff>
    </xdr:to>
    <xdr:cxnSp macro="">
      <xdr:nvCxnSpPr>
        <xdr:cNvPr id="669" name="直線コネクタ 668"/>
        <xdr:cNvCxnSpPr/>
      </xdr:nvCxnSpPr>
      <xdr:spPr>
        <a:xfrm flipV="1">
          <a:off x="12811125" y="16563975"/>
          <a:ext cx="895350" cy="304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171450</xdr:rowOff>
    </xdr:from>
    <xdr:to>
      <xdr:col>20</xdr:col>
      <xdr:colOff>9525</xdr:colOff>
      <xdr:row>96</xdr:row>
      <xdr:rowOff>95250</xdr:rowOff>
    </xdr:to>
    <xdr:sp macro="" textlink="">
      <xdr:nvSpPr>
        <xdr:cNvPr id="670" name="フローチャート : 判断 669"/>
        <xdr:cNvSpPr/>
      </xdr:nvSpPr>
      <xdr:spPr>
        <a:xfrm>
          <a:off x="13649325" y="16459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114300</xdr:rowOff>
    </xdr:from>
    <xdr:ext cx="533400" cy="257175"/>
    <xdr:sp macro="" textlink="">
      <xdr:nvSpPr>
        <xdr:cNvPr id="671" name="テキスト ボックス 670"/>
        <xdr:cNvSpPr txBox="1"/>
      </xdr:nvSpPr>
      <xdr:spPr>
        <a:xfrm>
          <a:off x="13439775"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28575</xdr:rowOff>
    </xdr:from>
    <xdr:to>
      <xdr:col>18</xdr:col>
      <xdr:colOff>495300</xdr:colOff>
      <xdr:row>97</xdr:row>
      <xdr:rowOff>133350</xdr:rowOff>
    </xdr:to>
    <xdr:sp macro="" textlink="">
      <xdr:nvSpPr>
        <xdr:cNvPr id="672" name="フローチャート : 判断 671"/>
        <xdr:cNvSpPr/>
      </xdr:nvSpPr>
      <xdr:spPr>
        <a:xfrm>
          <a:off x="12763500" y="1665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152400</xdr:rowOff>
    </xdr:from>
    <xdr:ext cx="533400" cy="257175"/>
    <xdr:sp macro="" textlink="">
      <xdr:nvSpPr>
        <xdr:cNvPr id="673" name="テキスト ボックス 672"/>
        <xdr:cNvSpPr txBox="1"/>
      </xdr:nvSpPr>
      <xdr:spPr>
        <a:xfrm>
          <a:off x="1254442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4" name="テキスト ボックス 673"/>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5" name="テキスト ボックス 674"/>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6" name="テキスト ボックス 675"/>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7" name="テキスト ボックス 676"/>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8" name="テキスト ボックス 677"/>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104775</xdr:rowOff>
    </xdr:from>
    <xdr:to>
      <xdr:col>23</xdr:col>
      <xdr:colOff>571500</xdr:colOff>
      <xdr:row>96</xdr:row>
      <xdr:rowOff>28575</xdr:rowOff>
    </xdr:to>
    <xdr:sp macro="" textlink="">
      <xdr:nvSpPr>
        <xdr:cNvPr id="679" name="円/楕円 678"/>
        <xdr:cNvSpPr/>
      </xdr:nvSpPr>
      <xdr:spPr>
        <a:xfrm>
          <a:off x="16268700" y="16392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94</xdr:row>
      <xdr:rowOff>123825</xdr:rowOff>
    </xdr:from>
    <xdr:ext cx="533400" cy="257175"/>
    <xdr:sp macro="" textlink="">
      <xdr:nvSpPr>
        <xdr:cNvPr id="680" name="積立金該当値テキスト"/>
        <xdr:cNvSpPr txBox="1"/>
      </xdr:nvSpPr>
      <xdr:spPr>
        <a:xfrm>
          <a:off x="16373475"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30,265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133350</xdr:rowOff>
    </xdr:from>
    <xdr:to>
      <xdr:col>22</xdr:col>
      <xdr:colOff>419100</xdr:colOff>
      <xdr:row>96</xdr:row>
      <xdr:rowOff>66675</xdr:rowOff>
    </xdr:to>
    <xdr:sp macro="" textlink="">
      <xdr:nvSpPr>
        <xdr:cNvPr id="681" name="円/楕円 680"/>
        <xdr:cNvSpPr/>
      </xdr:nvSpPr>
      <xdr:spPr>
        <a:xfrm>
          <a:off x="15430500" y="16421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76200</xdr:rowOff>
    </xdr:from>
    <xdr:ext cx="533400" cy="257175"/>
    <xdr:sp macro="" textlink="">
      <xdr:nvSpPr>
        <xdr:cNvPr id="682" name="テキスト ボックス 681"/>
        <xdr:cNvSpPr txBox="1"/>
      </xdr:nvSpPr>
      <xdr:spPr>
        <a:xfrm>
          <a:off x="15211425"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28,706</a:t>
          </a:r>
          <a:endParaRPr kumimoji="1" lang="ja-JP" altLang="en-US" sz="1000" b="1">
            <a:solidFill>
              <a:srgbClr val="FF0000"/>
            </a:solidFill>
            <a:latin typeface="ＭＳ Ｐゴシック"/>
          </a:endParaRPr>
        </a:p>
      </xdr:txBody>
    </xdr:sp>
    <xdr:clientData/>
  </xdr:oneCellAnchor>
  <xdr:twoCellAnchor>
    <xdr:from>
      <xdr:col>21</xdr:col>
      <xdr:colOff>114300</xdr:colOff>
      <xdr:row>94</xdr:row>
      <xdr:rowOff>66675</xdr:rowOff>
    </xdr:from>
    <xdr:to>
      <xdr:col>21</xdr:col>
      <xdr:colOff>209550</xdr:colOff>
      <xdr:row>95</xdr:row>
      <xdr:rowOff>0</xdr:rowOff>
    </xdr:to>
    <xdr:sp macro="" textlink="">
      <xdr:nvSpPr>
        <xdr:cNvPr id="683" name="円/楕円 682"/>
        <xdr:cNvSpPr/>
      </xdr:nvSpPr>
      <xdr:spPr>
        <a:xfrm>
          <a:off x="14544675" y="16182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19050</xdr:rowOff>
    </xdr:from>
    <xdr:ext cx="533400" cy="257175"/>
    <xdr:sp macro="" textlink="">
      <xdr:nvSpPr>
        <xdr:cNvPr id="684" name="テキスト ボックス 683"/>
        <xdr:cNvSpPr txBox="1"/>
      </xdr:nvSpPr>
      <xdr:spPr>
        <a:xfrm>
          <a:off x="14325600" y="15963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40,928</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57150</xdr:rowOff>
    </xdr:from>
    <xdr:to>
      <xdr:col>20</xdr:col>
      <xdr:colOff>9525</xdr:colOff>
      <xdr:row>96</xdr:row>
      <xdr:rowOff>152400</xdr:rowOff>
    </xdr:to>
    <xdr:sp macro="" textlink="">
      <xdr:nvSpPr>
        <xdr:cNvPr id="685" name="円/楕円 684"/>
        <xdr:cNvSpPr/>
      </xdr:nvSpPr>
      <xdr:spPr>
        <a:xfrm>
          <a:off x="13649325" y="16516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142875</xdr:rowOff>
    </xdr:from>
    <xdr:ext cx="533400" cy="257175"/>
    <xdr:sp macro="" textlink="">
      <xdr:nvSpPr>
        <xdr:cNvPr id="686" name="テキスト ボックス 685"/>
        <xdr:cNvSpPr txBox="1"/>
      </xdr:nvSpPr>
      <xdr:spPr>
        <a:xfrm>
          <a:off x="13439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19050</xdr:rowOff>
    </xdr:from>
    <xdr:to>
      <xdr:col>18</xdr:col>
      <xdr:colOff>495300</xdr:colOff>
      <xdr:row>98</xdr:row>
      <xdr:rowOff>123825</xdr:rowOff>
    </xdr:to>
    <xdr:sp macro="" textlink="">
      <xdr:nvSpPr>
        <xdr:cNvPr id="687" name="円/楕円 686"/>
        <xdr:cNvSpPr/>
      </xdr:nvSpPr>
      <xdr:spPr>
        <a:xfrm>
          <a:off x="12763500" y="16821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98</xdr:row>
      <xdr:rowOff>114300</xdr:rowOff>
    </xdr:from>
    <xdr:ext cx="466725" cy="257175"/>
    <xdr:sp macro="" textlink="">
      <xdr:nvSpPr>
        <xdr:cNvPr id="688" name="テキスト ボックス 687"/>
        <xdr:cNvSpPr txBox="1"/>
      </xdr:nvSpPr>
      <xdr:spPr>
        <a:xfrm>
          <a:off x="12582525" y="1691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9" name="正方形/長方形 688"/>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0" name="正方形/長方形 689"/>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1" name="正方形/長方形 690"/>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2" name="正方形/長方形 691"/>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3" name="正方形/長方形 692"/>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4" name="正方形/長方形 693"/>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5" name="正方形/長方形 694"/>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6" name="正方形/長方形 695"/>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7" name="テキスト ボックス 696"/>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8" name="直線コネクタ 697"/>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699" name="直線コネクタ 698"/>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00" name="テキスト ボックス 699"/>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01" name="直線コネクタ 700"/>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02" name="テキスト ボックス 701"/>
        <xdr:cNvSpPr txBox="1"/>
      </xdr:nvSpPr>
      <xdr:spPr>
        <a:xfrm>
          <a:off x="17754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3" name="直線コネクタ 702"/>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04" name="テキスト ボックス 703"/>
        <xdr:cNvSpPr txBox="1"/>
      </xdr:nvSpPr>
      <xdr:spPr>
        <a:xfrm>
          <a:off x="17754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5" name="直線コネクタ 704"/>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06" name="テキスト ボックス 705"/>
        <xdr:cNvSpPr txBox="1"/>
      </xdr:nvSpPr>
      <xdr:spPr>
        <a:xfrm>
          <a:off x="17754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7" name="直線コネクタ 706"/>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08" name="テキスト ボックス 707"/>
        <xdr:cNvSpPr txBox="1"/>
      </xdr:nvSpPr>
      <xdr:spPr>
        <a:xfrm>
          <a:off x="17754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9" name="直線コネクタ 708"/>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0" name="テキスト ボックス 709"/>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1"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123825</xdr:rowOff>
    </xdr:from>
    <xdr:to>
      <xdr:col>32</xdr:col>
      <xdr:colOff>190500</xdr:colOff>
      <xdr:row>39</xdr:row>
      <xdr:rowOff>47625</xdr:rowOff>
    </xdr:to>
    <xdr:cxnSp macro="">
      <xdr:nvCxnSpPr>
        <xdr:cNvPr id="712" name="直線コネクタ 711"/>
        <xdr:cNvCxnSpPr/>
      </xdr:nvCxnSpPr>
      <xdr:spPr>
        <a:xfrm flipV="1">
          <a:off x="22155150" y="52673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3" name="投資及び出資金最小値テキスト"/>
        <xdr:cNvSpPr txBox="1"/>
      </xdr:nvSpPr>
      <xdr:spPr>
        <a:xfrm>
          <a:off x="222123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4" name="直線コネクタ 713"/>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66675</xdr:rowOff>
    </xdr:from>
    <xdr:ext cx="533400" cy="257175"/>
    <xdr:sp macro="" textlink="">
      <xdr:nvSpPr>
        <xdr:cNvPr id="715" name="投資及び出資金最大値テキスト"/>
        <xdr:cNvSpPr txBox="1"/>
      </xdr:nvSpPr>
      <xdr:spPr>
        <a:xfrm>
          <a:off x="22212300" y="503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95250</xdr:colOff>
      <xdr:row>30</xdr:row>
      <xdr:rowOff>123825</xdr:rowOff>
    </xdr:from>
    <xdr:to>
      <xdr:col>32</xdr:col>
      <xdr:colOff>276225</xdr:colOff>
      <xdr:row>30</xdr:row>
      <xdr:rowOff>123825</xdr:rowOff>
    </xdr:to>
    <xdr:cxnSp macro="">
      <xdr:nvCxnSpPr>
        <xdr:cNvPr id="716" name="直線コネクタ 715"/>
        <xdr:cNvCxnSpPr/>
      </xdr:nvCxnSpPr>
      <xdr:spPr>
        <a:xfrm>
          <a:off x="22069425" y="526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17" name="直線コネクタ 716"/>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466725" cy="257175"/>
    <xdr:sp macro="" textlink="">
      <xdr:nvSpPr>
        <xdr:cNvPr id="718" name="投資及び出資金平均値テキスト"/>
        <xdr:cNvSpPr txBox="1"/>
      </xdr:nvSpPr>
      <xdr:spPr>
        <a:xfrm>
          <a:off x="222123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19" name="フローチャート : 判断 718"/>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20" name="直線コネクタ 719"/>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114300</xdr:rowOff>
    </xdr:from>
    <xdr:to>
      <xdr:col>31</xdr:col>
      <xdr:colOff>85725</xdr:colOff>
      <xdr:row>39</xdr:row>
      <xdr:rowOff>47625</xdr:rowOff>
    </xdr:to>
    <xdr:sp macro="" textlink="">
      <xdr:nvSpPr>
        <xdr:cNvPr id="721" name="フローチャート : 判断 720"/>
        <xdr:cNvSpPr/>
      </xdr:nvSpPr>
      <xdr:spPr>
        <a:xfrm>
          <a:off x="21269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66675</xdr:rowOff>
    </xdr:from>
    <xdr:ext cx="466725" cy="257175"/>
    <xdr:sp macro="" textlink="">
      <xdr:nvSpPr>
        <xdr:cNvPr id="722" name="テキスト ボックス 721"/>
        <xdr:cNvSpPr txBox="1"/>
      </xdr:nvSpPr>
      <xdr:spPr>
        <a:xfrm>
          <a:off x="21088350" y="641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23" name="直線コネクタ 722"/>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104775</xdr:rowOff>
    </xdr:from>
    <xdr:to>
      <xdr:col>29</xdr:col>
      <xdr:colOff>571500</xdr:colOff>
      <xdr:row>39</xdr:row>
      <xdr:rowOff>28575</xdr:rowOff>
    </xdr:to>
    <xdr:sp macro="" textlink="">
      <xdr:nvSpPr>
        <xdr:cNvPr id="724" name="フローチャート : 判断 723"/>
        <xdr:cNvSpPr/>
      </xdr:nvSpPr>
      <xdr:spPr>
        <a:xfrm>
          <a:off x="20383500"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47625</xdr:rowOff>
    </xdr:from>
    <xdr:ext cx="466725" cy="257175"/>
    <xdr:sp macro="" textlink="">
      <xdr:nvSpPr>
        <xdr:cNvPr id="725" name="テキスト ボックス 724"/>
        <xdr:cNvSpPr txBox="1"/>
      </xdr:nvSpPr>
      <xdr:spPr>
        <a:xfrm>
          <a:off x="20202525"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26" name="直線コネクタ 725"/>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7" name="フローチャート : 判断 726"/>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57150</xdr:rowOff>
    </xdr:from>
    <xdr:ext cx="466725" cy="257175"/>
    <xdr:sp macro="" textlink="">
      <xdr:nvSpPr>
        <xdr:cNvPr id="728" name="テキスト ボックス 727"/>
        <xdr:cNvSpPr txBox="1"/>
      </xdr:nvSpPr>
      <xdr:spPr>
        <a:xfrm>
          <a:off x="1930717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114300</xdr:rowOff>
    </xdr:from>
    <xdr:to>
      <xdr:col>27</xdr:col>
      <xdr:colOff>161925</xdr:colOff>
      <xdr:row>39</xdr:row>
      <xdr:rowOff>38100</xdr:rowOff>
    </xdr:to>
    <xdr:sp macro="" textlink="">
      <xdr:nvSpPr>
        <xdr:cNvPr id="729" name="フローチャート : 判断 728"/>
        <xdr:cNvSpPr/>
      </xdr:nvSpPr>
      <xdr:spPr>
        <a:xfrm>
          <a:off x="18602325"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57150</xdr:rowOff>
    </xdr:from>
    <xdr:ext cx="466725" cy="257175"/>
    <xdr:sp macro="" textlink="">
      <xdr:nvSpPr>
        <xdr:cNvPr id="730" name="テキスト ボックス 729"/>
        <xdr:cNvSpPr txBox="1"/>
      </xdr:nvSpPr>
      <xdr:spPr>
        <a:xfrm>
          <a:off x="18421350"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31" name="テキスト ボックス 730"/>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2" name="テキスト ボックス 731"/>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3" name="テキスト ボックス 732"/>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4" name="テキスト ボックス 733"/>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5" name="テキスト ボックス 734"/>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36" name="円/楕円 735"/>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76200</xdr:rowOff>
    </xdr:from>
    <xdr:ext cx="247650" cy="257175"/>
    <xdr:sp macro="" textlink="">
      <xdr:nvSpPr>
        <xdr:cNvPr id="737" name="投資及び出資金該当値テキスト"/>
        <xdr:cNvSpPr txBox="1"/>
      </xdr:nvSpPr>
      <xdr:spPr>
        <a:xfrm>
          <a:off x="222123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38" name="円/楕円 737"/>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39" name="テキスト ボックス 738"/>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40" name="円/楕円 739"/>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41" name="テキスト ボックス 740"/>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42" name="円/楕円 741"/>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43" name="テキスト ボックス 742"/>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44" name="円/楕円 743"/>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45" name="テキスト ボックス 744"/>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6" name="正方形/長方形 745"/>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7" name="正方形/長方形 746"/>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8" name="正方形/長方形 747"/>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9" name="正方形/長方形 748"/>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0" name="正方形/長方形 749"/>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51" name="正方形/長方形 750"/>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2" name="正方形/長方形 751"/>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3" name="正方形/長方形 752"/>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4" name="テキスト ボックス 753"/>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5" name="直線コネクタ 754"/>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6" name="直線コネクタ 755"/>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7" name="テキスト ボックス 756"/>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58" name="直線コネクタ 757"/>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59" name="テキスト ボックス 758"/>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60" name="直線コネクタ 759"/>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61" name="テキスト ボックス 760"/>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2" name="直線コネクタ 761"/>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3" name="テキスト ボックス 762"/>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4" name="直線コネクタ 763"/>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5" name="テキスト ボックス 764"/>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6"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58</xdr:row>
      <xdr:rowOff>142875</xdr:rowOff>
    </xdr:to>
    <xdr:cxnSp macro="">
      <xdr:nvCxnSpPr>
        <xdr:cNvPr id="767" name="直線コネクタ 766"/>
        <xdr:cNvCxnSpPr/>
      </xdr:nvCxnSpPr>
      <xdr:spPr>
        <a:xfrm flipV="1">
          <a:off x="22155150" y="8867775"/>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68"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69" name="直線コネクタ 768"/>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70" name="貸付金最大値テキスト"/>
        <xdr:cNvSpPr txBox="1"/>
      </xdr:nvSpPr>
      <xdr:spPr>
        <a:xfrm>
          <a:off x="222123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71" name="直線コネクタ 770"/>
        <xdr:cNvCxnSpPr/>
      </xdr:nvCxnSpPr>
      <xdr:spPr>
        <a:xfrm>
          <a:off x="220694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133350</xdr:rowOff>
    </xdr:from>
    <xdr:to>
      <xdr:col>32</xdr:col>
      <xdr:colOff>190500</xdr:colOff>
      <xdr:row>58</xdr:row>
      <xdr:rowOff>133350</xdr:rowOff>
    </xdr:to>
    <xdr:cxnSp macro="">
      <xdr:nvCxnSpPr>
        <xdr:cNvPr id="772" name="直線コネクタ 771"/>
        <xdr:cNvCxnSpPr/>
      </xdr:nvCxnSpPr>
      <xdr:spPr>
        <a:xfrm flipV="1">
          <a:off x="21326475" y="1007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133350</xdr:rowOff>
    </xdr:from>
    <xdr:ext cx="466725" cy="257175"/>
    <xdr:sp macro="" textlink="">
      <xdr:nvSpPr>
        <xdr:cNvPr id="773" name="貸付金平均値テキスト"/>
        <xdr:cNvSpPr txBox="1"/>
      </xdr:nvSpPr>
      <xdr:spPr>
        <a:xfrm>
          <a:off x="222123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114300</xdr:rowOff>
    </xdr:from>
    <xdr:to>
      <xdr:col>32</xdr:col>
      <xdr:colOff>238125</xdr:colOff>
      <xdr:row>58</xdr:row>
      <xdr:rowOff>38100</xdr:rowOff>
    </xdr:to>
    <xdr:sp macro="" textlink="">
      <xdr:nvSpPr>
        <xdr:cNvPr id="774" name="フローチャート : 判断 773"/>
        <xdr:cNvSpPr/>
      </xdr:nvSpPr>
      <xdr:spPr>
        <a:xfrm>
          <a:off x="22107525" y="988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133350</xdr:rowOff>
    </xdr:from>
    <xdr:to>
      <xdr:col>31</xdr:col>
      <xdr:colOff>38100</xdr:colOff>
      <xdr:row>58</xdr:row>
      <xdr:rowOff>133350</xdr:rowOff>
    </xdr:to>
    <xdr:cxnSp macro="">
      <xdr:nvCxnSpPr>
        <xdr:cNvPr id="775" name="直線コネクタ 774"/>
        <xdr:cNvCxnSpPr/>
      </xdr:nvCxnSpPr>
      <xdr:spPr>
        <a:xfrm>
          <a:off x="20431125" y="100774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152400</xdr:rowOff>
    </xdr:from>
    <xdr:to>
      <xdr:col>31</xdr:col>
      <xdr:colOff>85725</xdr:colOff>
      <xdr:row>58</xdr:row>
      <xdr:rowOff>85725</xdr:rowOff>
    </xdr:to>
    <xdr:sp macro="" textlink="">
      <xdr:nvSpPr>
        <xdr:cNvPr id="776" name="フローチャート : 判断 775"/>
        <xdr:cNvSpPr/>
      </xdr:nvSpPr>
      <xdr:spPr>
        <a:xfrm>
          <a:off x="21269325" y="992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104775</xdr:rowOff>
    </xdr:from>
    <xdr:ext cx="466725" cy="257175"/>
    <xdr:sp macro="" textlink="">
      <xdr:nvSpPr>
        <xdr:cNvPr id="777" name="テキスト ボックス 776"/>
        <xdr:cNvSpPr txBox="1"/>
      </xdr:nvSpPr>
      <xdr:spPr>
        <a:xfrm>
          <a:off x="21088350" y="970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133350</xdr:rowOff>
    </xdr:from>
    <xdr:to>
      <xdr:col>29</xdr:col>
      <xdr:colOff>514350</xdr:colOff>
      <xdr:row>58</xdr:row>
      <xdr:rowOff>133350</xdr:rowOff>
    </xdr:to>
    <xdr:cxnSp macro="">
      <xdr:nvCxnSpPr>
        <xdr:cNvPr id="778" name="直線コネクタ 777"/>
        <xdr:cNvCxnSpPr/>
      </xdr:nvCxnSpPr>
      <xdr:spPr>
        <a:xfrm>
          <a:off x="19545300"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114300</xdr:rowOff>
    </xdr:from>
    <xdr:to>
      <xdr:col>29</xdr:col>
      <xdr:colOff>571500</xdr:colOff>
      <xdr:row>58</xdr:row>
      <xdr:rowOff>47625</xdr:rowOff>
    </xdr:to>
    <xdr:sp macro="" textlink="">
      <xdr:nvSpPr>
        <xdr:cNvPr id="779" name="フローチャート : 判断 778"/>
        <xdr:cNvSpPr/>
      </xdr:nvSpPr>
      <xdr:spPr>
        <a:xfrm>
          <a:off x="20383500"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57150</xdr:rowOff>
    </xdr:from>
    <xdr:ext cx="466725" cy="257175"/>
    <xdr:sp macro="" textlink="">
      <xdr:nvSpPr>
        <xdr:cNvPr id="780" name="テキスト ボックス 779"/>
        <xdr:cNvSpPr txBox="1"/>
      </xdr:nvSpPr>
      <xdr:spPr>
        <a:xfrm>
          <a:off x="20202525" y="965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133350</xdr:rowOff>
    </xdr:from>
    <xdr:to>
      <xdr:col>28</xdr:col>
      <xdr:colOff>314325</xdr:colOff>
      <xdr:row>58</xdr:row>
      <xdr:rowOff>133350</xdr:rowOff>
    </xdr:to>
    <xdr:cxnSp macro="">
      <xdr:nvCxnSpPr>
        <xdr:cNvPr id="781" name="直線コネクタ 780"/>
        <xdr:cNvCxnSpPr/>
      </xdr:nvCxnSpPr>
      <xdr:spPr>
        <a:xfrm>
          <a:off x="18659475"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114300</xdr:rowOff>
    </xdr:from>
    <xdr:to>
      <xdr:col>28</xdr:col>
      <xdr:colOff>361950</xdr:colOff>
      <xdr:row>58</xdr:row>
      <xdr:rowOff>47625</xdr:rowOff>
    </xdr:to>
    <xdr:sp macro="" textlink="">
      <xdr:nvSpPr>
        <xdr:cNvPr id="782" name="フローチャート : 判断 781"/>
        <xdr:cNvSpPr/>
      </xdr:nvSpPr>
      <xdr:spPr>
        <a:xfrm>
          <a:off x="19497675"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66675</xdr:rowOff>
    </xdr:from>
    <xdr:ext cx="466725" cy="257175"/>
    <xdr:sp macro="" textlink="">
      <xdr:nvSpPr>
        <xdr:cNvPr id="783" name="テキスト ボックス 782"/>
        <xdr:cNvSpPr txBox="1"/>
      </xdr:nvSpPr>
      <xdr:spPr>
        <a:xfrm>
          <a:off x="1930717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104775</xdr:rowOff>
    </xdr:from>
    <xdr:to>
      <xdr:col>27</xdr:col>
      <xdr:colOff>161925</xdr:colOff>
      <xdr:row>58</xdr:row>
      <xdr:rowOff>28575</xdr:rowOff>
    </xdr:to>
    <xdr:sp macro="" textlink="">
      <xdr:nvSpPr>
        <xdr:cNvPr id="784" name="フローチャート : 判断 783"/>
        <xdr:cNvSpPr/>
      </xdr:nvSpPr>
      <xdr:spPr>
        <a:xfrm>
          <a:off x="18602325" y="9877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47625</xdr:rowOff>
    </xdr:from>
    <xdr:ext cx="466725" cy="257175"/>
    <xdr:sp macro="" textlink="">
      <xdr:nvSpPr>
        <xdr:cNvPr id="785" name="テキスト ボックス 784"/>
        <xdr:cNvSpPr txBox="1"/>
      </xdr:nvSpPr>
      <xdr:spPr>
        <a:xfrm>
          <a:off x="1842135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6" name="テキスト ボックス 785"/>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7" name="テキスト ボックス 786"/>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8" name="テキスト ボックス 787"/>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9" name="テキスト ボックス 788"/>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90" name="テキスト ボックス 789"/>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76200</xdr:rowOff>
    </xdr:from>
    <xdr:to>
      <xdr:col>32</xdr:col>
      <xdr:colOff>238125</xdr:colOff>
      <xdr:row>59</xdr:row>
      <xdr:rowOff>9525</xdr:rowOff>
    </xdr:to>
    <xdr:sp macro="" textlink="">
      <xdr:nvSpPr>
        <xdr:cNvPr id="791" name="円/楕円 790"/>
        <xdr:cNvSpPr/>
      </xdr:nvSpPr>
      <xdr:spPr>
        <a:xfrm>
          <a:off x="221075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161925</xdr:rowOff>
    </xdr:from>
    <xdr:ext cx="381000" cy="257175"/>
    <xdr:sp macro="" textlink="">
      <xdr:nvSpPr>
        <xdr:cNvPr id="792" name="貸付金該当値テキスト"/>
        <xdr:cNvSpPr txBox="1"/>
      </xdr:nvSpPr>
      <xdr:spPr>
        <a:xfrm>
          <a:off x="22212300" y="9934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19050</xdr:rowOff>
    </xdr:to>
    <xdr:sp macro="" textlink="">
      <xdr:nvSpPr>
        <xdr:cNvPr id="793" name="円/楕円 792"/>
        <xdr:cNvSpPr/>
      </xdr:nvSpPr>
      <xdr:spPr>
        <a:xfrm>
          <a:off x="2126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9525</xdr:rowOff>
    </xdr:from>
    <xdr:ext cx="314325" cy="257175"/>
    <xdr:sp macro="" textlink="">
      <xdr:nvSpPr>
        <xdr:cNvPr id="794" name="テキスト ボックス 793"/>
        <xdr:cNvSpPr txBox="1"/>
      </xdr:nvSpPr>
      <xdr:spPr>
        <a:xfrm>
          <a:off x="21164550"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795" name="円/楕円 794"/>
        <xdr:cNvSpPr/>
      </xdr:nvSpPr>
      <xdr:spPr>
        <a:xfrm>
          <a:off x="20383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9525</xdr:rowOff>
    </xdr:from>
    <xdr:ext cx="381000" cy="257175"/>
    <xdr:sp macro="" textlink="">
      <xdr:nvSpPr>
        <xdr:cNvPr id="796" name="テキスト ボックス 795"/>
        <xdr:cNvSpPr txBox="1"/>
      </xdr:nvSpPr>
      <xdr:spPr>
        <a:xfrm>
          <a:off x="2024062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797" name="円/楕円 796"/>
        <xdr:cNvSpPr/>
      </xdr:nvSpPr>
      <xdr:spPr>
        <a:xfrm>
          <a:off x="19497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9525</xdr:rowOff>
    </xdr:from>
    <xdr:ext cx="381000" cy="257175"/>
    <xdr:sp macro="" textlink="">
      <xdr:nvSpPr>
        <xdr:cNvPr id="798" name="テキスト ボックス 797"/>
        <xdr:cNvSpPr txBox="1"/>
      </xdr:nvSpPr>
      <xdr:spPr>
        <a:xfrm>
          <a:off x="19354800"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9525</xdr:rowOff>
    </xdr:to>
    <xdr:sp macro="" textlink="">
      <xdr:nvSpPr>
        <xdr:cNvPr id="799" name="円/楕円 798"/>
        <xdr:cNvSpPr/>
      </xdr:nvSpPr>
      <xdr:spPr>
        <a:xfrm>
          <a:off x="186023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59</xdr:row>
      <xdr:rowOff>0</xdr:rowOff>
    </xdr:from>
    <xdr:ext cx="381000" cy="257175"/>
    <xdr:sp macro="" textlink="">
      <xdr:nvSpPr>
        <xdr:cNvPr id="800" name="テキスト ボックス 799"/>
        <xdr:cNvSpPr txBox="1"/>
      </xdr:nvSpPr>
      <xdr:spPr>
        <a:xfrm>
          <a:off x="1846897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1" name="正方形/長方形 800"/>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2" name="正方形/長方形 801"/>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3" name="正方形/長方形 802"/>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4" name="正方形/長方形 803"/>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5" name="正方形/長方形 804"/>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6" name="正方形/長方形 805"/>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7" name="正方形/長方形 806"/>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8" name="正方形/長方形 807"/>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9" name="テキスト ボックス 808"/>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0" name="直線コネクタ 809"/>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1" name="テキスト ボックス 810"/>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142875</xdr:rowOff>
    </xdr:from>
    <xdr:to>
      <xdr:col>33</xdr:col>
      <xdr:colOff>314325</xdr:colOff>
      <xdr:row>78</xdr:row>
      <xdr:rowOff>142875</xdr:rowOff>
    </xdr:to>
    <xdr:cxnSp macro="">
      <xdr:nvCxnSpPr>
        <xdr:cNvPr id="812" name="直線コネクタ 811"/>
        <xdr:cNvCxnSpPr/>
      </xdr:nvCxnSpPr>
      <xdr:spPr>
        <a:xfrm>
          <a:off x="18288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77</xdr:row>
      <xdr:rowOff>171450</xdr:rowOff>
    </xdr:from>
    <xdr:ext cx="533400" cy="257175"/>
    <xdr:sp macro="" textlink="">
      <xdr:nvSpPr>
        <xdr:cNvPr id="813" name="テキスト ボックス 812"/>
        <xdr:cNvSpPr txBox="1"/>
      </xdr:nvSpPr>
      <xdr:spPr>
        <a:xfrm>
          <a:off x="177546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28575</xdr:rowOff>
    </xdr:from>
    <xdr:to>
      <xdr:col>33</xdr:col>
      <xdr:colOff>314325</xdr:colOff>
      <xdr:row>76</xdr:row>
      <xdr:rowOff>28575</xdr:rowOff>
    </xdr:to>
    <xdr:cxnSp macro="">
      <xdr:nvCxnSpPr>
        <xdr:cNvPr id="814" name="直線コネクタ 813"/>
        <xdr:cNvCxnSpPr/>
      </xdr:nvCxnSpPr>
      <xdr:spPr>
        <a:xfrm>
          <a:off x="18288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75</xdr:row>
      <xdr:rowOff>57150</xdr:rowOff>
    </xdr:from>
    <xdr:ext cx="533400" cy="257175"/>
    <xdr:sp macro="" textlink="">
      <xdr:nvSpPr>
        <xdr:cNvPr id="815" name="テキスト ボックス 814"/>
        <xdr:cNvSpPr txBox="1"/>
      </xdr:nvSpPr>
      <xdr:spPr>
        <a:xfrm>
          <a:off x="17754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85725</xdr:rowOff>
    </xdr:from>
    <xdr:to>
      <xdr:col>33</xdr:col>
      <xdr:colOff>314325</xdr:colOff>
      <xdr:row>73</xdr:row>
      <xdr:rowOff>85725</xdr:rowOff>
    </xdr:to>
    <xdr:cxnSp macro="">
      <xdr:nvCxnSpPr>
        <xdr:cNvPr id="816" name="直線コネクタ 815"/>
        <xdr:cNvCxnSpPr/>
      </xdr:nvCxnSpPr>
      <xdr:spPr>
        <a:xfrm>
          <a:off x="18288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72</xdr:row>
      <xdr:rowOff>114300</xdr:rowOff>
    </xdr:from>
    <xdr:ext cx="533400" cy="257175"/>
    <xdr:sp macro="" textlink="">
      <xdr:nvSpPr>
        <xdr:cNvPr id="817" name="テキスト ボックス 816"/>
        <xdr:cNvSpPr txBox="1"/>
      </xdr:nvSpPr>
      <xdr:spPr>
        <a:xfrm>
          <a:off x="17754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142875</xdr:rowOff>
    </xdr:from>
    <xdr:to>
      <xdr:col>33</xdr:col>
      <xdr:colOff>314325</xdr:colOff>
      <xdr:row>70</xdr:row>
      <xdr:rowOff>142875</xdr:rowOff>
    </xdr:to>
    <xdr:cxnSp macro="">
      <xdr:nvCxnSpPr>
        <xdr:cNvPr id="818" name="直線コネクタ 817"/>
        <xdr:cNvCxnSpPr/>
      </xdr:nvCxnSpPr>
      <xdr:spPr>
        <a:xfrm>
          <a:off x="18288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171450</xdr:rowOff>
    </xdr:from>
    <xdr:ext cx="533400" cy="257175"/>
    <xdr:sp macro="" textlink="">
      <xdr:nvSpPr>
        <xdr:cNvPr id="819" name="テキスト ボックス 818"/>
        <xdr:cNvSpPr txBox="1"/>
      </xdr:nvSpPr>
      <xdr:spPr>
        <a:xfrm>
          <a:off x="17754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0" name="直線コネクタ 819"/>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1" name="テキスト ボックス 820"/>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2"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38100</xdr:rowOff>
    </xdr:from>
    <xdr:to>
      <xdr:col>32</xdr:col>
      <xdr:colOff>190500</xdr:colOff>
      <xdr:row>79</xdr:row>
      <xdr:rowOff>47625</xdr:rowOff>
    </xdr:to>
    <xdr:cxnSp macro="">
      <xdr:nvCxnSpPr>
        <xdr:cNvPr id="823" name="直線コネクタ 822"/>
        <xdr:cNvCxnSpPr/>
      </xdr:nvCxnSpPr>
      <xdr:spPr>
        <a:xfrm flipV="1">
          <a:off x="22155150" y="12039600"/>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47625</xdr:rowOff>
    </xdr:from>
    <xdr:ext cx="533400" cy="257175"/>
    <xdr:sp macro="" textlink="">
      <xdr:nvSpPr>
        <xdr:cNvPr id="824" name="繰出金最小値テキスト"/>
        <xdr:cNvSpPr txBox="1"/>
      </xdr:nvSpPr>
      <xdr:spPr>
        <a:xfrm>
          <a:off x="22212300"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95250</xdr:colOff>
      <xdr:row>79</xdr:row>
      <xdr:rowOff>47625</xdr:rowOff>
    </xdr:from>
    <xdr:to>
      <xdr:col>32</xdr:col>
      <xdr:colOff>276225</xdr:colOff>
      <xdr:row>79</xdr:row>
      <xdr:rowOff>47625</xdr:rowOff>
    </xdr:to>
    <xdr:cxnSp macro="">
      <xdr:nvCxnSpPr>
        <xdr:cNvPr id="825" name="直線コネクタ 824"/>
        <xdr:cNvCxnSpPr/>
      </xdr:nvCxnSpPr>
      <xdr:spPr>
        <a:xfrm>
          <a:off x="22069425"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152400</xdr:rowOff>
    </xdr:from>
    <xdr:ext cx="533400" cy="257175"/>
    <xdr:sp macro="" textlink="">
      <xdr:nvSpPr>
        <xdr:cNvPr id="826" name="繰出金最大値テキスト"/>
        <xdr:cNvSpPr txBox="1"/>
      </xdr:nvSpPr>
      <xdr:spPr>
        <a:xfrm>
          <a:off x="22212300" y="1181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95250</xdr:colOff>
      <xdr:row>70</xdr:row>
      <xdr:rowOff>38100</xdr:rowOff>
    </xdr:from>
    <xdr:to>
      <xdr:col>32</xdr:col>
      <xdr:colOff>276225</xdr:colOff>
      <xdr:row>70</xdr:row>
      <xdr:rowOff>38100</xdr:rowOff>
    </xdr:to>
    <xdr:cxnSp macro="">
      <xdr:nvCxnSpPr>
        <xdr:cNvPr id="827" name="直線コネクタ 826"/>
        <xdr:cNvCxnSpPr/>
      </xdr:nvCxnSpPr>
      <xdr:spPr>
        <a:xfrm>
          <a:off x="22069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70</xdr:row>
      <xdr:rowOff>123825</xdr:rowOff>
    </xdr:from>
    <xdr:to>
      <xdr:col>32</xdr:col>
      <xdr:colOff>190500</xdr:colOff>
      <xdr:row>71</xdr:row>
      <xdr:rowOff>9525</xdr:rowOff>
    </xdr:to>
    <xdr:cxnSp macro="">
      <xdr:nvCxnSpPr>
        <xdr:cNvPr id="828" name="直線コネクタ 827"/>
        <xdr:cNvCxnSpPr/>
      </xdr:nvCxnSpPr>
      <xdr:spPr>
        <a:xfrm>
          <a:off x="21326475" y="121253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85725</xdr:rowOff>
    </xdr:from>
    <xdr:ext cx="533400" cy="257175"/>
    <xdr:sp macro="" textlink="">
      <xdr:nvSpPr>
        <xdr:cNvPr id="829" name="繰出金平均値テキスト"/>
        <xdr:cNvSpPr txBox="1"/>
      </xdr:nvSpPr>
      <xdr:spPr>
        <a:xfrm>
          <a:off x="22212300"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104775</xdr:rowOff>
    </xdr:from>
    <xdr:to>
      <xdr:col>32</xdr:col>
      <xdr:colOff>238125</xdr:colOff>
      <xdr:row>76</xdr:row>
      <xdr:rowOff>38100</xdr:rowOff>
    </xdr:to>
    <xdr:sp macro="" textlink="">
      <xdr:nvSpPr>
        <xdr:cNvPr id="830" name="フローチャート : 判断 829"/>
        <xdr:cNvSpPr/>
      </xdr:nvSpPr>
      <xdr:spPr>
        <a:xfrm>
          <a:off x="22107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70</xdr:row>
      <xdr:rowOff>123825</xdr:rowOff>
    </xdr:from>
    <xdr:to>
      <xdr:col>31</xdr:col>
      <xdr:colOff>38100</xdr:colOff>
      <xdr:row>72</xdr:row>
      <xdr:rowOff>57150</xdr:rowOff>
    </xdr:to>
    <xdr:cxnSp macro="">
      <xdr:nvCxnSpPr>
        <xdr:cNvPr id="831" name="直線コネクタ 830"/>
        <xdr:cNvCxnSpPr/>
      </xdr:nvCxnSpPr>
      <xdr:spPr>
        <a:xfrm flipV="1">
          <a:off x="20431125" y="12125325"/>
          <a:ext cx="895350"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85725</xdr:rowOff>
    </xdr:from>
    <xdr:to>
      <xdr:col>31</xdr:col>
      <xdr:colOff>85725</xdr:colOff>
      <xdr:row>76</xdr:row>
      <xdr:rowOff>9525</xdr:rowOff>
    </xdr:to>
    <xdr:sp macro="" textlink="">
      <xdr:nvSpPr>
        <xdr:cNvPr id="832" name="フローチャート : 判断 831"/>
        <xdr:cNvSpPr/>
      </xdr:nvSpPr>
      <xdr:spPr>
        <a:xfrm>
          <a:off x="21269325" y="1294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76</xdr:row>
      <xdr:rowOff>9525</xdr:rowOff>
    </xdr:from>
    <xdr:ext cx="533400" cy="257175"/>
    <xdr:sp macro="" textlink="">
      <xdr:nvSpPr>
        <xdr:cNvPr id="833" name="テキスト ボックス 832"/>
        <xdr:cNvSpPr txBox="1"/>
      </xdr:nvSpPr>
      <xdr:spPr>
        <a:xfrm>
          <a:off x="21059775" y="1303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57150</xdr:rowOff>
    </xdr:from>
    <xdr:to>
      <xdr:col>29</xdr:col>
      <xdr:colOff>514350</xdr:colOff>
      <xdr:row>72</xdr:row>
      <xdr:rowOff>66675</xdr:rowOff>
    </xdr:to>
    <xdr:cxnSp macro="">
      <xdr:nvCxnSpPr>
        <xdr:cNvPr id="834" name="直線コネクタ 833"/>
        <xdr:cNvCxnSpPr/>
      </xdr:nvCxnSpPr>
      <xdr:spPr>
        <a:xfrm flipV="1">
          <a:off x="19545300" y="12401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114300</xdr:rowOff>
    </xdr:from>
    <xdr:to>
      <xdr:col>29</xdr:col>
      <xdr:colOff>571500</xdr:colOff>
      <xdr:row>76</xdr:row>
      <xdr:rowOff>47625</xdr:rowOff>
    </xdr:to>
    <xdr:sp macro="" textlink="">
      <xdr:nvSpPr>
        <xdr:cNvPr id="835" name="フローチャート : 判断 834"/>
        <xdr:cNvSpPr/>
      </xdr:nvSpPr>
      <xdr:spPr>
        <a:xfrm>
          <a:off x="20383500" y="12973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38100</xdr:rowOff>
    </xdr:from>
    <xdr:ext cx="533400" cy="257175"/>
    <xdr:sp macro="" textlink="">
      <xdr:nvSpPr>
        <xdr:cNvPr id="836" name="テキスト ボックス 835"/>
        <xdr:cNvSpPr txBox="1"/>
      </xdr:nvSpPr>
      <xdr:spPr>
        <a:xfrm>
          <a:off x="2016442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114300</xdr:colOff>
      <xdr:row>72</xdr:row>
      <xdr:rowOff>38100</xdr:rowOff>
    </xdr:from>
    <xdr:to>
      <xdr:col>28</xdr:col>
      <xdr:colOff>314325</xdr:colOff>
      <xdr:row>72</xdr:row>
      <xdr:rowOff>66675</xdr:rowOff>
    </xdr:to>
    <xdr:cxnSp macro="">
      <xdr:nvCxnSpPr>
        <xdr:cNvPr id="837" name="直線コネクタ 836"/>
        <xdr:cNvCxnSpPr/>
      </xdr:nvCxnSpPr>
      <xdr:spPr>
        <a:xfrm>
          <a:off x="18659475" y="123825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75</xdr:row>
      <xdr:rowOff>123825</xdr:rowOff>
    </xdr:from>
    <xdr:to>
      <xdr:col>28</xdr:col>
      <xdr:colOff>361950</xdr:colOff>
      <xdr:row>76</xdr:row>
      <xdr:rowOff>57150</xdr:rowOff>
    </xdr:to>
    <xdr:sp macro="" textlink="">
      <xdr:nvSpPr>
        <xdr:cNvPr id="838" name="フローチャート : 判断 837"/>
        <xdr:cNvSpPr/>
      </xdr:nvSpPr>
      <xdr:spPr>
        <a:xfrm>
          <a:off x="194976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76</xdr:row>
      <xdr:rowOff>47625</xdr:rowOff>
    </xdr:from>
    <xdr:ext cx="533400" cy="257175"/>
    <xdr:sp macro="" textlink="">
      <xdr:nvSpPr>
        <xdr:cNvPr id="839" name="テキスト ボックス 838"/>
        <xdr:cNvSpPr txBox="1"/>
      </xdr:nvSpPr>
      <xdr:spPr>
        <a:xfrm>
          <a:off x="19278600"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123825</xdr:rowOff>
    </xdr:from>
    <xdr:to>
      <xdr:col>27</xdr:col>
      <xdr:colOff>161925</xdr:colOff>
      <xdr:row>76</xdr:row>
      <xdr:rowOff>57150</xdr:rowOff>
    </xdr:to>
    <xdr:sp macro="" textlink="">
      <xdr:nvSpPr>
        <xdr:cNvPr id="840" name="フローチャート : 判断 839"/>
        <xdr:cNvSpPr/>
      </xdr:nvSpPr>
      <xdr:spPr>
        <a:xfrm>
          <a:off x="18602325" y="1298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76</xdr:row>
      <xdr:rowOff>47625</xdr:rowOff>
    </xdr:from>
    <xdr:ext cx="533400" cy="257175"/>
    <xdr:sp macro="" textlink="">
      <xdr:nvSpPr>
        <xdr:cNvPr id="841" name="テキスト ボックス 840"/>
        <xdr:cNvSpPr txBox="1"/>
      </xdr:nvSpPr>
      <xdr:spPr>
        <a:xfrm>
          <a:off x="1839277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2" name="テキスト ボックス 841"/>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3" name="テキスト ボックス 842"/>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4" name="テキスト ボックス 843"/>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5" name="テキスト ボックス 844"/>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6" name="テキスト ボックス 845"/>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70</xdr:row>
      <xdr:rowOff>133350</xdr:rowOff>
    </xdr:from>
    <xdr:to>
      <xdr:col>32</xdr:col>
      <xdr:colOff>238125</xdr:colOff>
      <xdr:row>71</xdr:row>
      <xdr:rowOff>66675</xdr:rowOff>
    </xdr:to>
    <xdr:sp macro="" textlink="">
      <xdr:nvSpPr>
        <xdr:cNvPr id="847" name="円/楕円 846"/>
        <xdr:cNvSpPr/>
      </xdr:nvSpPr>
      <xdr:spPr>
        <a:xfrm>
          <a:off x="22107525" y="12134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69</xdr:row>
      <xdr:rowOff>161925</xdr:rowOff>
    </xdr:from>
    <xdr:ext cx="533400" cy="257175"/>
    <xdr:sp macro="" textlink="">
      <xdr:nvSpPr>
        <xdr:cNvPr id="848" name="繰出金該当値テキスト"/>
        <xdr:cNvSpPr txBox="1"/>
      </xdr:nvSpPr>
      <xdr:spPr>
        <a:xfrm>
          <a:off x="22212300" y="11991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78,014</a:t>
          </a:r>
          <a:endParaRPr kumimoji="1" lang="ja-JP" altLang="en-US" sz="1000" b="1">
            <a:solidFill>
              <a:srgbClr val="FF0000"/>
            </a:solidFill>
            <a:latin typeface="ＭＳ Ｐゴシック"/>
          </a:endParaRPr>
        </a:p>
      </xdr:txBody>
    </xdr:sp>
    <xdr:clientData/>
  </xdr:oneCellAnchor>
  <xdr:twoCellAnchor>
    <xdr:from>
      <xdr:col>30</xdr:col>
      <xdr:colOff>666750</xdr:colOff>
      <xdr:row>70</xdr:row>
      <xdr:rowOff>76200</xdr:rowOff>
    </xdr:from>
    <xdr:to>
      <xdr:col>31</xdr:col>
      <xdr:colOff>85725</xdr:colOff>
      <xdr:row>71</xdr:row>
      <xdr:rowOff>0</xdr:rowOff>
    </xdr:to>
    <xdr:sp macro="" textlink="">
      <xdr:nvSpPr>
        <xdr:cNvPr id="849" name="円/楕円 848"/>
        <xdr:cNvSpPr/>
      </xdr:nvSpPr>
      <xdr:spPr>
        <a:xfrm>
          <a:off x="21269325" y="12077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69</xdr:row>
      <xdr:rowOff>19050</xdr:rowOff>
    </xdr:from>
    <xdr:ext cx="533400" cy="257175"/>
    <xdr:sp macro="" textlink="">
      <xdr:nvSpPr>
        <xdr:cNvPr id="850" name="テキスト ボックス 849"/>
        <xdr:cNvSpPr txBox="1"/>
      </xdr:nvSpPr>
      <xdr:spPr>
        <a:xfrm>
          <a:off x="21059775" y="11849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80,661</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9525</xdr:rowOff>
    </xdr:from>
    <xdr:to>
      <xdr:col>29</xdr:col>
      <xdr:colOff>571500</xdr:colOff>
      <xdr:row>72</xdr:row>
      <xdr:rowOff>104775</xdr:rowOff>
    </xdr:to>
    <xdr:sp macro="" textlink="">
      <xdr:nvSpPr>
        <xdr:cNvPr id="851" name="円/楕円 850"/>
        <xdr:cNvSpPr/>
      </xdr:nvSpPr>
      <xdr:spPr>
        <a:xfrm>
          <a:off x="20383500" y="12353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70</xdr:row>
      <xdr:rowOff>123825</xdr:rowOff>
    </xdr:from>
    <xdr:ext cx="533400" cy="257175"/>
    <xdr:sp macro="" textlink="">
      <xdr:nvSpPr>
        <xdr:cNvPr id="852" name="テキスト ボックス 851"/>
        <xdr:cNvSpPr txBox="1"/>
      </xdr:nvSpPr>
      <xdr:spPr>
        <a:xfrm>
          <a:off x="20164425" y="12125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68,555</a:t>
          </a:r>
          <a:endParaRPr kumimoji="1" lang="ja-JP" altLang="en-US" sz="1000" b="1">
            <a:solidFill>
              <a:srgbClr val="FF0000"/>
            </a:solidFill>
            <a:latin typeface="ＭＳ Ｐゴシック"/>
          </a:endParaRPr>
        </a:p>
      </xdr:txBody>
    </xdr:sp>
    <xdr:clientData/>
  </xdr:oneCellAnchor>
  <xdr:twoCellAnchor>
    <xdr:from>
      <xdr:col>28</xdr:col>
      <xdr:colOff>266700</xdr:colOff>
      <xdr:row>72</xdr:row>
      <xdr:rowOff>19050</xdr:rowOff>
    </xdr:from>
    <xdr:to>
      <xdr:col>28</xdr:col>
      <xdr:colOff>361950</xdr:colOff>
      <xdr:row>72</xdr:row>
      <xdr:rowOff>123825</xdr:rowOff>
    </xdr:to>
    <xdr:sp macro="" textlink="">
      <xdr:nvSpPr>
        <xdr:cNvPr id="853" name="円/楕円 852"/>
        <xdr:cNvSpPr/>
      </xdr:nvSpPr>
      <xdr:spPr>
        <a:xfrm>
          <a:off x="19497675" y="12363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70</xdr:row>
      <xdr:rowOff>133350</xdr:rowOff>
    </xdr:from>
    <xdr:ext cx="533400" cy="257175"/>
    <xdr:sp macro="" textlink="">
      <xdr:nvSpPr>
        <xdr:cNvPr id="854" name="テキスト ボックス 853"/>
        <xdr:cNvSpPr txBox="1"/>
      </xdr:nvSpPr>
      <xdr:spPr>
        <a:xfrm>
          <a:off x="19278600" y="12134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68,068</a:t>
          </a:r>
          <a:endParaRPr kumimoji="1" lang="ja-JP" altLang="en-US" sz="1000" b="1">
            <a:solidFill>
              <a:srgbClr val="FF0000"/>
            </a:solidFill>
            <a:latin typeface="ＭＳ Ｐゴシック"/>
          </a:endParaRPr>
        </a:p>
      </xdr:txBody>
    </xdr:sp>
    <xdr:clientData/>
  </xdr:oneCellAnchor>
  <xdr:twoCellAnchor>
    <xdr:from>
      <xdr:col>27</xdr:col>
      <xdr:colOff>57150</xdr:colOff>
      <xdr:row>71</xdr:row>
      <xdr:rowOff>161925</xdr:rowOff>
    </xdr:from>
    <xdr:to>
      <xdr:col>27</xdr:col>
      <xdr:colOff>161925</xdr:colOff>
      <xdr:row>72</xdr:row>
      <xdr:rowOff>95250</xdr:rowOff>
    </xdr:to>
    <xdr:sp macro="" textlink="">
      <xdr:nvSpPr>
        <xdr:cNvPr id="855" name="円/楕円 854"/>
        <xdr:cNvSpPr/>
      </xdr:nvSpPr>
      <xdr:spPr>
        <a:xfrm>
          <a:off x="18602325" y="12334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70</xdr:row>
      <xdr:rowOff>104775</xdr:rowOff>
    </xdr:from>
    <xdr:ext cx="533400" cy="257175"/>
    <xdr:sp macro="" textlink="">
      <xdr:nvSpPr>
        <xdr:cNvPr id="856" name="テキスト ボックス 855"/>
        <xdr:cNvSpPr txBox="1"/>
      </xdr:nvSpPr>
      <xdr:spPr>
        <a:xfrm>
          <a:off x="18392775" y="12106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7" name="正方形/長方形 856"/>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8" name="正方形/長方形 857"/>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9" name="正方形/長方形 858"/>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0" name="正方形/長方形 859"/>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1" name="正方形/長方形 860"/>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2" name="正方形/長方形 861"/>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3" name="正方形/長方形 862"/>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4" name="正方形/長方形 863"/>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5" name="テキスト ボックス 864"/>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6" name="直線コネクタ 865"/>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95250</xdr:rowOff>
    </xdr:from>
    <xdr:to>
      <xdr:col>33</xdr:col>
      <xdr:colOff>314325</xdr:colOff>
      <xdr:row>99</xdr:row>
      <xdr:rowOff>95250</xdr:rowOff>
    </xdr:to>
    <xdr:cxnSp macro="">
      <xdr:nvCxnSpPr>
        <xdr:cNvPr id="867" name="直線コネクタ 866"/>
        <xdr:cNvCxnSpPr/>
      </xdr:nvCxnSpPr>
      <xdr:spPr>
        <a:xfrm>
          <a:off x="18288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98</xdr:row>
      <xdr:rowOff>123825</xdr:rowOff>
    </xdr:from>
    <xdr:ext cx="247650" cy="257175"/>
    <xdr:sp macro="" textlink="">
      <xdr:nvSpPr>
        <xdr:cNvPr id="868" name="テキスト ボックス 867"/>
        <xdr:cNvSpPr txBox="1"/>
      </xdr:nvSpPr>
      <xdr:spPr>
        <a:xfrm>
          <a:off x="180403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114300</xdr:rowOff>
    </xdr:from>
    <xdr:to>
      <xdr:col>33</xdr:col>
      <xdr:colOff>314325</xdr:colOff>
      <xdr:row>97</xdr:row>
      <xdr:rowOff>114300</xdr:rowOff>
    </xdr:to>
    <xdr:cxnSp macro="">
      <xdr:nvCxnSpPr>
        <xdr:cNvPr id="869" name="直線コネクタ 868"/>
        <xdr:cNvCxnSpPr/>
      </xdr:nvCxnSpPr>
      <xdr:spPr>
        <a:xfrm>
          <a:off x="18288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96</xdr:row>
      <xdr:rowOff>142875</xdr:rowOff>
    </xdr:from>
    <xdr:ext cx="247650" cy="257175"/>
    <xdr:sp macro="" textlink="">
      <xdr:nvSpPr>
        <xdr:cNvPr id="870" name="テキスト ボックス 869"/>
        <xdr:cNvSpPr txBox="1"/>
      </xdr:nvSpPr>
      <xdr:spPr>
        <a:xfrm>
          <a:off x="18040350" y="16602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133350</xdr:rowOff>
    </xdr:from>
    <xdr:to>
      <xdr:col>33</xdr:col>
      <xdr:colOff>314325</xdr:colOff>
      <xdr:row>95</xdr:row>
      <xdr:rowOff>133350</xdr:rowOff>
    </xdr:to>
    <xdr:cxnSp macro="">
      <xdr:nvCxnSpPr>
        <xdr:cNvPr id="871" name="直線コネクタ 870"/>
        <xdr:cNvCxnSpPr/>
      </xdr:nvCxnSpPr>
      <xdr:spPr>
        <a:xfrm>
          <a:off x="18288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94</xdr:row>
      <xdr:rowOff>161925</xdr:rowOff>
    </xdr:from>
    <xdr:ext cx="247650" cy="257175"/>
    <xdr:sp macro="" textlink="">
      <xdr:nvSpPr>
        <xdr:cNvPr id="872" name="テキスト ボックス 871"/>
        <xdr:cNvSpPr txBox="1"/>
      </xdr:nvSpPr>
      <xdr:spPr>
        <a:xfrm>
          <a:off x="18040350" y="16278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152400</xdr:rowOff>
    </xdr:from>
    <xdr:to>
      <xdr:col>33</xdr:col>
      <xdr:colOff>314325</xdr:colOff>
      <xdr:row>93</xdr:row>
      <xdr:rowOff>152400</xdr:rowOff>
    </xdr:to>
    <xdr:cxnSp macro="">
      <xdr:nvCxnSpPr>
        <xdr:cNvPr id="873" name="直線コネクタ 872"/>
        <xdr:cNvCxnSpPr/>
      </xdr:nvCxnSpPr>
      <xdr:spPr>
        <a:xfrm>
          <a:off x="18288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9525</xdr:rowOff>
    </xdr:from>
    <xdr:ext cx="247650" cy="257175"/>
    <xdr:sp macro="" textlink="">
      <xdr:nvSpPr>
        <xdr:cNvPr id="874" name="テキスト ボックス 873"/>
        <xdr:cNvSpPr txBox="1"/>
      </xdr:nvSpPr>
      <xdr:spPr>
        <a:xfrm>
          <a:off x="1804035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161925</xdr:rowOff>
    </xdr:from>
    <xdr:to>
      <xdr:col>33</xdr:col>
      <xdr:colOff>314325</xdr:colOff>
      <xdr:row>91</xdr:row>
      <xdr:rowOff>161925</xdr:rowOff>
    </xdr:to>
    <xdr:cxnSp macro="">
      <xdr:nvCxnSpPr>
        <xdr:cNvPr id="875" name="直線コネクタ 874"/>
        <xdr:cNvCxnSpPr/>
      </xdr:nvCxnSpPr>
      <xdr:spPr>
        <a:xfrm>
          <a:off x="18288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91</xdr:row>
      <xdr:rowOff>19050</xdr:rowOff>
    </xdr:from>
    <xdr:ext cx="314325" cy="257175"/>
    <xdr:sp macro="" textlink="">
      <xdr:nvSpPr>
        <xdr:cNvPr id="876" name="テキスト ボックス 875"/>
        <xdr:cNvSpPr txBox="1"/>
      </xdr:nvSpPr>
      <xdr:spPr>
        <a:xfrm>
          <a:off x="17973675" y="15621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9525</xdr:rowOff>
    </xdr:from>
    <xdr:to>
      <xdr:col>33</xdr:col>
      <xdr:colOff>314325</xdr:colOff>
      <xdr:row>90</xdr:row>
      <xdr:rowOff>9525</xdr:rowOff>
    </xdr:to>
    <xdr:cxnSp macro="">
      <xdr:nvCxnSpPr>
        <xdr:cNvPr id="877" name="直線コネクタ 876"/>
        <xdr:cNvCxnSpPr/>
      </xdr:nvCxnSpPr>
      <xdr:spPr>
        <a:xfrm>
          <a:off x="18288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38100</xdr:rowOff>
    </xdr:from>
    <xdr:ext cx="314325" cy="257175"/>
    <xdr:sp macro="" textlink="">
      <xdr:nvSpPr>
        <xdr:cNvPr id="878" name="テキスト ボックス 877"/>
        <xdr:cNvSpPr txBox="1"/>
      </xdr:nvSpPr>
      <xdr:spPr>
        <a:xfrm>
          <a:off x="17973675" y="15297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9" name="直線コネクタ 878"/>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80" name="テキスト ボックス 879"/>
        <xdr:cNvSpPr txBox="1"/>
      </xdr:nvSpPr>
      <xdr:spPr>
        <a:xfrm>
          <a:off x="1797367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1"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99</xdr:row>
      <xdr:rowOff>95250</xdr:rowOff>
    </xdr:from>
    <xdr:to>
      <xdr:col>32</xdr:col>
      <xdr:colOff>190500</xdr:colOff>
      <xdr:row>99</xdr:row>
      <xdr:rowOff>95250</xdr:rowOff>
    </xdr:to>
    <xdr:cxnSp macro="">
      <xdr:nvCxnSpPr>
        <xdr:cNvPr id="882" name="直線コネクタ 881"/>
        <xdr:cNvCxnSpPr/>
      </xdr:nvCxnSpPr>
      <xdr:spPr>
        <a:xfrm>
          <a:off x="22155150" y="17068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142875</xdr:rowOff>
    </xdr:from>
    <xdr:ext cx="247650" cy="257175"/>
    <xdr:sp macro="" textlink="">
      <xdr:nvSpPr>
        <xdr:cNvPr id="883" name="前年度繰上充用金最小値テキスト"/>
        <xdr:cNvSpPr txBox="1"/>
      </xdr:nvSpPr>
      <xdr:spPr>
        <a:xfrm>
          <a:off x="22212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4" name="直線コネクタ 883"/>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142875</xdr:rowOff>
    </xdr:from>
    <xdr:ext cx="247650" cy="257175"/>
    <xdr:sp macro="" textlink="">
      <xdr:nvSpPr>
        <xdr:cNvPr id="885" name="前年度繰上充用金最大値テキスト"/>
        <xdr:cNvSpPr txBox="1"/>
      </xdr:nvSpPr>
      <xdr:spPr>
        <a:xfrm>
          <a:off x="22212300" y="16773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6" name="直線コネクタ 885"/>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99</xdr:row>
      <xdr:rowOff>95250</xdr:rowOff>
    </xdr:from>
    <xdr:to>
      <xdr:col>32</xdr:col>
      <xdr:colOff>190500</xdr:colOff>
      <xdr:row>99</xdr:row>
      <xdr:rowOff>95250</xdr:rowOff>
    </xdr:to>
    <xdr:cxnSp macro="">
      <xdr:nvCxnSpPr>
        <xdr:cNvPr id="887" name="直線コネクタ 886"/>
        <xdr:cNvCxnSpPr/>
      </xdr:nvCxnSpPr>
      <xdr:spPr>
        <a:xfrm>
          <a:off x="21326475" y="17068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28575</xdr:rowOff>
    </xdr:from>
    <xdr:ext cx="247650" cy="257175"/>
    <xdr:sp macro="" textlink="">
      <xdr:nvSpPr>
        <xdr:cNvPr id="888" name="前年度繰上充用金平均値テキスト"/>
        <xdr:cNvSpPr txBox="1"/>
      </xdr:nvSpPr>
      <xdr:spPr>
        <a:xfrm>
          <a:off x="22212300" y="17002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889" name="フローチャート : 判断 888"/>
        <xdr:cNvSpPr/>
      </xdr:nvSpPr>
      <xdr:spPr>
        <a:xfrm>
          <a:off x="221075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99</xdr:row>
      <xdr:rowOff>95250</xdr:rowOff>
    </xdr:from>
    <xdr:to>
      <xdr:col>31</xdr:col>
      <xdr:colOff>38100</xdr:colOff>
      <xdr:row>99</xdr:row>
      <xdr:rowOff>95250</xdr:rowOff>
    </xdr:to>
    <xdr:cxnSp macro="">
      <xdr:nvCxnSpPr>
        <xdr:cNvPr id="890" name="直線コネクタ 889"/>
        <xdr:cNvCxnSpPr/>
      </xdr:nvCxnSpPr>
      <xdr:spPr>
        <a:xfrm>
          <a:off x="20431125" y="17068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99</xdr:row>
      <xdr:rowOff>47625</xdr:rowOff>
    </xdr:from>
    <xdr:to>
      <xdr:col>31</xdr:col>
      <xdr:colOff>85725</xdr:colOff>
      <xdr:row>99</xdr:row>
      <xdr:rowOff>152400</xdr:rowOff>
    </xdr:to>
    <xdr:sp macro="" textlink="">
      <xdr:nvSpPr>
        <xdr:cNvPr id="891" name="フローチャート : 判断 890"/>
        <xdr:cNvSpPr/>
      </xdr:nvSpPr>
      <xdr:spPr>
        <a:xfrm>
          <a:off x="212693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142875</xdr:rowOff>
    </xdr:from>
    <xdr:ext cx="247650" cy="257175"/>
    <xdr:sp macro="" textlink="">
      <xdr:nvSpPr>
        <xdr:cNvPr id="892" name="テキスト ボックス 891"/>
        <xdr:cNvSpPr txBox="1"/>
      </xdr:nvSpPr>
      <xdr:spPr>
        <a:xfrm>
          <a:off x="21202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95250</xdr:rowOff>
    </xdr:from>
    <xdr:to>
      <xdr:col>29</xdr:col>
      <xdr:colOff>514350</xdr:colOff>
      <xdr:row>99</xdr:row>
      <xdr:rowOff>95250</xdr:rowOff>
    </xdr:to>
    <xdr:cxnSp macro="">
      <xdr:nvCxnSpPr>
        <xdr:cNvPr id="893" name="直線コネクタ 892"/>
        <xdr:cNvCxnSpPr/>
      </xdr:nvCxnSpPr>
      <xdr:spPr>
        <a:xfrm>
          <a:off x="19545300"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47625</xdr:rowOff>
    </xdr:from>
    <xdr:to>
      <xdr:col>29</xdr:col>
      <xdr:colOff>571500</xdr:colOff>
      <xdr:row>99</xdr:row>
      <xdr:rowOff>152400</xdr:rowOff>
    </xdr:to>
    <xdr:sp macro="" textlink="">
      <xdr:nvSpPr>
        <xdr:cNvPr id="894" name="フローチャート : 判断 893"/>
        <xdr:cNvSpPr/>
      </xdr:nvSpPr>
      <xdr:spPr>
        <a:xfrm>
          <a:off x="20383500"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142875</xdr:rowOff>
    </xdr:from>
    <xdr:ext cx="247650" cy="257175"/>
    <xdr:sp macro="" textlink="">
      <xdr:nvSpPr>
        <xdr:cNvPr id="895" name="テキスト ボックス 894"/>
        <xdr:cNvSpPr txBox="1"/>
      </xdr:nvSpPr>
      <xdr:spPr>
        <a:xfrm>
          <a:off x="20307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99</xdr:row>
      <xdr:rowOff>95250</xdr:rowOff>
    </xdr:from>
    <xdr:to>
      <xdr:col>28</xdr:col>
      <xdr:colOff>314325</xdr:colOff>
      <xdr:row>99</xdr:row>
      <xdr:rowOff>95250</xdr:rowOff>
    </xdr:to>
    <xdr:cxnSp macro="">
      <xdr:nvCxnSpPr>
        <xdr:cNvPr id="896" name="直線コネクタ 895"/>
        <xdr:cNvCxnSpPr/>
      </xdr:nvCxnSpPr>
      <xdr:spPr>
        <a:xfrm>
          <a:off x="18659475"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99</xdr:row>
      <xdr:rowOff>47625</xdr:rowOff>
    </xdr:from>
    <xdr:to>
      <xdr:col>28</xdr:col>
      <xdr:colOff>361950</xdr:colOff>
      <xdr:row>99</xdr:row>
      <xdr:rowOff>152400</xdr:rowOff>
    </xdr:to>
    <xdr:sp macro="" textlink="">
      <xdr:nvSpPr>
        <xdr:cNvPr id="897" name="フローチャート : 判断 896"/>
        <xdr:cNvSpPr/>
      </xdr:nvSpPr>
      <xdr:spPr>
        <a:xfrm>
          <a:off x="19497675" y="17021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142875</xdr:rowOff>
    </xdr:from>
    <xdr:ext cx="247650" cy="257175"/>
    <xdr:sp macro="" textlink="">
      <xdr:nvSpPr>
        <xdr:cNvPr id="898" name="テキスト ボックス 897"/>
        <xdr:cNvSpPr txBox="1"/>
      </xdr:nvSpPr>
      <xdr:spPr>
        <a:xfrm>
          <a:off x="19421475"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66675</xdr:rowOff>
    </xdr:from>
    <xdr:to>
      <xdr:col>27</xdr:col>
      <xdr:colOff>161925</xdr:colOff>
      <xdr:row>90</xdr:row>
      <xdr:rowOff>171450</xdr:rowOff>
    </xdr:to>
    <xdr:sp macro="" textlink="">
      <xdr:nvSpPr>
        <xdr:cNvPr id="899" name="フローチャート : 判断 898"/>
        <xdr:cNvSpPr/>
      </xdr:nvSpPr>
      <xdr:spPr>
        <a:xfrm>
          <a:off x="18602325" y="15497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89</xdr:row>
      <xdr:rowOff>9525</xdr:rowOff>
    </xdr:from>
    <xdr:ext cx="314325" cy="257175"/>
    <xdr:sp macro="" textlink="">
      <xdr:nvSpPr>
        <xdr:cNvPr id="900" name="テキスト ボックス 899"/>
        <xdr:cNvSpPr txBox="1"/>
      </xdr:nvSpPr>
      <xdr:spPr>
        <a:xfrm>
          <a:off x="18497550" y="152685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901" name="テキスト ボックス 900"/>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2" name="テキスト ボックス 901"/>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3" name="テキスト ボックス 902"/>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4" name="テキスト ボックス 903"/>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905" name="テキスト ボックス 904"/>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906" name="円/楕円 905"/>
        <xdr:cNvSpPr/>
      </xdr:nvSpPr>
      <xdr:spPr>
        <a:xfrm>
          <a:off x="221075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85725</xdr:rowOff>
    </xdr:from>
    <xdr:ext cx="247650" cy="257175"/>
    <xdr:sp macro="" textlink="">
      <xdr:nvSpPr>
        <xdr:cNvPr id="907" name="前年度繰上充用金該当値テキスト"/>
        <xdr:cNvSpPr txBox="1"/>
      </xdr:nvSpPr>
      <xdr:spPr>
        <a:xfrm>
          <a:off x="22212300" y="16887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99</xdr:row>
      <xdr:rowOff>47625</xdr:rowOff>
    </xdr:from>
    <xdr:to>
      <xdr:col>31</xdr:col>
      <xdr:colOff>85725</xdr:colOff>
      <xdr:row>99</xdr:row>
      <xdr:rowOff>152400</xdr:rowOff>
    </xdr:to>
    <xdr:sp macro="" textlink="">
      <xdr:nvSpPr>
        <xdr:cNvPr id="908" name="円/楕円 907"/>
        <xdr:cNvSpPr/>
      </xdr:nvSpPr>
      <xdr:spPr>
        <a:xfrm>
          <a:off x="21269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161925</xdr:rowOff>
    </xdr:from>
    <xdr:ext cx="247650" cy="257175"/>
    <xdr:sp macro="" textlink="">
      <xdr:nvSpPr>
        <xdr:cNvPr id="909" name="テキスト ボックス 908"/>
        <xdr:cNvSpPr txBox="1"/>
      </xdr:nvSpPr>
      <xdr:spPr>
        <a:xfrm>
          <a:off x="21202650"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47625</xdr:rowOff>
    </xdr:from>
    <xdr:to>
      <xdr:col>29</xdr:col>
      <xdr:colOff>571500</xdr:colOff>
      <xdr:row>99</xdr:row>
      <xdr:rowOff>152400</xdr:rowOff>
    </xdr:to>
    <xdr:sp macro="" textlink="">
      <xdr:nvSpPr>
        <xdr:cNvPr id="910" name="円/楕円 909"/>
        <xdr:cNvSpPr/>
      </xdr:nvSpPr>
      <xdr:spPr>
        <a:xfrm>
          <a:off x="20383500"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97</xdr:row>
      <xdr:rowOff>161925</xdr:rowOff>
    </xdr:from>
    <xdr:ext cx="247650" cy="257175"/>
    <xdr:sp macro="" textlink="">
      <xdr:nvSpPr>
        <xdr:cNvPr id="911" name="テキスト ボックス 910"/>
        <xdr:cNvSpPr txBox="1"/>
      </xdr:nvSpPr>
      <xdr:spPr>
        <a:xfrm>
          <a:off x="20307300"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99</xdr:row>
      <xdr:rowOff>47625</xdr:rowOff>
    </xdr:from>
    <xdr:to>
      <xdr:col>28</xdr:col>
      <xdr:colOff>361950</xdr:colOff>
      <xdr:row>99</xdr:row>
      <xdr:rowOff>152400</xdr:rowOff>
    </xdr:to>
    <xdr:sp macro="" textlink="">
      <xdr:nvSpPr>
        <xdr:cNvPr id="912" name="円/楕円 911"/>
        <xdr:cNvSpPr/>
      </xdr:nvSpPr>
      <xdr:spPr>
        <a:xfrm>
          <a:off x="19497675" y="17021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97</xdr:row>
      <xdr:rowOff>161925</xdr:rowOff>
    </xdr:from>
    <xdr:ext cx="247650" cy="257175"/>
    <xdr:sp macro="" textlink="">
      <xdr:nvSpPr>
        <xdr:cNvPr id="913" name="テキスト ボックス 912"/>
        <xdr:cNvSpPr txBox="1"/>
      </xdr:nvSpPr>
      <xdr:spPr>
        <a:xfrm>
          <a:off x="19421475"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99</xdr:row>
      <xdr:rowOff>47625</xdr:rowOff>
    </xdr:from>
    <xdr:to>
      <xdr:col>27</xdr:col>
      <xdr:colOff>161925</xdr:colOff>
      <xdr:row>99</xdr:row>
      <xdr:rowOff>152400</xdr:rowOff>
    </xdr:to>
    <xdr:sp macro="" textlink="">
      <xdr:nvSpPr>
        <xdr:cNvPr id="914" name="円/楕円 913"/>
        <xdr:cNvSpPr/>
      </xdr:nvSpPr>
      <xdr:spPr>
        <a:xfrm>
          <a:off x="18602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99</xdr:row>
      <xdr:rowOff>142875</xdr:rowOff>
    </xdr:from>
    <xdr:ext cx="247650" cy="257175"/>
    <xdr:sp macro="" textlink="">
      <xdr:nvSpPr>
        <xdr:cNvPr id="915" name="テキスト ボックス 914"/>
        <xdr:cNvSpPr txBox="1"/>
      </xdr:nvSpPr>
      <xdr:spPr>
        <a:xfrm>
          <a:off x="18535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6" name="正方形/長方形 915"/>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7" name="正方形/長方形 916"/>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8" name="テキスト ボックス 917"/>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歳出決算総額は、住民一人当たり５４２，０６５円となっている。人件費については、総額では大きな変化がないものの、分母となる人口が</a:t>
          </a:r>
          <a:r>
            <a:rPr kumimoji="1" lang="en-US" altLang="ja-JP" sz="1300">
              <a:solidFill>
                <a:schemeClr val="dk1"/>
              </a:solidFill>
              <a:effectLst/>
              <a:latin typeface="+mn-lt"/>
              <a:ea typeface="+mn-ea"/>
              <a:cs typeface="+mn-cs"/>
            </a:rPr>
            <a:t>591</a:t>
          </a:r>
          <a:r>
            <a:rPr kumimoji="1" lang="ja-JP" altLang="ja-JP" sz="1300">
              <a:solidFill>
                <a:schemeClr val="dk1"/>
              </a:solidFill>
              <a:effectLst/>
              <a:latin typeface="+mn-lt"/>
              <a:ea typeface="+mn-ea"/>
              <a:cs typeface="+mn-cs"/>
            </a:rPr>
            <a:t>人</a:t>
          </a:r>
          <a:r>
            <a:rPr kumimoji="1" lang="ja-JP" altLang="en-US" sz="1300">
              <a:solidFill>
                <a:schemeClr val="dk1"/>
              </a:solidFill>
              <a:effectLst/>
              <a:latin typeface="+mn-lt"/>
              <a:ea typeface="+mn-ea"/>
              <a:cs typeface="+mn-cs"/>
            </a:rPr>
            <a:t>の減となっていることから増加の傾向となっている、また広い市域を抱える自治体であることから類似団体と比較しても人件費が高い傾向にあり、</a:t>
          </a:r>
          <a:r>
            <a:rPr kumimoji="1" lang="ja-JP" altLang="ja-JP" sz="1300">
              <a:solidFill>
                <a:schemeClr val="dk1"/>
              </a:solidFill>
              <a:effectLst/>
              <a:latin typeface="+mn-lt"/>
              <a:ea typeface="+mn-ea"/>
              <a:cs typeface="+mn-cs"/>
            </a:rPr>
            <a:t>住民一人当たりでは</a:t>
          </a:r>
          <a:r>
            <a:rPr kumimoji="1" lang="ja-JP" altLang="en-US" sz="1300">
              <a:solidFill>
                <a:schemeClr val="dk1"/>
              </a:solidFill>
              <a:effectLst/>
              <a:latin typeface="+mn-lt"/>
              <a:ea typeface="+mn-ea"/>
              <a:cs typeface="+mn-cs"/>
            </a:rPr>
            <a:t>９１，４７２</a:t>
          </a:r>
          <a:r>
            <a:rPr kumimoji="1" lang="ja-JP" altLang="ja-JP" sz="1300">
              <a:solidFill>
                <a:schemeClr val="dk1"/>
              </a:solidFill>
              <a:effectLst/>
              <a:latin typeface="+mn-lt"/>
              <a:ea typeface="+mn-ea"/>
              <a:cs typeface="+mn-cs"/>
            </a:rPr>
            <a:t>円となっている。</a:t>
          </a:r>
          <a:r>
            <a:rPr kumimoji="1" lang="ja-JP" altLang="en-US" sz="1300">
              <a:solidFill>
                <a:schemeClr val="dk1"/>
              </a:solidFill>
              <a:effectLst/>
              <a:latin typeface="+mn-lt"/>
              <a:ea typeface="+mn-ea"/>
              <a:cs typeface="+mn-cs"/>
            </a:rPr>
            <a:t>物件費についても前年度と比較して大きな変化はないが、多くの公共施設をかかえてい</a:t>
          </a:r>
          <a:r>
            <a:rPr kumimoji="1" lang="ja-JP" altLang="en-US" sz="1300">
              <a:latin typeface="ＭＳ Ｐゴシック"/>
            </a:rPr>
            <a:t>ることから類似団体と比較して高い傾向となり、住民一人当たりでは８１，３８１円となっている。維持補修費については、施設の大規模改修など普通建設事業費とのバランスの中で減少傾向にあり、住民一人当たりでは２，６５５円となっている。扶助費については高齢化の進展や児童福祉施策の充実を図っていることから、毎年度増加の傾向となり、住民一人当たりでは８１，２２５円となっている。補助費等については農林業関係の国庫補助事業が増加しているが全体的には微増となっており、住民一人当たりでは４３，８５７円となっている。普通建設事業については年度ごとのばらつきはあるもののほぼ横ばいとなっているが</a:t>
          </a:r>
          <a:r>
            <a:rPr kumimoji="1" lang="en-US" altLang="ja-JP" sz="1300">
              <a:latin typeface="ＭＳ Ｐゴシック"/>
            </a:rPr>
            <a:t>H27</a:t>
          </a:r>
          <a:r>
            <a:rPr kumimoji="1" lang="ja-JP" altLang="en-US" sz="1300">
              <a:latin typeface="ＭＳ Ｐゴシック"/>
            </a:rPr>
            <a:t>年については繰越事業が多いことなどもあり、対前年比では減少しており、住民一人当たりでは５６，３６８円となっている。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51,007
50,607
693.05
29,015,503
27,649,088
1,249,724
18,134,608
24,215,383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11.3
71.9</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133350</xdr:rowOff>
    </xdr:from>
    <xdr:ext cx="466725" cy="257175"/>
    <xdr:sp macro="" textlink="">
      <xdr:nvSpPr>
        <xdr:cNvPr id="50" name="テキスト ボックス 49"/>
        <xdr:cNvSpPr txBox="1"/>
      </xdr:nvSpPr>
      <xdr:spPr>
        <a:xfrm>
          <a:off x="295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95250</xdr:rowOff>
    </xdr:from>
    <xdr:ext cx="466725" cy="257175"/>
    <xdr:sp macro="" textlink="">
      <xdr:nvSpPr>
        <xdr:cNvPr id="52" name="テキスト ボックス 51"/>
        <xdr:cNvSpPr txBox="1"/>
      </xdr:nvSpPr>
      <xdr:spPr>
        <a:xfrm>
          <a:off x="295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4" name="テキスト ボックス 53"/>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0</xdr:rowOff>
    </xdr:from>
    <xdr:to>
      <xdr:col>6</xdr:col>
      <xdr:colOff>514350</xdr:colOff>
      <xdr:row>38</xdr:row>
      <xdr:rowOff>114300</xdr:rowOff>
    </xdr:to>
    <xdr:cxnSp macro="">
      <xdr:nvCxnSpPr>
        <xdr:cNvPr id="56" name="直線コネクタ 55"/>
        <xdr:cNvCxnSpPr/>
      </xdr:nvCxnSpPr>
      <xdr:spPr>
        <a:xfrm flipV="1">
          <a:off x="4629150" y="531495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123825</xdr:rowOff>
    </xdr:from>
    <xdr:ext cx="466725" cy="257175"/>
    <xdr:sp macro="" textlink="">
      <xdr:nvSpPr>
        <xdr:cNvPr id="57" name="議会費最小値テキスト"/>
        <xdr:cNvSpPr txBox="1"/>
      </xdr:nvSpPr>
      <xdr:spPr>
        <a:xfrm>
          <a:off x="468630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419100</xdr:colOff>
      <xdr:row>38</xdr:row>
      <xdr:rowOff>114300</xdr:rowOff>
    </xdr:from>
    <xdr:to>
      <xdr:col>6</xdr:col>
      <xdr:colOff>600075</xdr:colOff>
      <xdr:row>38</xdr:row>
      <xdr:rowOff>114300</xdr:rowOff>
    </xdr:to>
    <xdr:cxnSp macro="">
      <xdr:nvCxnSpPr>
        <xdr:cNvPr id="58" name="直線コネクタ 57"/>
        <xdr:cNvCxnSpPr/>
      </xdr:nvCxnSpPr>
      <xdr:spPr>
        <a:xfrm>
          <a:off x="4543425" y="6629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466725" cy="257175"/>
    <xdr:sp macro="" textlink="">
      <xdr:nvSpPr>
        <xdr:cNvPr id="59" name="議会費最大値テキスト"/>
        <xdr:cNvSpPr txBox="1"/>
      </xdr:nvSpPr>
      <xdr:spPr>
        <a:xfrm>
          <a:off x="4686300" y="509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419100</xdr:colOff>
      <xdr:row>31</xdr:row>
      <xdr:rowOff>0</xdr:rowOff>
    </xdr:from>
    <xdr:to>
      <xdr:col>6</xdr:col>
      <xdr:colOff>600075</xdr:colOff>
      <xdr:row>31</xdr:row>
      <xdr:rowOff>0</xdr:rowOff>
    </xdr:to>
    <xdr:cxnSp macro="">
      <xdr:nvCxnSpPr>
        <xdr:cNvPr id="60" name="直線コネクタ 59"/>
        <xdr:cNvCxnSpPr/>
      </xdr:nvCxnSpPr>
      <xdr:spPr>
        <a:xfrm>
          <a:off x="4543425"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66675</xdr:rowOff>
    </xdr:from>
    <xdr:to>
      <xdr:col>6</xdr:col>
      <xdr:colOff>514350</xdr:colOff>
      <xdr:row>35</xdr:row>
      <xdr:rowOff>95250</xdr:rowOff>
    </xdr:to>
    <xdr:cxnSp macro="">
      <xdr:nvCxnSpPr>
        <xdr:cNvPr id="61" name="直線コネクタ 60"/>
        <xdr:cNvCxnSpPr/>
      </xdr:nvCxnSpPr>
      <xdr:spPr>
        <a:xfrm flipV="1">
          <a:off x="3800475" y="60674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66675</xdr:rowOff>
    </xdr:from>
    <xdr:ext cx="466725" cy="257175"/>
    <xdr:sp macro="" textlink="">
      <xdr:nvSpPr>
        <xdr:cNvPr id="62" name="議会費平均値テキスト"/>
        <xdr:cNvSpPr txBox="1"/>
      </xdr:nvSpPr>
      <xdr:spPr>
        <a:xfrm>
          <a:off x="4686300" y="6067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85725</xdr:rowOff>
    </xdr:from>
    <xdr:to>
      <xdr:col>6</xdr:col>
      <xdr:colOff>561975</xdr:colOff>
      <xdr:row>36</xdr:row>
      <xdr:rowOff>19050</xdr:rowOff>
    </xdr:to>
    <xdr:sp macro="" textlink="">
      <xdr:nvSpPr>
        <xdr:cNvPr id="63" name="フローチャート : 判断 62"/>
        <xdr:cNvSpPr/>
      </xdr:nvSpPr>
      <xdr:spPr>
        <a:xfrm>
          <a:off x="4581525"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95250</xdr:rowOff>
    </xdr:from>
    <xdr:to>
      <xdr:col>5</xdr:col>
      <xdr:colOff>361950</xdr:colOff>
      <xdr:row>35</xdr:row>
      <xdr:rowOff>142875</xdr:rowOff>
    </xdr:to>
    <xdr:cxnSp macro="">
      <xdr:nvCxnSpPr>
        <xdr:cNvPr id="64" name="直線コネクタ 63"/>
        <xdr:cNvCxnSpPr/>
      </xdr:nvCxnSpPr>
      <xdr:spPr>
        <a:xfrm flipV="1">
          <a:off x="2905125" y="609600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57150</xdr:rowOff>
    </xdr:from>
    <xdr:to>
      <xdr:col>5</xdr:col>
      <xdr:colOff>409575</xdr:colOff>
      <xdr:row>35</xdr:row>
      <xdr:rowOff>152400</xdr:rowOff>
    </xdr:to>
    <xdr:sp macro="" textlink="">
      <xdr:nvSpPr>
        <xdr:cNvPr id="65" name="フローチャート : 判断 64"/>
        <xdr:cNvSpPr/>
      </xdr:nvSpPr>
      <xdr:spPr>
        <a:xfrm>
          <a:off x="3743325" y="605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142875</xdr:rowOff>
    </xdr:from>
    <xdr:ext cx="466725" cy="257175"/>
    <xdr:sp macro="" textlink="">
      <xdr:nvSpPr>
        <xdr:cNvPr id="66" name="テキスト ボックス 65"/>
        <xdr:cNvSpPr txBox="1"/>
      </xdr:nvSpPr>
      <xdr:spPr>
        <a:xfrm>
          <a:off x="3562350"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104775</xdr:rowOff>
    </xdr:from>
    <xdr:to>
      <xdr:col>4</xdr:col>
      <xdr:colOff>152400</xdr:colOff>
      <xdr:row>35</xdr:row>
      <xdr:rowOff>142875</xdr:rowOff>
    </xdr:to>
    <xdr:cxnSp macro="">
      <xdr:nvCxnSpPr>
        <xdr:cNvPr id="67" name="直線コネクタ 66"/>
        <xdr:cNvCxnSpPr/>
      </xdr:nvCxnSpPr>
      <xdr:spPr>
        <a:xfrm>
          <a:off x="2019300" y="61055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66675</xdr:rowOff>
    </xdr:from>
    <xdr:to>
      <xdr:col>4</xdr:col>
      <xdr:colOff>209550</xdr:colOff>
      <xdr:row>35</xdr:row>
      <xdr:rowOff>171450</xdr:rowOff>
    </xdr:to>
    <xdr:sp macro="" textlink="">
      <xdr:nvSpPr>
        <xdr:cNvPr id="68" name="フローチャート : 判断 67"/>
        <xdr:cNvSpPr/>
      </xdr:nvSpPr>
      <xdr:spPr>
        <a:xfrm>
          <a:off x="2857500"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34</xdr:row>
      <xdr:rowOff>9525</xdr:rowOff>
    </xdr:from>
    <xdr:ext cx="466725" cy="257175"/>
    <xdr:sp macro="" textlink="">
      <xdr:nvSpPr>
        <xdr:cNvPr id="69" name="テキスト ボックス 68"/>
        <xdr:cNvSpPr txBox="1"/>
      </xdr:nvSpPr>
      <xdr:spPr>
        <a:xfrm>
          <a:off x="2676525"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85725</xdr:rowOff>
    </xdr:from>
    <xdr:to>
      <xdr:col>2</xdr:col>
      <xdr:colOff>638175</xdr:colOff>
      <xdr:row>35</xdr:row>
      <xdr:rowOff>104775</xdr:rowOff>
    </xdr:to>
    <xdr:cxnSp macro="">
      <xdr:nvCxnSpPr>
        <xdr:cNvPr id="70" name="直線コネクタ 69"/>
        <xdr:cNvCxnSpPr/>
      </xdr:nvCxnSpPr>
      <xdr:spPr>
        <a:xfrm>
          <a:off x="1133475" y="5915025"/>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9525</xdr:rowOff>
    </xdr:from>
    <xdr:to>
      <xdr:col>3</xdr:col>
      <xdr:colOff>0</xdr:colOff>
      <xdr:row>35</xdr:row>
      <xdr:rowOff>114300</xdr:rowOff>
    </xdr:to>
    <xdr:sp macro="" textlink="">
      <xdr:nvSpPr>
        <xdr:cNvPr id="71" name="フローチャート : 判断 70"/>
        <xdr:cNvSpPr/>
      </xdr:nvSpPr>
      <xdr:spPr>
        <a:xfrm>
          <a:off x="1971675" y="6010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123825</xdr:rowOff>
    </xdr:from>
    <xdr:ext cx="466725" cy="257175"/>
    <xdr:sp macro="" textlink="">
      <xdr:nvSpPr>
        <xdr:cNvPr id="72" name="テキスト ボックス 71"/>
        <xdr:cNvSpPr txBox="1"/>
      </xdr:nvSpPr>
      <xdr:spPr>
        <a:xfrm>
          <a:off x="178117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152400</xdr:rowOff>
    </xdr:from>
    <xdr:to>
      <xdr:col>1</xdr:col>
      <xdr:colOff>485775</xdr:colOff>
      <xdr:row>34</xdr:row>
      <xdr:rowOff>85725</xdr:rowOff>
    </xdr:to>
    <xdr:sp macro="" textlink="">
      <xdr:nvSpPr>
        <xdr:cNvPr id="73" name="フローチャート : 判断 72"/>
        <xdr:cNvSpPr/>
      </xdr:nvSpPr>
      <xdr:spPr>
        <a:xfrm>
          <a:off x="1076325" y="581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95250</xdr:rowOff>
    </xdr:from>
    <xdr:ext cx="466725" cy="257175"/>
    <xdr:sp macro="" textlink="">
      <xdr:nvSpPr>
        <xdr:cNvPr id="74" name="テキスト ボックス 73"/>
        <xdr:cNvSpPr txBox="1"/>
      </xdr:nvSpPr>
      <xdr:spPr>
        <a:xfrm>
          <a:off x="895350" y="558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19050</xdr:rowOff>
    </xdr:from>
    <xdr:to>
      <xdr:col>6</xdr:col>
      <xdr:colOff>561975</xdr:colOff>
      <xdr:row>35</xdr:row>
      <xdr:rowOff>123825</xdr:rowOff>
    </xdr:to>
    <xdr:sp macro="" textlink="">
      <xdr:nvSpPr>
        <xdr:cNvPr id="80" name="円/楕円 79"/>
        <xdr:cNvSpPr/>
      </xdr:nvSpPr>
      <xdr:spPr>
        <a:xfrm>
          <a:off x="4581525"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38100</xdr:rowOff>
    </xdr:from>
    <xdr:ext cx="466725" cy="257175"/>
    <xdr:sp macro="" textlink="">
      <xdr:nvSpPr>
        <xdr:cNvPr id="81" name="議会費該当値テキスト"/>
        <xdr:cNvSpPr txBox="1"/>
      </xdr:nvSpPr>
      <xdr:spPr>
        <a:xfrm>
          <a:off x="4686300" y="586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3,733</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38100</xdr:rowOff>
    </xdr:from>
    <xdr:to>
      <xdr:col>5</xdr:col>
      <xdr:colOff>409575</xdr:colOff>
      <xdr:row>35</xdr:row>
      <xdr:rowOff>142875</xdr:rowOff>
    </xdr:to>
    <xdr:sp macro="" textlink="">
      <xdr:nvSpPr>
        <xdr:cNvPr id="82" name="円/楕円 81"/>
        <xdr:cNvSpPr/>
      </xdr:nvSpPr>
      <xdr:spPr>
        <a:xfrm>
          <a:off x="3743325" y="603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33</xdr:row>
      <xdr:rowOff>161925</xdr:rowOff>
    </xdr:from>
    <xdr:ext cx="466725" cy="257175"/>
    <xdr:sp macro="" textlink="">
      <xdr:nvSpPr>
        <xdr:cNvPr id="83" name="テキスト ボックス 82"/>
        <xdr:cNvSpPr txBox="1"/>
      </xdr:nvSpPr>
      <xdr:spPr>
        <a:xfrm>
          <a:off x="3562350" y="581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85725</xdr:rowOff>
    </xdr:from>
    <xdr:to>
      <xdr:col>4</xdr:col>
      <xdr:colOff>209550</xdr:colOff>
      <xdr:row>36</xdr:row>
      <xdr:rowOff>19050</xdr:rowOff>
    </xdr:to>
    <xdr:sp macro="" textlink="">
      <xdr:nvSpPr>
        <xdr:cNvPr id="84" name="円/楕円 83"/>
        <xdr:cNvSpPr/>
      </xdr:nvSpPr>
      <xdr:spPr>
        <a:xfrm>
          <a:off x="2857500" y="6086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36</xdr:row>
      <xdr:rowOff>9525</xdr:rowOff>
    </xdr:from>
    <xdr:ext cx="466725" cy="257175"/>
    <xdr:sp macro="" textlink="">
      <xdr:nvSpPr>
        <xdr:cNvPr id="85" name="テキスト ボックス 84"/>
        <xdr:cNvSpPr txBox="1"/>
      </xdr:nvSpPr>
      <xdr:spPr>
        <a:xfrm>
          <a:off x="2676525" y="6181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47625</xdr:rowOff>
    </xdr:from>
    <xdr:to>
      <xdr:col>3</xdr:col>
      <xdr:colOff>0</xdr:colOff>
      <xdr:row>35</xdr:row>
      <xdr:rowOff>152400</xdr:rowOff>
    </xdr:to>
    <xdr:sp macro="" textlink="">
      <xdr:nvSpPr>
        <xdr:cNvPr id="86" name="円/楕円 85"/>
        <xdr:cNvSpPr/>
      </xdr:nvSpPr>
      <xdr:spPr>
        <a:xfrm>
          <a:off x="1971675" y="6048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142875</xdr:rowOff>
    </xdr:from>
    <xdr:ext cx="466725" cy="257175"/>
    <xdr:sp macro="" textlink="">
      <xdr:nvSpPr>
        <xdr:cNvPr id="87" name="テキスト ボックス 86"/>
        <xdr:cNvSpPr txBox="1"/>
      </xdr:nvSpPr>
      <xdr:spPr>
        <a:xfrm>
          <a:off x="1781175"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28575</xdr:rowOff>
    </xdr:from>
    <xdr:to>
      <xdr:col>1</xdr:col>
      <xdr:colOff>485775</xdr:colOff>
      <xdr:row>34</xdr:row>
      <xdr:rowOff>133350</xdr:rowOff>
    </xdr:to>
    <xdr:sp macro="" textlink="">
      <xdr:nvSpPr>
        <xdr:cNvPr id="88" name="円/楕円 87"/>
        <xdr:cNvSpPr/>
      </xdr:nvSpPr>
      <xdr:spPr>
        <a:xfrm>
          <a:off x="1076325" y="585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123825</xdr:rowOff>
    </xdr:from>
    <xdr:ext cx="466725" cy="257175"/>
    <xdr:sp macro="" textlink="">
      <xdr:nvSpPr>
        <xdr:cNvPr id="89" name="テキスト ボックス 88"/>
        <xdr:cNvSpPr txBox="1"/>
      </xdr:nvSpPr>
      <xdr:spPr>
        <a:xfrm>
          <a:off x="895350" y="595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0" name="テキスト ボックス 99"/>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0" name="テキスト ボックス 109"/>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2" name="テキスト ボックス 111"/>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4" name="テキスト ボックス 113"/>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66675</xdr:rowOff>
    </xdr:from>
    <xdr:to>
      <xdr:col>6</xdr:col>
      <xdr:colOff>514350</xdr:colOff>
      <xdr:row>58</xdr:row>
      <xdr:rowOff>171450</xdr:rowOff>
    </xdr:to>
    <xdr:cxnSp macro="">
      <xdr:nvCxnSpPr>
        <xdr:cNvPr id="116" name="直線コネクタ 115"/>
        <xdr:cNvCxnSpPr/>
      </xdr:nvCxnSpPr>
      <xdr:spPr>
        <a:xfrm flipV="1">
          <a:off x="4629150" y="8639175"/>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0</xdr:rowOff>
    </xdr:from>
    <xdr:ext cx="533400" cy="257175"/>
    <xdr:sp macro="" textlink="">
      <xdr:nvSpPr>
        <xdr:cNvPr id="117" name="総務費最小値テキスト"/>
        <xdr:cNvSpPr txBox="1"/>
      </xdr:nvSpPr>
      <xdr:spPr>
        <a:xfrm>
          <a:off x="46863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8" name="直線コネクタ 117"/>
        <xdr:cNvCxnSpPr/>
      </xdr:nvCxnSpPr>
      <xdr:spPr>
        <a:xfrm>
          <a:off x="454342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19"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419100</xdr:colOff>
      <xdr:row>50</xdr:row>
      <xdr:rowOff>66675</xdr:rowOff>
    </xdr:from>
    <xdr:to>
      <xdr:col>6</xdr:col>
      <xdr:colOff>600075</xdr:colOff>
      <xdr:row>50</xdr:row>
      <xdr:rowOff>66675</xdr:rowOff>
    </xdr:to>
    <xdr:cxnSp macro="">
      <xdr:nvCxnSpPr>
        <xdr:cNvPr id="120" name="直線コネクタ 119"/>
        <xdr:cNvCxnSpPr/>
      </xdr:nvCxnSpPr>
      <xdr:spPr>
        <a:xfrm>
          <a:off x="4543425" y="863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52</xdr:row>
      <xdr:rowOff>19050</xdr:rowOff>
    </xdr:from>
    <xdr:to>
      <xdr:col>6</xdr:col>
      <xdr:colOff>514350</xdr:colOff>
      <xdr:row>53</xdr:row>
      <xdr:rowOff>57150</xdr:rowOff>
    </xdr:to>
    <xdr:cxnSp macro="">
      <xdr:nvCxnSpPr>
        <xdr:cNvPr id="121" name="直線コネクタ 120"/>
        <xdr:cNvCxnSpPr/>
      </xdr:nvCxnSpPr>
      <xdr:spPr>
        <a:xfrm flipV="1">
          <a:off x="3800475" y="8934450"/>
          <a:ext cx="83820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152400</xdr:rowOff>
    </xdr:from>
    <xdr:ext cx="533400" cy="257175"/>
    <xdr:sp macro="" textlink="">
      <xdr:nvSpPr>
        <xdr:cNvPr id="122" name="総務費平均値テキスト"/>
        <xdr:cNvSpPr txBox="1"/>
      </xdr:nvSpPr>
      <xdr:spPr>
        <a:xfrm>
          <a:off x="4686300"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0</xdr:rowOff>
    </xdr:from>
    <xdr:to>
      <xdr:col>6</xdr:col>
      <xdr:colOff>561975</xdr:colOff>
      <xdr:row>56</xdr:row>
      <xdr:rowOff>104775</xdr:rowOff>
    </xdr:to>
    <xdr:sp macro="" textlink="">
      <xdr:nvSpPr>
        <xdr:cNvPr id="123" name="フローチャート : 判断 122"/>
        <xdr:cNvSpPr/>
      </xdr:nvSpPr>
      <xdr:spPr>
        <a:xfrm>
          <a:off x="4581525"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53</xdr:row>
      <xdr:rowOff>57150</xdr:rowOff>
    </xdr:from>
    <xdr:to>
      <xdr:col>5</xdr:col>
      <xdr:colOff>361950</xdr:colOff>
      <xdr:row>53</xdr:row>
      <xdr:rowOff>123825</xdr:rowOff>
    </xdr:to>
    <xdr:cxnSp macro="">
      <xdr:nvCxnSpPr>
        <xdr:cNvPr id="124" name="直線コネクタ 123"/>
        <xdr:cNvCxnSpPr/>
      </xdr:nvCxnSpPr>
      <xdr:spPr>
        <a:xfrm flipV="1">
          <a:off x="2905125" y="91440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85725</xdr:rowOff>
    </xdr:from>
    <xdr:to>
      <xdr:col>5</xdr:col>
      <xdr:colOff>409575</xdr:colOff>
      <xdr:row>56</xdr:row>
      <xdr:rowOff>19050</xdr:rowOff>
    </xdr:to>
    <xdr:sp macro="" textlink="">
      <xdr:nvSpPr>
        <xdr:cNvPr id="125" name="フローチャート : 判断 124"/>
        <xdr:cNvSpPr/>
      </xdr:nvSpPr>
      <xdr:spPr>
        <a:xfrm>
          <a:off x="374332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9525</xdr:rowOff>
    </xdr:from>
    <xdr:ext cx="533400" cy="257175"/>
    <xdr:sp macro="" textlink="">
      <xdr:nvSpPr>
        <xdr:cNvPr id="126" name="テキスト ボックス 125"/>
        <xdr:cNvSpPr txBox="1"/>
      </xdr:nvSpPr>
      <xdr:spPr>
        <a:xfrm>
          <a:off x="35337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123825</xdr:rowOff>
    </xdr:from>
    <xdr:to>
      <xdr:col>4</xdr:col>
      <xdr:colOff>152400</xdr:colOff>
      <xdr:row>53</xdr:row>
      <xdr:rowOff>152400</xdr:rowOff>
    </xdr:to>
    <xdr:cxnSp macro="">
      <xdr:nvCxnSpPr>
        <xdr:cNvPr id="127" name="直線コネクタ 126"/>
        <xdr:cNvCxnSpPr/>
      </xdr:nvCxnSpPr>
      <xdr:spPr>
        <a:xfrm flipV="1">
          <a:off x="2019300" y="92106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19050</xdr:rowOff>
    </xdr:from>
    <xdr:to>
      <xdr:col>4</xdr:col>
      <xdr:colOff>209550</xdr:colOff>
      <xdr:row>55</xdr:row>
      <xdr:rowOff>123825</xdr:rowOff>
    </xdr:to>
    <xdr:sp macro="" textlink="">
      <xdr:nvSpPr>
        <xdr:cNvPr id="128" name="フローチャート : 判断 127"/>
        <xdr:cNvSpPr/>
      </xdr:nvSpPr>
      <xdr:spPr>
        <a:xfrm>
          <a:off x="2857500"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114300</xdr:rowOff>
    </xdr:from>
    <xdr:ext cx="533400" cy="257175"/>
    <xdr:sp macro="" textlink="">
      <xdr:nvSpPr>
        <xdr:cNvPr id="129" name="テキスト ボックス 128"/>
        <xdr:cNvSpPr txBox="1"/>
      </xdr:nvSpPr>
      <xdr:spPr>
        <a:xfrm>
          <a:off x="2638425"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438150</xdr:colOff>
      <xdr:row>53</xdr:row>
      <xdr:rowOff>152400</xdr:rowOff>
    </xdr:from>
    <xdr:to>
      <xdr:col>2</xdr:col>
      <xdr:colOff>638175</xdr:colOff>
      <xdr:row>55</xdr:row>
      <xdr:rowOff>85725</xdr:rowOff>
    </xdr:to>
    <xdr:cxnSp macro="">
      <xdr:nvCxnSpPr>
        <xdr:cNvPr id="130" name="直線コネクタ 129"/>
        <xdr:cNvCxnSpPr/>
      </xdr:nvCxnSpPr>
      <xdr:spPr>
        <a:xfrm flipV="1">
          <a:off x="1133475" y="9239250"/>
          <a:ext cx="885825"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54</xdr:row>
      <xdr:rowOff>114300</xdr:rowOff>
    </xdr:from>
    <xdr:to>
      <xdr:col>3</xdr:col>
      <xdr:colOff>0</xdr:colOff>
      <xdr:row>55</xdr:row>
      <xdr:rowOff>47625</xdr:rowOff>
    </xdr:to>
    <xdr:sp macro="" textlink="">
      <xdr:nvSpPr>
        <xdr:cNvPr id="131" name="フローチャート : 判断 130"/>
        <xdr:cNvSpPr/>
      </xdr:nvSpPr>
      <xdr:spPr>
        <a:xfrm>
          <a:off x="1971675" y="9372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38100</xdr:rowOff>
    </xdr:from>
    <xdr:ext cx="533400" cy="257175"/>
    <xdr:sp macro="" textlink="">
      <xdr:nvSpPr>
        <xdr:cNvPr id="132" name="テキスト ボックス 131"/>
        <xdr:cNvSpPr txBox="1"/>
      </xdr:nvSpPr>
      <xdr:spPr>
        <a:xfrm>
          <a:off x="1752600" y="946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161925</xdr:rowOff>
    </xdr:from>
    <xdr:to>
      <xdr:col>1</xdr:col>
      <xdr:colOff>485775</xdr:colOff>
      <xdr:row>56</xdr:row>
      <xdr:rowOff>85725</xdr:rowOff>
    </xdr:to>
    <xdr:sp macro="" textlink="">
      <xdr:nvSpPr>
        <xdr:cNvPr id="133" name="フローチャート : 判断 132"/>
        <xdr:cNvSpPr/>
      </xdr:nvSpPr>
      <xdr:spPr>
        <a:xfrm>
          <a:off x="1076325"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76200</xdr:rowOff>
    </xdr:from>
    <xdr:ext cx="533400" cy="257175"/>
    <xdr:sp macro="" textlink="">
      <xdr:nvSpPr>
        <xdr:cNvPr id="134" name="テキスト ボックス 133"/>
        <xdr:cNvSpPr txBox="1"/>
      </xdr:nvSpPr>
      <xdr:spPr>
        <a:xfrm>
          <a:off x="866775"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51</xdr:row>
      <xdr:rowOff>142875</xdr:rowOff>
    </xdr:from>
    <xdr:to>
      <xdr:col>6</xdr:col>
      <xdr:colOff>561975</xdr:colOff>
      <xdr:row>52</xdr:row>
      <xdr:rowOff>76200</xdr:rowOff>
    </xdr:to>
    <xdr:sp macro="" textlink="">
      <xdr:nvSpPr>
        <xdr:cNvPr id="140" name="円/楕円 139"/>
        <xdr:cNvSpPr/>
      </xdr:nvSpPr>
      <xdr:spPr>
        <a:xfrm>
          <a:off x="4581525" y="8886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161925</xdr:rowOff>
    </xdr:from>
    <xdr:ext cx="533400" cy="257175"/>
    <xdr:sp macro="" textlink="">
      <xdr:nvSpPr>
        <xdr:cNvPr id="141" name="総務費該当値テキスト"/>
        <xdr:cNvSpPr txBox="1"/>
      </xdr:nvSpPr>
      <xdr:spPr>
        <a:xfrm>
          <a:off x="4686300" y="873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98,163</a:t>
          </a:r>
          <a:endParaRPr kumimoji="1" lang="ja-JP" altLang="en-US" sz="1000" b="1">
            <a:solidFill>
              <a:srgbClr val="FF0000"/>
            </a:solidFill>
            <a:latin typeface="ＭＳ Ｐゴシック"/>
          </a:endParaRPr>
        </a:p>
      </xdr:txBody>
    </xdr:sp>
    <xdr:clientData/>
  </xdr:oneCellAnchor>
  <xdr:twoCellAnchor>
    <xdr:from>
      <xdr:col>5</xdr:col>
      <xdr:colOff>304800</xdr:colOff>
      <xdr:row>53</xdr:row>
      <xdr:rowOff>0</xdr:rowOff>
    </xdr:from>
    <xdr:to>
      <xdr:col>5</xdr:col>
      <xdr:colOff>409575</xdr:colOff>
      <xdr:row>53</xdr:row>
      <xdr:rowOff>104775</xdr:rowOff>
    </xdr:to>
    <xdr:sp macro="" textlink="">
      <xdr:nvSpPr>
        <xdr:cNvPr id="142" name="円/楕円 141"/>
        <xdr:cNvSpPr/>
      </xdr:nvSpPr>
      <xdr:spPr>
        <a:xfrm>
          <a:off x="3743325" y="9086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51</xdr:row>
      <xdr:rowOff>123825</xdr:rowOff>
    </xdr:from>
    <xdr:ext cx="533400" cy="257175"/>
    <xdr:sp macro="" textlink="">
      <xdr:nvSpPr>
        <xdr:cNvPr id="143" name="テキスト ボックス 142"/>
        <xdr:cNvSpPr txBox="1"/>
      </xdr:nvSpPr>
      <xdr:spPr>
        <a:xfrm>
          <a:off x="3533775" y="886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85,712</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66675</xdr:rowOff>
    </xdr:from>
    <xdr:to>
      <xdr:col>4</xdr:col>
      <xdr:colOff>209550</xdr:colOff>
      <xdr:row>54</xdr:row>
      <xdr:rowOff>0</xdr:rowOff>
    </xdr:to>
    <xdr:sp macro="" textlink="">
      <xdr:nvSpPr>
        <xdr:cNvPr id="144" name="円/楕円 143"/>
        <xdr:cNvSpPr/>
      </xdr:nvSpPr>
      <xdr:spPr>
        <a:xfrm>
          <a:off x="2857500" y="915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52</xdr:row>
      <xdr:rowOff>19050</xdr:rowOff>
    </xdr:from>
    <xdr:ext cx="533400" cy="257175"/>
    <xdr:sp macro="" textlink="">
      <xdr:nvSpPr>
        <xdr:cNvPr id="145" name="テキスト ボックス 144"/>
        <xdr:cNvSpPr txBox="1"/>
      </xdr:nvSpPr>
      <xdr:spPr>
        <a:xfrm>
          <a:off x="2638425" y="893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81,612</a:t>
          </a:r>
          <a:endParaRPr kumimoji="1" lang="ja-JP" altLang="en-US" sz="1000" b="1">
            <a:solidFill>
              <a:srgbClr val="FF0000"/>
            </a:solidFill>
            <a:latin typeface="ＭＳ Ｐゴシック"/>
          </a:endParaRPr>
        </a:p>
      </xdr:txBody>
    </xdr:sp>
    <xdr:clientData/>
  </xdr:oneCellAnchor>
  <xdr:twoCellAnchor>
    <xdr:from>
      <xdr:col>2</xdr:col>
      <xdr:colOff>590550</xdr:colOff>
      <xdr:row>53</xdr:row>
      <xdr:rowOff>104775</xdr:rowOff>
    </xdr:from>
    <xdr:to>
      <xdr:col>3</xdr:col>
      <xdr:colOff>0</xdr:colOff>
      <xdr:row>54</xdr:row>
      <xdr:rowOff>28575</xdr:rowOff>
    </xdr:to>
    <xdr:sp macro="" textlink="">
      <xdr:nvSpPr>
        <xdr:cNvPr id="146" name="円/楕円 145"/>
        <xdr:cNvSpPr/>
      </xdr:nvSpPr>
      <xdr:spPr>
        <a:xfrm>
          <a:off x="1971675" y="91916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52</xdr:row>
      <xdr:rowOff>47625</xdr:rowOff>
    </xdr:from>
    <xdr:ext cx="533400" cy="257175"/>
    <xdr:sp macro="" textlink="">
      <xdr:nvSpPr>
        <xdr:cNvPr id="147" name="テキスト ボックス 146"/>
        <xdr:cNvSpPr txBox="1"/>
      </xdr:nvSpPr>
      <xdr:spPr>
        <a:xfrm>
          <a:off x="1752600" y="896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79,733</a:t>
          </a:r>
          <a:endParaRPr kumimoji="1" lang="ja-JP" altLang="en-US" sz="1000" b="1">
            <a:solidFill>
              <a:srgbClr val="FF0000"/>
            </a:solidFill>
            <a:latin typeface="ＭＳ Ｐゴシック"/>
          </a:endParaRPr>
        </a:p>
      </xdr:txBody>
    </xdr:sp>
    <xdr:clientData/>
  </xdr:oneCellAnchor>
  <xdr:twoCellAnchor>
    <xdr:from>
      <xdr:col>1</xdr:col>
      <xdr:colOff>381000</xdr:colOff>
      <xdr:row>55</xdr:row>
      <xdr:rowOff>38100</xdr:rowOff>
    </xdr:from>
    <xdr:to>
      <xdr:col>1</xdr:col>
      <xdr:colOff>485775</xdr:colOff>
      <xdr:row>55</xdr:row>
      <xdr:rowOff>142875</xdr:rowOff>
    </xdr:to>
    <xdr:sp macro="" textlink="">
      <xdr:nvSpPr>
        <xdr:cNvPr id="148" name="円/楕円 147"/>
        <xdr:cNvSpPr/>
      </xdr:nvSpPr>
      <xdr:spPr>
        <a:xfrm>
          <a:off x="1076325" y="946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152400</xdr:rowOff>
    </xdr:from>
    <xdr:ext cx="533400" cy="257175"/>
    <xdr:sp macro="" textlink="">
      <xdr:nvSpPr>
        <xdr:cNvPr id="149" name="テキスト ボックス 148"/>
        <xdr:cNvSpPr txBox="1"/>
      </xdr:nvSpPr>
      <xdr:spPr>
        <a:xfrm>
          <a:off x="866775" y="923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60" name="テキスト ボックス 159"/>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638175</xdr:colOff>
      <xdr:row>79</xdr:row>
      <xdr:rowOff>47625</xdr:rowOff>
    </xdr:to>
    <xdr:cxnSp macro="">
      <xdr:nvCxnSpPr>
        <xdr:cNvPr id="161" name="直線コネクタ 160"/>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2" name="テキスト ボックス 161"/>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3" name="直線コネクタ 162"/>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4" name="テキスト ボックス 163"/>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5" name="直線コネクタ 164"/>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6" name="テキスト ボックス 165"/>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7" name="直線コネクタ 166"/>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8" name="テキスト ボックス 167"/>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9" name="直線コネクタ 168"/>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0" name="テキスト ボックス 169"/>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1" name="直線コネクタ 170"/>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2" name="テキスト ボックス 171"/>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3"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114300</xdr:rowOff>
    </xdr:to>
    <xdr:cxnSp macro="">
      <xdr:nvCxnSpPr>
        <xdr:cNvPr id="174" name="直線コネクタ 173"/>
        <xdr:cNvCxnSpPr/>
      </xdr:nvCxnSpPr>
      <xdr:spPr>
        <a:xfrm flipV="1">
          <a:off x="4629150" y="1203960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114300</xdr:rowOff>
    </xdr:from>
    <xdr:ext cx="533400" cy="257175"/>
    <xdr:sp macro="" textlink="">
      <xdr:nvSpPr>
        <xdr:cNvPr id="175" name="民生費最小値テキスト"/>
        <xdr:cNvSpPr txBox="1"/>
      </xdr:nvSpPr>
      <xdr:spPr>
        <a:xfrm>
          <a:off x="4686300" y="1365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419100</xdr:colOff>
      <xdr:row>79</xdr:row>
      <xdr:rowOff>114300</xdr:rowOff>
    </xdr:from>
    <xdr:to>
      <xdr:col>6</xdr:col>
      <xdr:colOff>600075</xdr:colOff>
      <xdr:row>79</xdr:row>
      <xdr:rowOff>114300</xdr:rowOff>
    </xdr:to>
    <xdr:cxnSp macro="">
      <xdr:nvCxnSpPr>
        <xdr:cNvPr id="176" name="直線コネクタ 175"/>
        <xdr:cNvCxnSpPr/>
      </xdr:nvCxnSpPr>
      <xdr:spPr>
        <a:xfrm>
          <a:off x="4543425" y="13658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7"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8" name="直線コネクタ 177"/>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73</xdr:row>
      <xdr:rowOff>123825</xdr:rowOff>
    </xdr:from>
    <xdr:to>
      <xdr:col>6</xdr:col>
      <xdr:colOff>514350</xdr:colOff>
      <xdr:row>74</xdr:row>
      <xdr:rowOff>19050</xdr:rowOff>
    </xdr:to>
    <xdr:cxnSp macro="">
      <xdr:nvCxnSpPr>
        <xdr:cNvPr id="179" name="直線コネクタ 178"/>
        <xdr:cNvCxnSpPr/>
      </xdr:nvCxnSpPr>
      <xdr:spPr>
        <a:xfrm>
          <a:off x="3800475" y="126396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76200</xdr:rowOff>
    </xdr:from>
    <xdr:ext cx="600075" cy="257175"/>
    <xdr:sp macro="" textlink="">
      <xdr:nvSpPr>
        <xdr:cNvPr id="180" name="民生費平均値テキスト"/>
        <xdr:cNvSpPr txBox="1"/>
      </xdr:nvSpPr>
      <xdr:spPr>
        <a:xfrm>
          <a:off x="4686300" y="12934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1" name="フローチャート : 判断 180"/>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73</xdr:row>
      <xdr:rowOff>123825</xdr:rowOff>
    </xdr:from>
    <xdr:to>
      <xdr:col>5</xdr:col>
      <xdr:colOff>361950</xdr:colOff>
      <xdr:row>75</xdr:row>
      <xdr:rowOff>133350</xdr:rowOff>
    </xdr:to>
    <xdr:cxnSp macro="">
      <xdr:nvCxnSpPr>
        <xdr:cNvPr id="182" name="直線コネクタ 181"/>
        <xdr:cNvCxnSpPr/>
      </xdr:nvCxnSpPr>
      <xdr:spPr>
        <a:xfrm flipV="1">
          <a:off x="2905125" y="12639675"/>
          <a:ext cx="895350" cy="3524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9525</xdr:rowOff>
    </xdr:from>
    <xdr:to>
      <xdr:col>5</xdr:col>
      <xdr:colOff>409575</xdr:colOff>
      <xdr:row>74</xdr:row>
      <xdr:rowOff>114300</xdr:rowOff>
    </xdr:to>
    <xdr:sp macro="" textlink="">
      <xdr:nvSpPr>
        <xdr:cNvPr id="183" name="フローチャート : 判断 182"/>
        <xdr:cNvSpPr/>
      </xdr:nvSpPr>
      <xdr:spPr>
        <a:xfrm>
          <a:off x="3743325" y="1269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74</xdr:row>
      <xdr:rowOff>104775</xdr:rowOff>
    </xdr:from>
    <xdr:ext cx="600075" cy="257175"/>
    <xdr:sp macro="" textlink="">
      <xdr:nvSpPr>
        <xdr:cNvPr id="184" name="テキスト ボックス 183"/>
        <xdr:cNvSpPr txBox="1"/>
      </xdr:nvSpPr>
      <xdr:spPr>
        <a:xfrm>
          <a:off x="3495675" y="12792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19050</xdr:rowOff>
    </xdr:from>
    <xdr:to>
      <xdr:col>4</xdr:col>
      <xdr:colOff>152400</xdr:colOff>
      <xdr:row>75</xdr:row>
      <xdr:rowOff>133350</xdr:rowOff>
    </xdr:to>
    <xdr:cxnSp macro="">
      <xdr:nvCxnSpPr>
        <xdr:cNvPr id="185" name="直線コネクタ 184"/>
        <xdr:cNvCxnSpPr/>
      </xdr:nvCxnSpPr>
      <xdr:spPr>
        <a:xfrm>
          <a:off x="2019300" y="12706350"/>
          <a:ext cx="885825"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133350</xdr:rowOff>
    </xdr:from>
    <xdr:to>
      <xdr:col>4</xdr:col>
      <xdr:colOff>209550</xdr:colOff>
      <xdr:row>75</xdr:row>
      <xdr:rowOff>66675</xdr:rowOff>
    </xdr:to>
    <xdr:sp macro="" textlink="">
      <xdr:nvSpPr>
        <xdr:cNvPr id="186" name="フローチャート : 判断 185"/>
        <xdr:cNvSpPr/>
      </xdr:nvSpPr>
      <xdr:spPr>
        <a:xfrm>
          <a:off x="2857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76200</xdr:rowOff>
    </xdr:from>
    <xdr:ext cx="600075" cy="257175"/>
    <xdr:sp macro="" textlink="">
      <xdr:nvSpPr>
        <xdr:cNvPr id="187" name="テキスト ボックス 186"/>
        <xdr:cNvSpPr txBox="1"/>
      </xdr:nvSpPr>
      <xdr:spPr>
        <a:xfrm>
          <a:off x="2609850" y="1259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438150</xdr:colOff>
      <xdr:row>74</xdr:row>
      <xdr:rowOff>19050</xdr:rowOff>
    </xdr:from>
    <xdr:to>
      <xdr:col>2</xdr:col>
      <xdr:colOff>638175</xdr:colOff>
      <xdr:row>75</xdr:row>
      <xdr:rowOff>123825</xdr:rowOff>
    </xdr:to>
    <xdr:cxnSp macro="">
      <xdr:nvCxnSpPr>
        <xdr:cNvPr id="188" name="直線コネクタ 187"/>
        <xdr:cNvCxnSpPr/>
      </xdr:nvCxnSpPr>
      <xdr:spPr>
        <a:xfrm flipV="1">
          <a:off x="1133475" y="12706350"/>
          <a:ext cx="885825"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66675</xdr:rowOff>
    </xdr:from>
    <xdr:to>
      <xdr:col>3</xdr:col>
      <xdr:colOff>0</xdr:colOff>
      <xdr:row>75</xdr:row>
      <xdr:rowOff>171450</xdr:rowOff>
    </xdr:to>
    <xdr:sp macro="" textlink="">
      <xdr:nvSpPr>
        <xdr:cNvPr id="189" name="フローチャート : 判断 188"/>
        <xdr:cNvSpPr/>
      </xdr:nvSpPr>
      <xdr:spPr>
        <a:xfrm>
          <a:off x="19716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75</xdr:row>
      <xdr:rowOff>161925</xdr:rowOff>
    </xdr:from>
    <xdr:ext cx="600075" cy="257175"/>
    <xdr:sp macro="" textlink="">
      <xdr:nvSpPr>
        <xdr:cNvPr id="190" name="テキスト ボックス 189"/>
        <xdr:cNvSpPr txBox="1"/>
      </xdr:nvSpPr>
      <xdr:spPr>
        <a:xfrm>
          <a:off x="1724025" y="13020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95250</xdr:rowOff>
    </xdr:from>
    <xdr:to>
      <xdr:col>1</xdr:col>
      <xdr:colOff>485775</xdr:colOff>
      <xdr:row>76</xdr:row>
      <xdr:rowOff>19050</xdr:rowOff>
    </xdr:to>
    <xdr:sp macro="" textlink="">
      <xdr:nvSpPr>
        <xdr:cNvPr id="191" name="フローチャート : 判断 190"/>
        <xdr:cNvSpPr/>
      </xdr:nvSpPr>
      <xdr:spPr>
        <a:xfrm>
          <a:off x="1076325" y="12954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9525</xdr:rowOff>
    </xdr:from>
    <xdr:ext cx="600075" cy="257175"/>
    <xdr:sp macro="" textlink="">
      <xdr:nvSpPr>
        <xdr:cNvPr id="192" name="テキスト ボックス 191"/>
        <xdr:cNvSpPr txBox="1"/>
      </xdr:nvSpPr>
      <xdr:spPr>
        <a:xfrm>
          <a:off x="828675" y="13039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3" name="テキスト ボックス 192"/>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4" name="テキスト ボックス 193"/>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5" name="テキスト ボックス 194"/>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6" name="テキスト ボックス 195"/>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7" name="テキスト ボックス 196"/>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73</xdr:row>
      <xdr:rowOff>142875</xdr:rowOff>
    </xdr:from>
    <xdr:to>
      <xdr:col>6</xdr:col>
      <xdr:colOff>561975</xdr:colOff>
      <xdr:row>74</xdr:row>
      <xdr:rowOff>76200</xdr:rowOff>
    </xdr:to>
    <xdr:sp macro="" textlink="">
      <xdr:nvSpPr>
        <xdr:cNvPr id="198" name="円/楕円 197"/>
        <xdr:cNvSpPr/>
      </xdr:nvSpPr>
      <xdr:spPr>
        <a:xfrm>
          <a:off x="4581525" y="12658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161925</xdr:rowOff>
    </xdr:from>
    <xdr:ext cx="600075" cy="257175"/>
    <xdr:sp macro="" textlink="">
      <xdr:nvSpPr>
        <xdr:cNvPr id="199" name="民生費該当値テキスト"/>
        <xdr:cNvSpPr txBox="1"/>
      </xdr:nvSpPr>
      <xdr:spPr>
        <a:xfrm>
          <a:off x="4686300" y="1250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146,199</a:t>
          </a:r>
          <a:endParaRPr kumimoji="1" lang="ja-JP" altLang="en-US" sz="1000" b="1">
            <a:solidFill>
              <a:srgbClr val="FF0000"/>
            </a:solidFill>
            <a:latin typeface="ＭＳ Ｐゴシック"/>
          </a:endParaRPr>
        </a:p>
      </xdr:txBody>
    </xdr:sp>
    <xdr:clientData/>
  </xdr:oneCellAnchor>
  <xdr:twoCellAnchor>
    <xdr:from>
      <xdr:col>5</xdr:col>
      <xdr:colOff>304800</xdr:colOff>
      <xdr:row>73</xdr:row>
      <xdr:rowOff>76200</xdr:rowOff>
    </xdr:from>
    <xdr:to>
      <xdr:col>5</xdr:col>
      <xdr:colOff>409575</xdr:colOff>
      <xdr:row>74</xdr:row>
      <xdr:rowOff>0</xdr:rowOff>
    </xdr:to>
    <xdr:sp macro="" textlink="">
      <xdr:nvSpPr>
        <xdr:cNvPr id="200" name="円/楕円 199"/>
        <xdr:cNvSpPr/>
      </xdr:nvSpPr>
      <xdr:spPr>
        <a:xfrm>
          <a:off x="3743325" y="12592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72</xdr:row>
      <xdr:rowOff>19050</xdr:rowOff>
    </xdr:from>
    <xdr:ext cx="600075" cy="257175"/>
    <xdr:sp macro="" textlink="">
      <xdr:nvSpPr>
        <xdr:cNvPr id="201" name="テキスト ボックス 200"/>
        <xdr:cNvSpPr txBox="1"/>
      </xdr:nvSpPr>
      <xdr:spPr>
        <a:xfrm>
          <a:off x="3495675" y="12363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149,831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85725</xdr:rowOff>
    </xdr:from>
    <xdr:to>
      <xdr:col>4</xdr:col>
      <xdr:colOff>209550</xdr:colOff>
      <xdr:row>76</xdr:row>
      <xdr:rowOff>19050</xdr:rowOff>
    </xdr:to>
    <xdr:sp macro="" textlink="">
      <xdr:nvSpPr>
        <xdr:cNvPr id="202" name="円/楕円 201"/>
        <xdr:cNvSpPr/>
      </xdr:nvSpPr>
      <xdr:spPr>
        <a:xfrm>
          <a:off x="2857500" y="1294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9525</xdr:rowOff>
    </xdr:from>
    <xdr:ext cx="600075" cy="257175"/>
    <xdr:sp macro="" textlink="">
      <xdr:nvSpPr>
        <xdr:cNvPr id="203" name="テキスト ボックス 202"/>
        <xdr:cNvSpPr txBox="1"/>
      </xdr:nvSpPr>
      <xdr:spPr>
        <a:xfrm>
          <a:off x="2609850" y="13039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131,245</a:t>
          </a:r>
          <a:endParaRPr kumimoji="1" lang="ja-JP" altLang="en-US" sz="1000" b="1">
            <a:solidFill>
              <a:srgbClr val="FF0000"/>
            </a:solidFill>
            <a:latin typeface="ＭＳ Ｐゴシック"/>
          </a:endParaRPr>
        </a:p>
      </xdr:txBody>
    </xdr:sp>
    <xdr:clientData/>
  </xdr:oneCellAnchor>
  <xdr:twoCellAnchor>
    <xdr:from>
      <xdr:col>2</xdr:col>
      <xdr:colOff>590550</xdr:colOff>
      <xdr:row>73</xdr:row>
      <xdr:rowOff>142875</xdr:rowOff>
    </xdr:from>
    <xdr:to>
      <xdr:col>3</xdr:col>
      <xdr:colOff>0</xdr:colOff>
      <xdr:row>74</xdr:row>
      <xdr:rowOff>66675</xdr:rowOff>
    </xdr:to>
    <xdr:sp macro="" textlink="">
      <xdr:nvSpPr>
        <xdr:cNvPr id="204" name="円/楕円 203"/>
        <xdr:cNvSpPr/>
      </xdr:nvSpPr>
      <xdr:spPr>
        <a:xfrm>
          <a:off x="1971675" y="12658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72</xdr:row>
      <xdr:rowOff>85725</xdr:rowOff>
    </xdr:from>
    <xdr:ext cx="600075" cy="257175"/>
    <xdr:sp macro="" textlink="">
      <xdr:nvSpPr>
        <xdr:cNvPr id="205" name="テキスト ボックス 204"/>
        <xdr:cNvSpPr txBox="1"/>
      </xdr:nvSpPr>
      <xdr:spPr>
        <a:xfrm>
          <a:off x="1724025" y="12430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146,295</a:t>
          </a:r>
          <a:endParaRPr kumimoji="1" lang="ja-JP" altLang="en-US" sz="1000" b="1">
            <a:solidFill>
              <a:srgbClr val="FF0000"/>
            </a:solidFill>
            <a:latin typeface="ＭＳ Ｐゴシック"/>
          </a:endParaRPr>
        </a:p>
      </xdr:txBody>
    </xdr:sp>
    <xdr:clientData/>
  </xdr:oneCellAnchor>
  <xdr:twoCellAnchor>
    <xdr:from>
      <xdr:col>1</xdr:col>
      <xdr:colOff>381000</xdr:colOff>
      <xdr:row>75</xdr:row>
      <xdr:rowOff>76200</xdr:rowOff>
    </xdr:from>
    <xdr:to>
      <xdr:col>1</xdr:col>
      <xdr:colOff>485775</xdr:colOff>
      <xdr:row>76</xdr:row>
      <xdr:rowOff>9525</xdr:rowOff>
    </xdr:to>
    <xdr:sp macro="" textlink="">
      <xdr:nvSpPr>
        <xdr:cNvPr id="206" name="円/楕円 205"/>
        <xdr:cNvSpPr/>
      </xdr:nvSpPr>
      <xdr:spPr>
        <a:xfrm>
          <a:off x="1076325" y="12934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74</xdr:row>
      <xdr:rowOff>19050</xdr:rowOff>
    </xdr:from>
    <xdr:ext cx="600075" cy="257175"/>
    <xdr:sp macro="" textlink="">
      <xdr:nvSpPr>
        <xdr:cNvPr id="207" name="テキスト ボックス 206"/>
        <xdr:cNvSpPr txBox="1"/>
      </xdr:nvSpPr>
      <xdr:spPr>
        <a:xfrm>
          <a:off x="828675" y="12706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8" name="正方形/長方形 207"/>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9" name="正方形/長方形 208"/>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0" name="正方形/長方形 209"/>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1" name="正方形/長方形 210"/>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2" name="正方形/長方形 211"/>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3" name="正方形/長方形 212"/>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4" name="正方形/長方形 213"/>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5" name="正方形/長方形 214"/>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6" name="テキスト ボックス 215"/>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7" name="直線コネクタ 216"/>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8" name="テキスト ボックス 217"/>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9" name="直線コネクタ 218"/>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0" name="テキスト ボックス 219"/>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21" name="直線コネクタ 220"/>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2" name="テキスト ボックス 221"/>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3" name="直線コネクタ 222"/>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4" name="テキスト ボックス 223"/>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5" name="直線コネクタ 224"/>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6" name="テキスト ボックス 225"/>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7" name="直線コネクタ 226"/>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8" name="テキスト ボックス 227"/>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9" name="直線コネクタ 228"/>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1"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19050</xdr:rowOff>
    </xdr:to>
    <xdr:cxnSp macro="">
      <xdr:nvCxnSpPr>
        <xdr:cNvPr id="232" name="直線コネクタ 231"/>
        <xdr:cNvCxnSpPr/>
      </xdr:nvCxnSpPr>
      <xdr:spPr>
        <a:xfrm flipV="1">
          <a:off x="4629150" y="1563052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3" name="衛生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4" name="直線コネクタ 233"/>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5"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6" name="直線コネクタ 235"/>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0</xdr:rowOff>
    </xdr:from>
    <xdr:to>
      <xdr:col>6</xdr:col>
      <xdr:colOff>514350</xdr:colOff>
      <xdr:row>95</xdr:row>
      <xdr:rowOff>85725</xdr:rowOff>
    </xdr:to>
    <xdr:cxnSp macro="">
      <xdr:nvCxnSpPr>
        <xdr:cNvPr id="237" name="直線コネクタ 236"/>
        <xdr:cNvCxnSpPr/>
      </xdr:nvCxnSpPr>
      <xdr:spPr>
        <a:xfrm flipV="1">
          <a:off x="3800475" y="1628775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152400</xdr:rowOff>
    </xdr:from>
    <xdr:ext cx="533400" cy="257175"/>
    <xdr:sp macro="" textlink="">
      <xdr:nvSpPr>
        <xdr:cNvPr id="238" name="衛生費平均値テキスト"/>
        <xdr:cNvSpPr txBox="1"/>
      </xdr:nvSpPr>
      <xdr:spPr>
        <a:xfrm>
          <a:off x="468630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0</xdr:rowOff>
    </xdr:from>
    <xdr:to>
      <xdr:col>6</xdr:col>
      <xdr:colOff>561975</xdr:colOff>
      <xdr:row>97</xdr:row>
      <xdr:rowOff>104775</xdr:rowOff>
    </xdr:to>
    <xdr:sp macro="" textlink="">
      <xdr:nvSpPr>
        <xdr:cNvPr id="239" name="フローチャート : 判断 238"/>
        <xdr:cNvSpPr/>
      </xdr:nvSpPr>
      <xdr:spPr>
        <a:xfrm>
          <a:off x="45815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85725</xdr:rowOff>
    </xdr:from>
    <xdr:to>
      <xdr:col>5</xdr:col>
      <xdr:colOff>361950</xdr:colOff>
      <xdr:row>96</xdr:row>
      <xdr:rowOff>28575</xdr:rowOff>
    </xdr:to>
    <xdr:cxnSp macro="">
      <xdr:nvCxnSpPr>
        <xdr:cNvPr id="240" name="直線コネクタ 239"/>
        <xdr:cNvCxnSpPr/>
      </xdr:nvCxnSpPr>
      <xdr:spPr>
        <a:xfrm flipV="1">
          <a:off x="2905125" y="1637347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19050</xdr:rowOff>
    </xdr:from>
    <xdr:to>
      <xdr:col>5</xdr:col>
      <xdr:colOff>409575</xdr:colOff>
      <xdr:row>97</xdr:row>
      <xdr:rowOff>114300</xdr:rowOff>
    </xdr:to>
    <xdr:sp macro="" textlink="">
      <xdr:nvSpPr>
        <xdr:cNvPr id="241" name="フローチャート : 判断 240"/>
        <xdr:cNvSpPr/>
      </xdr:nvSpPr>
      <xdr:spPr>
        <a:xfrm>
          <a:off x="3743325" y="16649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114300</xdr:rowOff>
    </xdr:from>
    <xdr:ext cx="533400" cy="257175"/>
    <xdr:sp macro="" textlink="">
      <xdr:nvSpPr>
        <xdr:cNvPr id="242" name="テキスト ボックス 241"/>
        <xdr:cNvSpPr txBox="1"/>
      </xdr:nvSpPr>
      <xdr:spPr>
        <a:xfrm>
          <a:off x="3533775"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123825</xdr:rowOff>
    </xdr:from>
    <xdr:to>
      <xdr:col>4</xdr:col>
      <xdr:colOff>152400</xdr:colOff>
      <xdr:row>96</xdr:row>
      <xdr:rowOff>28575</xdr:rowOff>
    </xdr:to>
    <xdr:cxnSp macro="">
      <xdr:nvCxnSpPr>
        <xdr:cNvPr id="243" name="直線コネクタ 242"/>
        <xdr:cNvCxnSpPr/>
      </xdr:nvCxnSpPr>
      <xdr:spPr>
        <a:xfrm>
          <a:off x="2019300" y="16240125"/>
          <a:ext cx="885825"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171450</xdr:rowOff>
    </xdr:from>
    <xdr:to>
      <xdr:col>4</xdr:col>
      <xdr:colOff>209550</xdr:colOff>
      <xdr:row>97</xdr:row>
      <xdr:rowOff>104775</xdr:rowOff>
    </xdr:to>
    <xdr:sp macro="" textlink="">
      <xdr:nvSpPr>
        <xdr:cNvPr id="244" name="フローチャート : 判断 243"/>
        <xdr:cNvSpPr/>
      </xdr:nvSpPr>
      <xdr:spPr>
        <a:xfrm>
          <a:off x="28575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95250</xdr:rowOff>
    </xdr:from>
    <xdr:ext cx="533400" cy="257175"/>
    <xdr:sp macro="" textlink="">
      <xdr:nvSpPr>
        <xdr:cNvPr id="245" name="テキスト ボックス 244"/>
        <xdr:cNvSpPr txBox="1"/>
      </xdr:nvSpPr>
      <xdr:spPr>
        <a:xfrm>
          <a:off x="263842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438150</xdr:colOff>
      <xdr:row>91</xdr:row>
      <xdr:rowOff>9525</xdr:rowOff>
    </xdr:from>
    <xdr:to>
      <xdr:col>2</xdr:col>
      <xdr:colOff>638175</xdr:colOff>
      <xdr:row>94</xdr:row>
      <xdr:rowOff>123825</xdr:rowOff>
    </xdr:to>
    <xdr:cxnSp macro="">
      <xdr:nvCxnSpPr>
        <xdr:cNvPr id="246" name="直線コネクタ 245"/>
        <xdr:cNvCxnSpPr/>
      </xdr:nvCxnSpPr>
      <xdr:spPr>
        <a:xfrm>
          <a:off x="1133475" y="15611475"/>
          <a:ext cx="885825" cy="628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38100</xdr:rowOff>
    </xdr:from>
    <xdr:to>
      <xdr:col>3</xdr:col>
      <xdr:colOff>0</xdr:colOff>
      <xdr:row>97</xdr:row>
      <xdr:rowOff>133350</xdr:rowOff>
    </xdr:to>
    <xdr:sp macro="" textlink="">
      <xdr:nvSpPr>
        <xdr:cNvPr id="247" name="フローチャート : 判断 246"/>
        <xdr:cNvSpPr/>
      </xdr:nvSpPr>
      <xdr:spPr>
        <a:xfrm>
          <a:off x="1971675" y="1666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123825</xdr:rowOff>
    </xdr:from>
    <xdr:ext cx="533400" cy="257175"/>
    <xdr:sp macro="" textlink="">
      <xdr:nvSpPr>
        <xdr:cNvPr id="248" name="テキスト ボックス 247"/>
        <xdr:cNvSpPr txBox="1"/>
      </xdr:nvSpPr>
      <xdr:spPr>
        <a:xfrm>
          <a:off x="175260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19050</xdr:rowOff>
    </xdr:from>
    <xdr:to>
      <xdr:col>1</xdr:col>
      <xdr:colOff>485775</xdr:colOff>
      <xdr:row>97</xdr:row>
      <xdr:rowOff>123825</xdr:rowOff>
    </xdr:to>
    <xdr:sp macro="" textlink="">
      <xdr:nvSpPr>
        <xdr:cNvPr id="249" name="フローチャート : 判断 248"/>
        <xdr:cNvSpPr/>
      </xdr:nvSpPr>
      <xdr:spPr>
        <a:xfrm>
          <a:off x="1076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114300</xdr:rowOff>
    </xdr:from>
    <xdr:ext cx="533400" cy="257175"/>
    <xdr:sp macro="" textlink="">
      <xdr:nvSpPr>
        <xdr:cNvPr id="250" name="テキスト ボックス 249"/>
        <xdr:cNvSpPr txBox="1"/>
      </xdr:nvSpPr>
      <xdr:spPr>
        <a:xfrm>
          <a:off x="866775"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3" name="テキスト ボックス 252"/>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94</xdr:row>
      <xdr:rowOff>123825</xdr:rowOff>
    </xdr:from>
    <xdr:to>
      <xdr:col>6</xdr:col>
      <xdr:colOff>561975</xdr:colOff>
      <xdr:row>95</xdr:row>
      <xdr:rowOff>57150</xdr:rowOff>
    </xdr:to>
    <xdr:sp macro="" textlink="">
      <xdr:nvSpPr>
        <xdr:cNvPr id="256" name="円/楕円 255"/>
        <xdr:cNvSpPr/>
      </xdr:nvSpPr>
      <xdr:spPr>
        <a:xfrm>
          <a:off x="4581525" y="1624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142875</xdr:rowOff>
    </xdr:from>
    <xdr:ext cx="533400" cy="257175"/>
    <xdr:sp macro="" textlink="">
      <xdr:nvSpPr>
        <xdr:cNvPr id="257" name="衛生費該当値テキスト"/>
        <xdr:cNvSpPr txBox="1"/>
      </xdr:nvSpPr>
      <xdr:spPr>
        <a:xfrm>
          <a:off x="4686300" y="1608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58,208</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38100</xdr:rowOff>
    </xdr:from>
    <xdr:to>
      <xdr:col>5</xdr:col>
      <xdr:colOff>409575</xdr:colOff>
      <xdr:row>95</xdr:row>
      <xdr:rowOff>133350</xdr:rowOff>
    </xdr:to>
    <xdr:sp macro="" textlink="">
      <xdr:nvSpPr>
        <xdr:cNvPr id="258" name="円/楕円 257"/>
        <xdr:cNvSpPr/>
      </xdr:nvSpPr>
      <xdr:spPr>
        <a:xfrm>
          <a:off x="3743325" y="16325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152400</xdr:rowOff>
    </xdr:from>
    <xdr:ext cx="533400" cy="257175"/>
    <xdr:sp macro="" textlink="">
      <xdr:nvSpPr>
        <xdr:cNvPr id="259" name="テキスト ボックス 258"/>
        <xdr:cNvSpPr txBox="1"/>
      </xdr:nvSpPr>
      <xdr:spPr>
        <a:xfrm>
          <a:off x="3533775"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142875</xdr:rowOff>
    </xdr:from>
    <xdr:to>
      <xdr:col>4</xdr:col>
      <xdr:colOff>209550</xdr:colOff>
      <xdr:row>96</xdr:row>
      <xdr:rowOff>76200</xdr:rowOff>
    </xdr:to>
    <xdr:sp macro="" textlink="">
      <xdr:nvSpPr>
        <xdr:cNvPr id="260" name="円/楕円 259"/>
        <xdr:cNvSpPr/>
      </xdr:nvSpPr>
      <xdr:spPr>
        <a:xfrm>
          <a:off x="2857500" y="16430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95250</xdr:rowOff>
    </xdr:from>
    <xdr:ext cx="533400" cy="257175"/>
    <xdr:sp macro="" textlink="">
      <xdr:nvSpPr>
        <xdr:cNvPr id="261" name="テキスト ボックス 260"/>
        <xdr:cNvSpPr txBox="1"/>
      </xdr:nvSpPr>
      <xdr:spPr>
        <a:xfrm>
          <a:off x="2638425"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48,066</a:t>
          </a:r>
          <a:endParaRPr kumimoji="1" lang="ja-JP" altLang="en-US" sz="1000" b="1">
            <a:solidFill>
              <a:srgbClr val="FF0000"/>
            </a:solidFill>
            <a:latin typeface="ＭＳ Ｐゴシック"/>
          </a:endParaRPr>
        </a:p>
      </xdr:txBody>
    </xdr:sp>
    <xdr:clientData/>
  </xdr:oneCellAnchor>
  <xdr:twoCellAnchor>
    <xdr:from>
      <xdr:col>2</xdr:col>
      <xdr:colOff>590550</xdr:colOff>
      <xdr:row>94</xdr:row>
      <xdr:rowOff>66675</xdr:rowOff>
    </xdr:from>
    <xdr:to>
      <xdr:col>3</xdr:col>
      <xdr:colOff>0</xdr:colOff>
      <xdr:row>94</xdr:row>
      <xdr:rowOff>171450</xdr:rowOff>
    </xdr:to>
    <xdr:sp macro="" textlink="">
      <xdr:nvSpPr>
        <xdr:cNvPr id="262" name="円/楕円 261"/>
        <xdr:cNvSpPr/>
      </xdr:nvSpPr>
      <xdr:spPr>
        <a:xfrm>
          <a:off x="1971675" y="16182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19050</xdr:rowOff>
    </xdr:from>
    <xdr:ext cx="533400" cy="257175"/>
    <xdr:sp macro="" textlink="">
      <xdr:nvSpPr>
        <xdr:cNvPr id="263" name="テキスト ボックス 262"/>
        <xdr:cNvSpPr txBox="1"/>
      </xdr:nvSpPr>
      <xdr:spPr>
        <a:xfrm>
          <a:off x="1752600" y="15963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61,068</a:t>
          </a:r>
          <a:endParaRPr kumimoji="1" lang="ja-JP" altLang="en-US" sz="1000" b="1">
            <a:solidFill>
              <a:srgbClr val="FF0000"/>
            </a:solidFill>
            <a:latin typeface="ＭＳ Ｐゴシック"/>
          </a:endParaRPr>
        </a:p>
      </xdr:txBody>
    </xdr:sp>
    <xdr:clientData/>
  </xdr:oneCellAnchor>
  <xdr:twoCellAnchor>
    <xdr:from>
      <xdr:col>1</xdr:col>
      <xdr:colOff>381000</xdr:colOff>
      <xdr:row>90</xdr:row>
      <xdr:rowOff>123825</xdr:rowOff>
    </xdr:from>
    <xdr:to>
      <xdr:col>1</xdr:col>
      <xdr:colOff>485775</xdr:colOff>
      <xdr:row>91</xdr:row>
      <xdr:rowOff>57150</xdr:rowOff>
    </xdr:to>
    <xdr:sp macro="" textlink="">
      <xdr:nvSpPr>
        <xdr:cNvPr id="264" name="円/楕円 263"/>
        <xdr:cNvSpPr/>
      </xdr:nvSpPr>
      <xdr:spPr>
        <a:xfrm>
          <a:off x="1076325" y="15554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89</xdr:row>
      <xdr:rowOff>76200</xdr:rowOff>
    </xdr:from>
    <xdr:ext cx="533400" cy="257175"/>
    <xdr:sp macro="" textlink="">
      <xdr:nvSpPr>
        <xdr:cNvPr id="265" name="テキスト ボックス 264"/>
        <xdr:cNvSpPr txBox="1"/>
      </xdr:nvSpPr>
      <xdr:spPr>
        <a:xfrm>
          <a:off x="866775" y="15335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93,917</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1" name="正方形/長方形 270"/>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2" name="正方形/長方形 271"/>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6" name="直線コネクタ 275"/>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7" name="テキスト ボックス 276"/>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8" name="直線コネクタ 277"/>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9" name="テキスト ボックス 278"/>
        <xdr:cNvSpPr txBox="1"/>
      </xdr:nvSpPr>
      <xdr:spPr>
        <a:xfrm>
          <a:off x="6076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0" name="直線コネクタ 279"/>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1" name="テキスト ボックス 280"/>
        <xdr:cNvSpPr txBox="1"/>
      </xdr:nvSpPr>
      <xdr:spPr>
        <a:xfrm>
          <a:off x="60769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2" name="直線コネクタ 281"/>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3" name="テキスト ボックス 282"/>
        <xdr:cNvSpPr txBox="1"/>
      </xdr:nvSpPr>
      <xdr:spPr>
        <a:xfrm>
          <a:off x="60769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38100</xdr:rowOff>
    </xdr:from>
    <xdr:to>
      <xdr:col>15</xdr:col>
      <xdr:colOff>180975</xdr:colOff>
      <xdr:row>38</xdr:row>
      <xdr:rowOff>142875</xdr:rowOff>
    </xdr:to>
    <xdr:cxnSp macro="">
      <xdr:nvCxnSpPr>
        <xdr:cNvPr id="287" name="直線コネクタ 286"/>
        <xdr:cNvCxnSpPr/>
      </xdr:nvCxnSpPr>
      <xdr:spPr>
        <a:xfrm flipV="1">
          <a:off x="10477500" y="51816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8"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89" name="直線コネクタ 288"/>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152400</xdr:rowOff>
    </xdr:from>
    <xdr:ext cx="533400" cy="257175"/>
    <xdr:sp macro="" textlink="">
      <xdr:nvSpPr>
        <xdr:cNvPr id="290" name="労働費最大値テキスト"/>
        <xdr:cNvSpPr txBox="1"/>
      </xdr:nvSpPr>
      <xdr:spPr>
        <a:xfrm>
          <a:off x="10525125" y="495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95250</xdr:colOff>
      <xdr:row>30</xdr:row>
      <xdr:rowOff>38100</xdr:rowOff>
    </xdr:from>
    <xdr:to>
      <xdr:col>15</xdr:col>
      <xdr:colOff>266700</xdr:colOff>
      <xdr:row>30</xdr:row>
      <xdr:rowOff>38100</xdr:rowOff>
    </xdr:to>
    <xdr:cxnSp macro="">
      <xdr:nvCxnSpPr>
        <xdr:cNvPr id="291" name="直線コネクタ 290"/>
        <xdr:cNvCxnSpPr/>
      </xdr:nvCxnSpPr>
      <xdr:spPr>
        <a:xfrm>
          <a:off x="10391775" y="5181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114300</xdr:rowOff>
    </xdr:from>
    <xdr:to>
      <xdr:col>15</xdr:col>
      <xdr:colOff>180975</xdr:colOff>
      <xdr:row>38</xdr:row>
      <xdr:rowOff>114300</xdr:rowOff>
    </xdr:to>
    <xdr:cxnSp macro="">
      <xdr:nvCxnSpPr>
        <xdr:cNvPr id="292" name="直線コネクタ 291"/>
        <xdr:cNvCxnSpPr/>
      </xdr:nvCxnSpPr>
      <xdr:spPr>
        <a:xfrm flipV="1">
          <a:off x="9639300" y="66294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3" name="労働費平均値テキスト"/>
        <xdr:cNvSpPr txBox="1"/>
      </xdr:nvSpPr>
      <xdr:spPr>
        <a:xfrm>
          <a:off x="10525125"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4" name="フローチャート : 判断 293"/>
        <xdr:cNvSpPr/>
      </xdr:nvSpPr>
      <xdr:spPr>
        <a:xfrm>
          <a:off x="104298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95250</xdr:rowOff>
    </xdr:from>
    <xdr:to>
      <xdr:col>14</xdr:col>
      <xdr:colOff>28575</xdr:colOff>
      <xdr:row>38</xdr:row>
      <xdr:rowOff>114300</xdr:rowOff>
    </xdr:to>
    <xdr:cxnSp macro="">
      <xdr:nvCxnSpPr>
        <xdr:cNvPr id="295" name="直線コネクタ 294"/>
        <xdr:cNvCxnSpPr/>
      </xdr:nvCxnSpPr>
      <xdr:spPr>
        <a:xfrm>
          <a:off x="8753475" y="6610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28575</xdr:rowOff>
    </xdr:from>
    <xdr:to>
      <xdr:col>14</xdr:col>
      <xdr:colOff>76200</xdr:colOff>
      <xdr:row>38</xdr:row>
      <xdr:rowOff>133350</xdr:rowOff>
    </xdr:to>
    <xdr:sp macro="" textlink="">
      <xdr:nvSpPr>
        <xdr:cNvPr id="296" name="フローチャート : 判断 295"/>
        <xdr:cNvSpPr/>
      </xdr:nvSpPr>
      <xdr:spPr>
        <a:xfrm>
          <a:off x="95916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152400</xdr:rowOff>
    </xdr:from>
    <xdr:ext cx="466725" cy="257175"/>
    <xdr:sp macro="" textlink="">
      <xdr:nvSpPr>
        <xdr:cNvPr id="297" name="テキスト ボックス 296"/>
        <xdr:cNvSpPr txBox="1"/>
      </xdr:nvSpPr>
      <xdr:spPr>
        <a:xfrm>
          <a:off x="94011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95250</xdr:rowOff>
    </xdr:from>
    <xdr:to>
      <xdr:col>12</xdr:col>
      <xdr:colOff>514350</xdr:colOff>
      <xdr:row>38</xdr:row>
      <xdr:rowOff>114300</xdr:rowOff>
    </xdr:to>
    <xdr:cxnSp macro="">
      <xdr:nvCxnSpPr>
        <xdr:cNvPr id="298" name="直線コネクタ 297"/>
        <xdr:cNvCxnSpPr/>
      </xdr:nvCxnSpPr>
      <xdr:spPr>
        <a:xfrm flipV="1">
          <a:off x="7858125" y="66103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19050</xdr:rowOff>
    </xdr:from>
    <xdr:to>
      <xdr:col>12</xdr:col>
      <xdr:colOff>561975</xdr:colOff>
      <xdr:row>38</xdr:row>
      <xdr:rowOff>123825</xdr:rowOff>
    </xdr:to>
    <xdr:sp macro="" textlink="">
      <xdr:nvSpPr>
        <xdr:cNvPr id="299" name="フローチャート : 判断 298"/>
        <xdr:cNvSpPr/>
      </xdr:nvSpPr>
      <xdr:spPr>
        <a:xfrm>
          <a:off x="86963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133350</xdr:rowOff>
    </xdr:from>
    <xdr:ext cx="466725" cy="257175"/>
    <xdr:sp macro="" textlink="">
      <xdr:nvSpPr>
        <xdr:cNvPr id="300" name="テキスト ボックス 299"/>
        <xdr:cNvSpPr txBox="1"/>
      </xdr:nvSpPr>
      <xdr:spPr>
        <a:xfrm>
          <a:off x="8515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28575</xdr:rowOff>
    </xdr:from>
    <xdr:to>
      <xdr:col>11</xdr:col>
      <xdr:colOff>304800</xdr:colOff>
      <xdr:row>38</xdr:row>
      <xdr:rowOff>114300</xdr:rowOff>
    </xdr:to>
    <xdr:cxnSp macro="">
      <xdr:nvCxnSpPr>
        <xdr:cNvPr id="301" name="直線コネクタ 300"/>
        <xdr:cNvCxnSpPr/>
      </xdr:nvCxnSpPr>
      <xdr:spPr>
        <a:xfrm>
          <a:off x="6972300" y="654367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0</xdr:rowOff>
    </xdr:from>
    <xdr:to>
      <xdr:col>11</xdr:col>
      <xdr:colOff>361950</xdr:colOff>
      <xdr:row>38</xdr:row>
      <xdr:rowOff>104775</xdr:rowOff>
    </xdr:to>
    <xdr:sp macro="" textlink="">
      <xdr:nvSpPr>
        <xdr:cNvPr id="302" name="フローチャート : 判断 301"/>
        <xdr:cNvSpPr/>
      </xdr:nvSpPr>
      <xdr:spPr>
        <a:xfrm>
          <a:off x="781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123825</xdr:rowOff>
    </xdr:from>
    <xdr:ext cx="466725" cy="257175"/>
    <xdr:sp macro="" textlink="">
      <xdr:nvSpPr>
        <xdr:cNvPr id="303" name="テキスト ボックス 302"/>
        <xdr:cNvSpPr txBox="1"/>
      </xdr:nvSpPr>
      <xdr:spPr>
        <a:xfrm>
          <a:off x="762952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133350</xdr:rowOff>
    </xdr:from>
    <xdr:to>
      <xdr:col>10</xdr:col>
      <xdr:colOff>152400</xdr:colOff>
      <xdr:row>38</xdr:row>
      <xdr:rowOff>57150</xdr:rowOff>
    </xdr:to>
    <xdr:sp macro="" textlink="">
      <xdr:nvSpPr>
        <xdr:cNvPr id="304" name="フローチャート : 判断 303"/>
        <xdr:cNvSpPr/>
      </xdr:nvSpPr>
      <xdr:spPr>
        <a:xfrm>
          <a:off x="6924675" y="6477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76200</xdr:rowOff>
    </xdr:from>
    <xdr:ext cx="466725" cy="257175"/>
    <xdr:sp macro="" textlink="">
      <xdr:nvSpPr>
        <xdr:cNvPr id="305" name="テキスト ボックス 304"/>
        <xdr:cNvSpPr txBox="1"/>
      </xdr:nvSpPr>
      <xdr:spPr>
        <a:xfrm>
          <a:off x="6734175"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6" name="テキスト ボックス 305"/>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57150</xdr:rowOff>
    </xdr:from>
    <xdr:to>
      <xdr:col>15</xdr:col>
      <xdr:colOff>228600</xdr:colOff>
      <xdr:row>38</xdr:row>
      <xdr:rowOff>161925</xdr:rowOff>
    </xdr:to>
    <xdr:sp macro="" textlink="">
      <xdr:nvSpPr>
        <xdr:cNvPr id="311" name="円/楕円 310"/>
        <xdr:cNvSpPr/>
      </xdr:nvSpPr>
      <xdr:spPr>
        <a:xfrm>
          <a:off x="104298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381000" cy="257175"/>
    <xdr:sp macro="" textlink="">
      <xdr:nvSpPr>
        <xdr:cNvPr id="312" name="労働費該当値テキスト"/>
        <xdr:cNvSpPr txBox="1"/>
      </xdr:nvSpPr>
      <xdr:spPr>
        <a:xfrm>
          <a:off x="10525125"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57150</xdr:rowOff>
    </xdr:from>
    <xdr:to>
      <xdr:col>14</xdr:col>
      <xdr:colOff>76200</xdr:colOff>
      <xdr:row>38</xdr:row>
      <xdr:rowOff>161925</xdr:rowOff>
    </xdr:to>
    <xdr:sp macro="" textlink="">
      <xdr:nvSpPr>
        <xdr:cNvPr id="313" name="円/楕円 312"/>
        <xdr:cNvSpPr/>
      </xdr:nvSpPr>
      <xdr:spPr>
        <a:xfrm>
          <a:off x="95916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152400</xdr:rowOff>
    </xdr:from>
    <xdr:ext cx="381000" cy="257175"/>
    <xdr:sp macro="" textlink="">
      <xdr:nvSpPr>
        <xdr:cNvPr id="314" name="テキスト ボックス 313"/>
        <xdr:cNvSpPr txBox="1"/>
      </xdr:nvSpPr>
      <xdr:spPr>
        <a:xfrm>
          <a:off x="9448800"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47625</xdr:rowOff>
    </xdr:from>
    <xdr:to>
      <xdr:col>12</xdr:col>
      <xdr:colOff>561975</xdr:colOff>
      <xdr:row>38</xdr:row>
      <xdr:rowOff>142875</xdr:rowOff>
    </xdr:to>
    <xdr:sp macro="" textlink="">
      <xdr:nvSpPr>
        <xdr:cNvPr id="315" name="円/楕円 314"/>
        <xdr:cNvSpPr/>
      </xdr:nvSpPr>
      <xdr:spPr>
        <a:xfrm>
          <a:off x="8696325" y="6562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38</xdr:row>
      <xdr:rowOff>133350</xdr:rowOff>
    </xdr:from>
    <xdr:ext cx="381000" cy="257175"/>
    <xdr:sp macro="" textlink="">
      <xdr:nvSpPr>
        <xdr:cNvPr id="316" name="テキスト ボックス 315"/>
        <xdr:cNvSpPr txBox="1"/>
      </xdr:nvSpPr>
      <xdr:spPr>
        <a:xfrm>
          <a:off x="8562975" y="6648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57150</xdr:rowOff>
    </xdr:from>
    <xdr:to>
      <xdr:col>11</xdr:col>
      <xdr:colOff>361950</xdr:colOff>
      <xdr:row>38</xdr:row>
      <xdr:rowOff>161925</xdr:rowOff>
    </xdr:to>
    <xdr:sp macro="" textlink="">
      <xdr:nvSpPr>
        <xdr:cNvPr id="317" name="円/楕円 316"/>
        <xdr:cNvSpPr/>
      </xdr:nvSpPr>
      <xdr:spPr>
        <a:xfrm>
          <a:off x="7810500"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114300</xdr:colOff>
      <xdr:row>38</xdr:row>
      <xdr:rowOff>152400</xdr:rowOff>
    </xdr:from>
    <xdr:ext cx="381000" cy="257175"/>
    <xdr:sp macro="" textlink="">
      <xdr:nvSpPr>
        <xdr:cNvPr id="318" name="テキスト ボックス 317"/>
        <xdr:cNvSpPr txBox="1"/>
      </xdr:nvSpPr>
      <xdr:spPr>
        <a:xfrm>
          <a:off x="7667625"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142875</xdr:rowOff>
    </xdr:from>
    <xdr:to>
      <xdr:col>10</xdr:col>
      <xdr:colOff>152400</xdr:colOff>
      <xdr:row>38</xdr:row>
      <xdr:rowOff>76200</xdr:rowOff>
    </xdr:to>
    <xdr:sp macro="" textlink="">
      <xdr:nvSpPr>
        <xdr:cNvPr id="319" name="円/楕円 318"/>
        <xdr:cNvSpPr/>
      </xdr:nvSpPr>
      <xdr:spPr>
        <a:xfrm>
          <a:off x="69246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66675</xdr:rowOff>
    </xdr:from>
    <xdr:ext cx="466725" cy="257175"/>
    <xdr:sp macro="" textlink="">
      <xdr:nvSpPr>
        <xdr:cNvPr id="320" name="テキスト ボックス 319"/>
        <xdr:cNvSpPr txBox="1"/>
      </xdr:nvSpPr>
      <xdr:spPr>
        <a:xfrm>
          <a:off x="6734175" y="658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6" name="正方形/長方形 325"/>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7" name="正方形/長方形 326"/>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40" name="テキスト ボックス 339"/>
        <xdr:cNvSpPr txBox="1"/>
      </xdr:nvSpPr>
      <xdr:spPr>
        <a:xfrm>
          <a:off x="60769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2" name="テキスト ボックス 341"/>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171450</xdr:rowOff>
    </xdr:from>
    <xdr:to>
      <xdr:col>15</xdr:col>
      <xdr:colOff>180975</xdr:colOff>
      <xdr:row>59</xdr:row>
      <xdr:rowOff>9525</xdr:rowOff>
    </xdr:to>
    <xdr:cxnSp macro="">
      <xdr:nvCxnSpPr>
        <xdr:cNvPr id="344" name="直線コネクタ 343"/>
        <xdr:cNvCxnSpPr/>
      </xdr:nvCxnSpPr>
      <xdr:spPr>
        <a:xfrm flipV="1">
          <a:off x="10477500" y="87439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xdr:rowOff>
    </xdr:from>
    <xdr:ext cx="381000" cy="257175"/>
    <xdr:sp macro="" textlink="">
      <xdr:nvSpPr>
        <xdr:cNvPr id="345" name="農林水産業費最小値テキスト"/>
        <xdr:cNvSpPr txBox="1"/>
      </xdr:nvSpPr>
      <xdr:spPr>
        <a:xfrm>
          <a:off x="1052512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95250</xdr:colOff>
      <xdr:row>59</xdr:row>
      <xdr:rowOff>9525</xdr:rowOff>
    </xdr:from>
    <xdr:to>
      <xdr:col>15</xdr:col>
      <xdr:colOff>266700</xdr:colOff>
      <xdr:row>59</xdr:row>
      <xdr:rowOff>9525</xdr:rowOff>
    </xdr:to>
    <xdr:cxnSp macro="">
      <xdr:nvCxnSpPr>
        <xdr:cNvPr id="346" name="直線コネクタ 345"/>
        <xdr:cNvCxnSpPr/>
      </xdr:nvCxnSpPr>
      <xdr:spPr>
        <a:xfrm>
          <a:off x="10391775" y="10125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7" name="農林水産業費最大値テキスト"/>
        <xdr:cNvSpPr txBox="1"/>
      </xdr:nvSpPr>
      <xdr:spPr>
        <a:xfrm>
          <a:off x="10525125"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95250</xdr:colOff>
      <xdr:row>50</xdr:row>
      <xdr:rowOff>171450</xdr:rowOff>
    </xdr:from>
    <xdr:to>
      <xdr:col>15</xdr:col>
      <xdr:colOff>266700</xdr:colOff>
      <xdr:row>50</xdr:row>
      <xdr:rowOff>171450</xdr:rowOff>
    </xdr:to>
    <xdr:cxnSp macro="">
      <xdr:nvCxnSpPr>
        <xdr:cNvPr id="348" name="直線コネクタ 347"/>
        <xdr:cNvCxnSpPr/>
      </xdr:nvCxnSpPr>
      <xdr:spPr>
        <a:xfrm>
          <a:off x="10391775" y="8743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114300</xdr:rowOff>
    </xdr:from>
    <xdr:to>
      <xdr:col>15</xdr:col>
      <xdr:colOff>180975</xdr:colOff>
      <xdr:row>53</xdr:row>
      <xdr:rowOff>152400</xdr:rowOff>
    </xdr:to>
    <xdr:cxnSp macro="">
      <xdr:nvCxnSpPr>
        <xdr:cNvPr id="349" name="直線コネクタ 348"/>
        <xdr:cNvCxnSpPr/>
      </xdr:nvCxnSpPr>
      <xdr:spPr>
        <a:xfrm flipV="1">
          <a:off x="9639300" y="9029700"/>
          <a:ext cx="83820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38100</xdr:rowOff>
    </xdr:from>
    <xdr:ext cx="533400" cy="257175"/>
    <xdr:sp macro="" textlink="">
      <xdr:nvSpPr>
        <xdr:cNvPr id="350" name="農林水産業費平均値テキスト"/>
        <xdr:cNvSpPr txBox="1"/>
      </xdr:nvSpPr>
      <xdr:spPr>
        <a:xfrm>
          <a:off x="1052512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57150</xdr:rowOff>
    </xdr:from>
    <xdr:to>
      <xdr:col>15</xdr:col>
      <xdr:colOff>228600</xdr:colOff>
      <xdr:row>56</xdr:row>
      <xdr:rowOff>161925</xdr:rowOff>
    </xdr:to>
    <xdr:sp macro="" textlink="">
      <xdr:nvSpPr>
        <xdr:cNvPr id="351" name="フローチャート : 判断 350"/>
        <xdr:cNvSpPr/>
      </xdr:nvSpPr>
      <xdr:spPr>
        <a:xfrm>
          <a:off x="104298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53</xdr:row>
      <xdr:rowOff>152400</xdr:rowOff>
    </xdr:from>
    <xdr:to>
      <xdr:col>14</xdr:col>
      <xdr:colOff>28575</xdr:colOff>
      <xdr:row>53</xdr:row>
      <xdr:rowOff>161925</xdr:rowOff>
    </xdr:to>
    <xdr:cxnSp macro="">
      <xdr:nvCxnSpPr>
        <xdr:cNvPr id="352" name="直線コネクタ 351"/>
        <xdr:cNvCxnSpPr/>
      </xdr:nvCxnSpPr>
      <xdr:spPr>
        <a:xfrm flipV="1">
          <a:off x="8753475" y="92392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133350</xdr:rowOff>
    </xdr:from>
    <xdr:to>
      <xdr:col>14</xdr:col>
      <xdr:colOff>76200</xdr:colOff>
      <xdr:row>56</xdr:row>
      <xdr:rowOff>66675</xdr:rowOff>
    </xdr:to>
    <xdr:sp macro="" textlink="">
      <xdr:nvSpPr>
        <xdr:cNvPr id="353" name="フローチャート : 判断 352"/>
        <xdr:cNvSpPr/>
      </xdr:nvSpPr>
      <xdr:spPr>
        <a:xfrm>
          <a:off x="9591675" y="9563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57150</xdr:rowOff>
    </xdr:from>
    <xdr:ext cx="533400" cy="257175"/>
    <xdr:sp macro="" textlink="">
      <xdr:nvSpPr>
        <xdr:cNvPr id="354" name="テキスト ボックス 353"/>
        <xdr:cNvSpPr txBox="1"/>
      </xdr:nvSpPr>
      <xdr:spPr>
        <a:xfrm>
          <a:off x="9372600"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304800</xdr:colOff>
      <xdr:row>53</xdr:row>
      <xdr:rowOff>161925</xdr:rowOff>
    </xdr:from>
    <xdr:to>
      <xdr:col>12</xdr:col>
      <xdr:colOff>514350</xdr:colOff>
      <xdr:row>54</xdr:row>
      <xdr:rowOff>19050</xdr:rowOff>
    </xdr:to>
    <xdr:cxnSp macro="">
      <xdr:nvCxnSpPr>
        <xdr:cNvPr id="355" name="直線コネクタ 354"/>
        <xdr:cNvCxnSpPr/>
      </xdr:nvCxnSpPr>
      <xdr:spPr>
        <a:xfrm flipV="1">
          <a:off x="7858125" y="92487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152400</xdr:rowOff>
    </xdr:from>
    <xdr:to>
      <xdr:col>12</xdr:col>
      <xdr:colOff>561975</xdr:colOff>
      <xdr:row>56</xdr:row>
      <xdr:rowOff>76200</xdr:rowOff>
    </xdr:to>
    <xdr:sp macro="" textlink="">
      <xdr:nvSpPr>
        <xdr:cNvPr id="356" name="フローチャート : 判断 355"/>
        <xdr:cNvSpPr/>
      </xdr:nvSpPr>
      <xdr:spPr>
        <a:xfrm>
          <a:off x="8696325" y="958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66675</xdr:rowOff>
    </xdr:from>
    <xdr:ext cx="533400" cy="257175"/>
    <xdr:sp macro="" textlink="">
      <xdr:nvSpPr>
        <xdr:cNvPr id="357" name="テキスト ボックス 356"/>
        <xdr:cNvSpPr txBox="1"/>
      </xdr:nvSpPr>
      <xdr:spPr>
        <a:xfrm>
          <a:off x="8486775"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19050</xdr:rowOff>
    </xdr:from>
    <xdr:to>
      <xdr:col>11</xdr:col>
      <xdr:colOff>304800</xdr:colOff>
      <xdr:row>54</xdr:row>
      <xdr:rowOff>19050</xdr:rowOff>
    </xdr:to>
    <xdr:cxnSp macro="">
      <xdr:nvCxnSpPr>
        <xdr:cNvPr id="358" name="直線コネクタ 357"/>
        <xdr:cNvCxnSpPr/>
      </xdr:nvCxnSpPr>
      <xdr:spPr>
        <a:xfrm>
          <a:off x="6972300" y="8934450"/>
          <a:ext cx="885825" cy="342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28575</xdr:rowOff>
    </xdr:from>
    <xdr:to>
      <xdr:col>11</xdr:col>
      <xdr:colOff>361950</xdr:colOff>
      <xdr:row>56</xdr:row>
      <xdr:rowOff>133350</xdr:rowOff>
    </xdr:to>
    <xdr:sp macro="" textlink="">
      <xdr:nvSpPr>
        <xdr:cNvPr id="359" name="フローチャート : 判断 358"/>
        <xdr:cNvSpPr/>
      </xdr:nvSpPr>
      <xdr:spPr>
        <a:xfrm>
          <a:off x="7810500"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123825</xdr:rowOff>
    </xdr:from>
    <xdr:ext cx="533400" cy="257175"/>
    <xdr:sp macro="" textlink="">
      <xdr:nvSpPr>
        <xdr:cNvPr id="360" name="テキスト ボックス 359"/>
        <xdr:cNvSpPr txBox="1"/>
      </xdr:nvSpPr>
      <xdr:spPr>
        <a:xfrm>
          <a:off x="7591425"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38100</xdr:rowOff>
    </xdr:from>
    <xdr:to>
      <xdr:col>10</xdr:col>
      <xdr:colOff>152400</xdr:colOff>
      <xdr:row>56</xdr:row>
      <xdr:rowOff>133350</xdr:rowOff>
    </xdr:to>
    <xdr:sp macro="" textlink="">
      <xdr:nvSpPr>
        <xdr:cNvPr id="361" name="フローチャート : 判断 360"/>
        <xdr:cNvSpPr/>
      </xdr:nvSpPr>
      <xdr:spPr>
        <a:xfrm>
          <a:off x="6924675" y="9639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123825</xdr:rowOff>
    </xdr:from>
    <xdr:ext cx="533400" cy="257175"/>
    <xdr:sp macro="" textlink="">
      <xdr:nvSpPr>
        <xdr:cNvPr id="362" name="テキスト ボックス 361"/>
        <xdr:cNvSpPr txBox="1"/>
      </xdr:nvSpPr>
      <xdr:spPr>
        <a:xfrm>
          <a:off x="6705600"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3" name="テキスト ボックス 362"/>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52</xdr:row>
      <xdr:rowOff>57150</xdr:rowOff>
    </xdr:from>
    <xdr:to>
      <xdr:col>15</xdr:col>
      <xdr:colOff>228600</xdr:colOff>
      <xdr:row>52</xdr:row>
      <xdr:rowOff>161925</xdr:rowOff>
    </xdr:to>
    <xdr:sp macro="" textlink="">
      <xdr:nvSpPr>
        <xdr:cNvPr id="368" name="円/楕円 367"/>
        <xdr:cNvSpPr/>
      </xdr:nvSpPr>
      <xdr:spPr>
        <a:xfrm>
          <a:off x="10429875" y="8972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51</xdr:row>
      <xdr:rowOff>85725</xdr:rowOff>
    </xdr:from>
    <xdr:ext cx="533400" cy="257175"/>
    <xdr:sp macro="" textlink="">
      <xdr:nvSpPr>
        <xdr:cNvPr id="369" name="農林水産業費該当値テキスト"/>
        <xdr:cNvSpPr txBox="1"/>
      </xdr:nvSpPr>
      <xdr:spPr>
        <a:xfrm>
          <a:off x="10525125" y="882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29,789</a:t>
          </a:r>
          <a:endParaRPr kumimoji="1" lang="ja-JP" altLang="en-US" sz="1000" b="1">
            <a:solidFill>
              <a:srgbClr val="FF0000"/>
            </a:solidFill>
            <a:latin typeface="ＭＳ Ｐゴシック"/>
          </a:endParaRPr>
        </a:p>
      </xdr:txBody>
    </xdr:sp>
    <xdr:clientData/>
  </xdr:oneCellAnchor>
  <xdr:twoCellAnchor>
    <xdr:from>
      <xdr:col>13</xdr:col>
      <xdr:colOff>666750</xdr:colOff>
      <xdr:row>53</xdr:row>
      <xdr:rowOff>104775</xdr:rowOff>
    </xdr:from>
    <xdr:to>
      <xdr:col>14</xdr:col>
      <xdr:colOff>76200</xdr:colOff>
      <xdr:row>54</xdr:row>
      <xdr:rowOff>38100</xdr:rowOff>
    </xdr:to>
    <xdr:sp macro="" textlink="">
      <xdr:nvSpPr>
        <xdr:cNvPr id="370" name="円/楕円 369"/>
        <xdr:cNvSpPr/>
      </xdr:nvSpPr>
      <xdr:spPr>
        <a:xfrm>
          <a:off x="9591675" y="9191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52</xdr:row>
      <xdr:rowOff>57150</xdr:rowOff>
    </xdr:from>
    <xdr:ext cx="533400" cy="257175"/>
    <xdr:sp macro="" textlink="">
      <xdr:nvSpPr>
        <xdr:cNvPr id="371" name="テキスト ボックス 370"/>
        <xdr:cNvSpPr txBox="1"/>
      </xdr:nvSpPr>
      <xdr:spPr>
        <a:xfrm>
          <a:off x="9372600" y="897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24,048</a:t>
          </a:r>
          <a:endParaRPr kumimoji="1" lang="ja-JP" altLang="en-US" sz="1000" b="1">
            <a:solidFill>
              <a:srgbClr val="FF0000"/>
            </a:solidFill>
            <a:latin typeface="ＭＳ Ｐゴシック"/>
          </a:endParaRPr>
        </a:p>
      </xdr:txBody>
    </xdr:sp>
    <xdr:clientData/>
  </xdr:oneCellAnchor>
  <xdr:twoCellAnchor>
    <xdr:from>
      <xdr:col>12</xdr:col>
      <xdr:colOff>457200</xdr:colOff>
      <xdr:row>53</xdr:row>
      <xdr:rowOff>114300</xdr:rowOff>
    </xdr:from>
    <xdr:to>
      <xdr:col>12</xdr:col>
      <xdr:colOff>561975</xdr:colOff>
      <xdr:row>54</xdr:row>
      <xdr:rowOff>38100</xdr:rowOff>
    </xdr:to>
    <xdr:sp macro="" textlink="">
      <xdr:nvSpPr>
        <xdr:cNvPr id="372" name="円/楕円 371"/>
        <xdr:cNvSpPr/>
      </xdr:nvSpPr>
      <xdr:spPr>
        <a:xfrm>
          <a:off x="8696325" y="920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52</xdr:row>
      <xdr:rowOff>57150</xdr:rowOff>
    </xdr:from>
    <xdr:ext cx="533400" cy="257175"/>
    <xdr:sp macro="" textlink="">
      <xdr:nvSpPr>
        <xdr:cNvPr id="373" name="テキスト ボックス 372"/>
        <xdr:cNvSpPr txBox="1"/>
      </xdr:nvSpPr>
      <xdr:spPr>
        <a:xfrm>
          <a:off x="8486775" y="897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23,882</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142875</xdr:rowOff>
    </xdr:from>
    <xdr:to>
      <xdr:col>11</xdr:col>
      <xdr:colOff>361950</xdr:colOff>
      <xdr:row>54</xdr:row>
      <xdr:rowOff>76200</xdr:rowOff>
    </xdr:to>
    <xdr:sp macro="" textlink="">
      <xdr:nvSpPr>
        <xdr:cNvPr id="374" name="円/楕円 373"/>
        <xdr:cNvSpPr/>
      </xdr:nvSpPr>
      <xdr:spPr>
        <a:xfrm>
          <a:off x="7810500" y="922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52</xdr:row>
      <xdr:rowOff>85725</xdr:rowOff>
    </xdr:from>
    <xdr:ext cx="533400" cy="257175"/>
    <xdr:sp macro="" textlink="">
      <xdr:nvSpPr>
        <xdr:cNvPr id="375" name="テキスト ボックス 374"/>
        <xdr:cNvSpPr txBox="1"/>
      </xdr:nvSpPr>
      <xdr:spPr>
        <a:xfrm>
          <a:off x="7591425" y="900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23,085</a:t>
          </a:r>
          <a:endParaRPr kumimoji="1" lang="ja-JP" altLang="en-US" sz="1000" b="1">
            <a:solidFill>
              <a:srgbClr val="FF0000"/>
            </a:solidFill>
            <a:latin typeface="ＭＳ Ｐゴシック"/>
          </a:endParaRPr>
        </a:p>
      </xdr:txBody>
    </xdr:sp>
    <xdr:clientData/>
  </xdr:oneCellAnchor>
  <xdr:twoCellAnchor>
    <xdr:from>
      <xdr:col>10</xdr:col>
      <xdr:colOff>57150</xdr:colOff>
      <xdr:row>51</xdr:row>
      <xdr:rowOff>142875</xdr:rowOff>
    </xdr:from>
    <xdr:to>
      <xdr:col>10</xdr:col>
      <xdr:colOff>152400</xdr:colOff>
      <xdr:row>52</xdr:row>
      <xdr:rowOff>76200</xdr:rowOff>
    </xdr:to>
    <xdr:sp macro="" textlink="">
      <xdr:nvSpPr>
        <xdr:cNvPr id="376" name="円/楕円 375"/>
        <xdr:cNvSpPr/>
      </xdr:nvSpPr>
      <xdr:spPr>
        <a:xfrm>
          <a:off x="6924675" y="8886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50</xdr:row>
      <xdr:rowOff>85725</xdr:rowOff>
    </xdr:from>
    <xdr:ext cx="533400" cy="257175"/>
    <xdr:sp macro="" textlink="">
      <xdr:nvSpPr>
        <xdr:cNvPr id="377" name="テキスト ボックス 376"/>
        <xdr:cNvSpPr txBox="1"/>
      </xdr:nvSpPr>
      <xdr:spPr>
        <a:xfrm>
          <a:off x="6705600" y="865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32,064</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3" name="正方形/長方形 382"/>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4" name="正方形/長方形 383"/>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76200</xdr:rowOff>
    </xdr:from>
    <xdr:to>
      <xdr:col>15</xdr:col>
      <xdr:colOff>180975</xdr:colOff>
      <xdr:row>78</xdr:row>
      <xdr:rowOff>95250</xdr:rowOff>
    </xdr:to>
    <xdr:cxnSp macro="">
      <xdr:nvCxnSpPr>
        <xdr:cNvPr id="399" name="直線コネクタ 398"/>
        <xdr:cNvCxnSpPr/>
      </xdr:nvCxnSpPr>
      <xdr:spPr>
        <a:xfrm flipV="1">
          <a:off x="10477500" y="122491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95250</xdr:rowOff>
    </xdr:from>
    <xdr:ext cx="466725" cy="257175"/>
    <xdr:sp macro="" textlink="">
      <xdr:nvSpPr>
        <xdr:cNvPr id="400" name="商工費最小値テキスト"/>
        <xdr:cNvSpPr txBox="1"/>
      </xdr:nvSpPr>
      <xdr:spPr>
        <a:xfrm>
          <a:off x="105251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95250</xdr:colOff>
      <xdr:row>78</xdr:row>
      <xdr:rowOff>95250</xdr:rowOff>
    </xdr:from>
    <xdr:to>
      <xdr:col>15</xdr:col>
      <xdr:colOff>266700</xdr:colOff>
      <xdr:row>78</xdr:row>
      <xdr:rowOff>95250</xdr:rowOff>
    </xdr:to>
    <xdr:cxnSp macro="">
      <xdr:nvCxnSpPr>
        <xdr:cNvPr id="401" name="直線コネクタ 400"/>
        <xdr:cNvCxnSpPr/>
      </xdr:nvCxnSpPr>
      <xdr:spPr>
        <a:xfrm>
          <a:off x="1039177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19050</xdr:rowOff>
    </xdr:from>
    <xdr:ext cx="533400" cy="257175"/>
    <xdr:sp macro="" textlink="">
      <xdr:nvSpPr>
        <xdr:cNvPr id="402" name="商工費最大値テキスト"/>
        <xdr:cNvSpPr txBox="1"/>
      </xdr:nvSpPr>
      <xdr:spPr>
        <a:xfrm>
          <a:off x="1052512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95250</xdr:colOff>
      <xdr:row>71</xdr:row>
      <xdr:rowOff>76200</xdr:rowOff>
    </xdr:from>
    <xdr:to>
      <xdr:col>15</xdr:col>
      <xdr:colOff>266700</xdr:colOff>
      <xdr:row>71</xdr:row>
      <xdr:rowOff>76200</xdr:rowOff>
    </xdr:to>
    <xdr:cxnSp macro="">
      <xdr:nvCxnSpPr>
        <xdr:cNvPr id="403" name="直線コネクタ 402"/>
        <xdr:cNvCxnSpPr/>
      </xdr:nvCxnSpPr>
      <xdr:spPr>
        <a:xfrm>
          <a:off x="10391775" y="12249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142875</xdr:rowOff>
    </xdr:from>
    <xdr:to>
      <xdr:col>15</xdr:col>
      <xdr:colOff>180975</xdr:colOff>
      <xdr:row>76</xdr:row>
      <xdr:rowOff>152400</xdr:rowOff>
    </xdr:to>
    <xdr:cxnSp macro="">
      <xdr:nvCxnSpPr>
        <xdr:cNvPr id="404" name="直線コネクタ 403"/>
        <xdr:cNvCxnSpPr/>
      </xdr:nvCxnSpPr>
      <xdr:spPr>
        <a:xfrm>
          <a:off x="9639300" y="131730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104775</xdr:rowOff>
    </xdr:from>
    <xdr:ext cx="533400" cy="257175"/>
    <xdr:sp macro="" textlink="">
      <xdr:nvSpPr>
        <xdr:cNvPr id="405" name="商工費平均値テキスト"/>
        <xdr:cNvSpPr txBox="1"/>
      </xdr:nvSpPr>
      <xdr:spPr>
        <a:xfrm>
          <a:off x="10525125" y="1313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57150</xdr:rowOff>
    </xdr:to>
    <xdr:sp macro="" textlink="">
      <xdr:nvSpPr>
        <xdr:cNvPr id="406" name="フローチャート : 判断 405"/>
        <xdr:cNvSpPr/>
      </xdr:nvSpPr>
      <xdr:spPr>
        <a:xfrm>
          <a:off x="10429875"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76</xdr:row>
      <xdr:rowOff>142875</xdr:rowOff>
    </xdr:from>
    <xdr:to>
      <xdr:col>14</xdr:col>
      <xdr:colOff>28575</xdr:colOff>
      <xdr:row>77</xdr:row>
      <xdr:rowOff>142875</xdr:rowOff>
    </xdr:to>
    <xdr:cxnSp macro="">
      <xdr:nvCxnSpPr>
        <xdr:cNvPr id="407" name="直線コネクタ 406"/>
        <xdr:cNvCxnSpPr/>
      </xdr:nvCxnSpPr>
      <xdr:spPr>
        <a:xfrm flipV="1">
          <a:off x="8753475" y="1317307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57150</xdr:rowOff>
    </xdr:from>
    <xdr:to>
      <xdr:col>14</xdr:col>
      <xdr:colOff>76200</xdr:colOff>
      <xdr:row>77</xdr:row>
      <xdr:rowOff>152400</xdr:rowOff>
    </xdr:to>
    <xdr:sp macro="" textlink="">
      <xdr:nvSpPr>
        <xdr:cNvPr id="408" name="フローチャート : 判断 407"/>
        <xdr:cNvSpPr/>
      </xdr:nvSpPr>
      <xdr:spPr>
        <a:xfrm>
          <a:off x="9591675" y="1325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77</xdr:row>
      <xdr:rowOff>142875</xdr:rowOff>
    </xdr:from>
    <xdr:ext cx="466725" cy="257175"/>
    <xdr:sp macro="" textlink="">
      <xdr:nvSpPr>
        <xdr:cNvPr id="409" name="テキスト ボックス 408"/>
        <xdr:cNvSpPr txBox="1"/>
      </xdr:nvSpPr>
      <xdr:spPr>
        <a:xfrm>
          <a:off x="9401175"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304800</xdr:colOff>
      <xdr:row>77</xdr:row>
      <xdr:rowOff>47625</xdr:rowOff>
    </xdr:from>
    <xdr:to>
      <xdr:col>12</xdr:col>
      <xdr:colOff>514350</xdr:colOff>
      <xdr:row>77</xdr:row>
      <xdr:rowOff>142875</xdr:rowOff>
    </xdr:to>
    <xdr:cxnSp macro="">
      <xdr:nvCxnSpPr>
        <xdr:cNvPr id="410" name="直線コネクタ 409"/>
        <xdr:cNvCxnSpPr/>
      </xdr:nvCxnSpPr>
      <xdr:spPr>
        <a:xfrm>
          <a:off x="7858125" y="13249275"/>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66675</xdr:rowOff>
    </xdr:from>
    <xdr:to>
      <xdr:col>12</xdr:col>
      <xdr:colOff>561975</xdr:colOff>
      <xdr:row>77</xdr:row>
      <xdr:rowOff>161925</xdr:rowOff>
    </xdr:to>
    <xdr:sp macro="" textlink="">
      <xdr:nvSpPr>
        <xdr:cNvPr id="411" name="フローチャート : 判断 410"/>
        <xdr:cNvSpPr/>
      </xdr:nvSpPr>
      <xdr:spPr>
        <a:xfrm>
          <a:off x="86963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9525</xdr:rowOff>
    </xdr:from>
    <xdr:ext cx="466725" cy="257175"/>
    <xdr:sp macro="" textlink="">
      <xdr:nvSpPr>
        <xdr:cNvPr id="412" name="テキスト ボックス 411"/>
        <xdr:cNvSpPr txBox="1"/>
      </xdr:nvSpPr>
      <xdr:spPr>
        <a:xfrm>
          <a:off x="8515350"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38100</xdr:rowOff>
    </xdr:from>
    <xdr:to>
      <xdr:col>11</xdr:col>
      <xdr:colOff>304800</xdr:colOff>
      <xdr:row>77</xdr:row>
      <xdr:rowOff>47625</xdr:rowOff>
    </xdr:to>
    <xdr:cxnSp macro="">
      <xdr:nvCxnSpPr>
        <xdr:cNvPr id="413" name="直線コネクタ 412"/>
        <xdr:cNvCxnSpPr/>
      </xdr:nvCxnSpPr>
      <xdr:spPr>
        <a:xfrm>
          <a:off x="6972300" y="132397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76200</xdr:rowOff>
    </xdr:from>
    <xdr:to>
      <xdr:col>11</xdr:col>
      <xdr:colOff>361950</xdr:colOff>
      <xdr:row>78</xdr:row>
      <xdr:rowOff>0</xdr:rowOff>
    </xdr:to>
    <xdr:sp macro="" textlink="">
      <xdr:nvSpPr>
        <xdr:cNvPr id="414" name="フローチャート : 判断 413"/>
        <xdr:cNvSpPr/>
      </xdr:nvSpPr>
      <xdr:spPr>
        <a:xfrm>
          <a:off x="7810500" y="1327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77</xdr:row>
      <xdr:rowOff>161925</xdr:rowOff>
    </xdr:from>
    <xdr:ext cx="466725" cy="257175"/>
    <xdr:sp macro="" textlink="">
      <xdr:nvSpPr>
        <xdr:cNvPr id="415" name="テキスト ボックス 414"/>
        <xdr:cNvSpPr txBox="1"/>
      </xdr:nvSpPr>
      <xdr:spPr>
        <a:xfrm>
          <a:off x="7629525"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66675</xdr:rowOff>
    </xdr:from>
    <xdr:to>
      <xdr:col>10</xdr:col>
      <xdr:colOff>152400</xdr:colOff>
      <xdr:row>77</xdr:row>
      <xdr:rowOff>171450</xdr:rowOff>
    </xdr:to>
    <xdr:sp macro="" textlink="">
      <xdr:nvSpPr>
        <xdr:cNvPr id="416" name="フローチャート : 判断 415"/>
        <xdr:cNvSpPr/>
      </xdr:nvSpPr>
      <xdr:spPr>
        <a:xfrm>
          <a:off x="6924675" y="1326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77</xdr:row>
      <xdr:rowOff>161925</xdr:rowOff>
    </xdr:from>
    <xdr:ext cx="466725" cy="257175"/>
    <xdr:sp macro="" textlink="">
      <xdr:nvSpPr>
        <xdr:cNvPr id="417" name="テキスト ボックス 416"/>
        <xdr:cNvSpPr txBox="1"/>
      </xdr:nvSpPr>
      <xdr:spPr>
        <a:xfrm>
          <a:off x="6734175"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8" name="テキスト ボックス 417"/>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76</xdr:row>
      <xdr:rowOff>104775</xdr:rowOff>
    </xdr:from>
    <xdr:to>
      <xdr:col>15</xdr:col>
      <xdr:colOff>228600</xdr:colOff>
      <xdr:row>77</xdr:row>
      <xdr:rowOff>28575</xdr:rowOff>
    </xdr:to>
    <xdr:sp macro="" textlink="">
      <xdr:nvSpPr>
        <xdr:cNvPr id="423" name="円/楕円 422"/>
        <xdr:cNvSpPr/>
      </xdr:nvSpPr>
      <xdr:spPr>
        <a:xfrm>
          <a:off x="10429875" y="13134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75</xdr:row>
      <xdr:rowOff>123825</xdr:rowOff>
    </xdr:from>
    <xdr:ext cx="533400" cy="257175"/>
    <xdr:sp macro="" textlink="">
      <xdr:nvSpPr>
        <xdr:cNvPr id="424" name="商工費該当値テキスト"/>
        <xdr:cNvSpPr txBox="1"/>
      </xdr:nvSpPr>
      <xdr:spPr>
        <a:xfrm>
          <a:off x="1052512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14,465</a:t>
          </a:r>
          <a:endParaRPr kumimoji="1" lang="ja-JP" altLang="en-US" sz="1000" b="1">
            <a:solidFill>
              <a:srgbClr val="FF0000"/>
            </a:solidFill>
            <a:latin typeface="ＭＳ Ｐゴシック"/>
          </a:endParaRPr>
        </a:p>
      </xdr:txBody>
    </xdr:sp>
    <xdr:clientData/>
  </xdr:oneCellAnchor>
  <xdr:twoCellAnchor>
    <xdr:from>
      <xdr:col>13</xdr:col>
      <xdr:colOff>666750</xdr:colOff>
      <xdr:row>76</xdr:row>
      <xdr:rowOff>85725</xdr:rowOff>
    </xdr:from>
    <xdr:to>
      <xdr:col>14</xdr:col>
      <xdr:colOff>76200</xdr:colOff>
      <xdr:row>77</xdr:row>
      <xdr:rowOff>19050</xdr:rowOff>
    </xdr:to>
    <xdr:sp macro="" textlink="">
      <xdr:nvSpPr>
        <xdr:cNvPr id="425" name="円/楕円 424"/>
        <xdr:cNvSpPr/>
      </xdr:nvSpPr>
      <xdr:spPr>
        <a:xfrm>
          <a:off x="9591675" y="13115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38100</xdr:rowOff>
    </xdr:from>
    <xdr:ext cx="533400" cy="257175"/>
    <xdr:sp macro="" textlink="">
      <xdr:nvSpPr>
        <xdr:cNvPr id="426" name="テキスト ボックス 425"/>
        <xdr:cNvSpPr txBox="1"/>
      </xdr:nvSpPr>
      <xdr:spPr>
        <a:xfrm>
          <a:off x="9372600"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14,966</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95250</xdr:rowOff>
    </xdr:from>
    <xdr:to>
      <xdr:col>12</xdr:col>
      <xdr:colOff>561975</xdr:colOff>
      <xdr:row>78</xdr:row>
      <xdr:rowOff>19050</xdr:rowOff>
    </xdr:to>
    <xdr:sp macro="" textlink="">
      <xdr:nvSpPr>
        <xdr:cNvPr id="427" name="円/楕円 426"/>
        <xdr:cNvSpPr/>
      </xdr:nvSpPr>
      <xdr:spPr>
        <a:xfrm>
          <a:off x="8696325" y="13296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9525</xdr:rowOff>
    </xdr:from>
    <xdr:ext cx="466725" cy="257175"/>
    <xdr:sp macro="" textlink="">
      <xdr:nvSpPr>
        <xdr:cNvPr id="428" name="テキスト ボックス 427"/>
        <xdr:cNvSpPr txBox="1"/>
      </xdr:nvSpPr>
      <xdr:spPr>
        <a:xfrm>
          <a:off x="8515350" y="1338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171450</xdr:rowOff>
    </xdr:from>
    <xdr:to>
      <xdr:col>11</xdr:col>
      <xdr:colOff>361950</xdr:colOff>
      <xdr:row>77</xdr:row>
      <xdr:rowOff>104775</xdr:rowOff>
    </xdr:to>
    <xdr:sp macro="" textlink="">
      <xdr:nvSpPr>
        <xdr:cNvPr id="429" name="円/楕円 428"/>
        <xdr:cNvSpPr/>
      </xdr:nvSpPr>
      <xdr:spPr>
        <a:xfrm>
          <a:off x="7810500" y="1320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114300</xdr:rowOff>
    </xdr:from>
    <xdr:ext cx="533400" cy="257175"/>
    <xdr:sp macro="" textlink="">
      <xdr:nvSpPr>
        <xdr:cNvPr id="430" name="テキスト ボックス 429"/>
        <xdr:cNvSpPr txBox="1"/>
      </xdr:nvSpPr>
      <xdr:spPr>
        <a:xfrm>
          <a:off x="7591425"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11,447</a:t>
          </a:r>
          <a:endParaRPr kumimoji="1" lang="ja-JP" altLang="en-US" sz="1000" b="1">
            <a:solidFill>
              <a:srgbClr val="FF0000"/>
            </a:solidFill>
            <a:latin typeface="ＭＳ Ｐゴシック"/>
          </a:endParaRPr>
        </a:p>
      </xdr:txBody>
    </xdr:sp>
    <xdr:clientData/>
  </xdr:oneCellAnchor>
  <xdr:twoCellAnchor>
    <xdr:from>
      <xdr:col>10</xdr:col>
      <xdr:colOff>57150</xdr:colOff>
      <xdr:row>76</xdr:row>
      <xdr:rowOff>161925</xdr:rowOff>
    </xdr:from>
    <xdr:to>
      <xdr:col>10</xdr:col>
      <xdr:colOff>152400</xdr:colOff>
      <xdr:row>77</xdr:row>
      <xdr:rowOff>85725</xdr:rowOff>
    </xdr:to>
    <xdr:sp macro="" textlink="">
      <xdr:nvSpPr>
        <xdr:cNvPr id="431" name="円/楕円 430"/>
        <xdr:cNvSpPr/>
      </xdr:nvSpPr>
      <xdr:spPr>
        <a:xfrm>
          <a:off x="6924675" y="13192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104775</xdr:rowOff>
    </xdr:from>
    <xdr:ext cx="533400" cy="257175"/>
    <xdr:sp macro="" textlink="">
      <xdr:nvSpPr>
        <xdr:cNvPr id="432" name="テキスト ボックス 431"/>
        <xdr:cNvSpPr txBox="1"/>
      </xdr:nvSpPr>
      <xdr:spPr>
        <a:xfrm>
          <a:off x="6705600" y="1296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8" name="正方形/長方形 43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9" name="正方形/長方形 43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43" name="テキスト ボックス 442"/>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44" name="直線コネクタ 443"/>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45" name="テキスト ボックス 444"/>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6" name="直線コネクタ 445"/>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7" name="テキスト ボックス 446"/>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8" name="直線コネクタ 447"/>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9" name="テキスト ボックス 448"/>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0" name="直線コネクタ 449"/>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51" name="テキスト ボックス 450"/>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2" name="直線コネクタ 451"/>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3" name="テキスト ボックス 452"/>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4" name="直線コネクタ 453"/>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5" name="テキスト ボックス 454"/>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6"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xdr:rowOff>
    </xdr:from>
    <xdr:to>
      <xdr:col>15</xdr:col>
      <xdr:colOff>180975</xdr:colOff>
      <xdr:row>99</xdr:row>
      <xdr:rowOff>104775</xdr:rowOff>
    </xdr:to>
    <xdr:cxnSp macro="">
      <xdr:nvCxnSpPr>
        <xdr:cNvPr id="457" name="直線コネクタ 456"/>
        <xdr:cNvCxnSpPr/>
      </xdr:nvCxnSpPr>
      <xdr:spPr>
        <a:xfrm flipV="1">
          <a:off x="10477500" y="1561147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533400" cy="257175"/>
    <xdr:sp macro="" textlink="">
      <xdr:nvSpPr>
        <xdr:cNvPr id="458" name="土木費最小値テキスト"/>
        <xdr:cNvSpPr txBox="1"/>
      </xdr:nvSpPr>
      <xdr:spPr>
        <a:xfrm>
          <a:off x="10525125" y="1707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95250</xdr:colOff>
      <xdr:row>99</xdr:row>
      <xdr:rowOff>104775</xdr:rowOff>
    </xdr:from>
    <xdr:to>
      <xdr:col>15</xdr:col>
      <xdr:colOff>266700</xdr:colOff>
      <xdr:row>99</xdr:row>
      <xdr:rowOff>104775</xdr:rowOff>
    </xdr:to>
    <xdr:cxnSp macro="">
      <xdr:nvCxnSpPr>
        <xdr:cNvPr id="459" name="直線コネクタ 458"/>
        <xdr:cNvCxnSpPr/>
      </xdr:nvCxnSpPr>
      <xdr:spPr>
        <a:xfrm>
          <a:off x="10391775" y="17078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133350</xdr:rowOff>
    </xdr:from>
    <xdr:ext cx="533400" cy="257175"/>
    <xdr:sp macro="" textlink="">
      <xdr:nvSpPr>
        <xdr:cNvPr id="460" name="土木費最大値テキスト"/>
        <xdr:cNvSpPr txBox="1"/>
      </xdr:nvSpPr>
      <xdr:spPr>
        <a:xfrm>
          <a:off x="10525125"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95250</xdr:colOff>
      <xdr:row>91</xdr:row>
      <xdr:rowOff>9525</xdr:rowOff>
    </xdr:from>
    <xdr:to>
      <xdr:col>15</xdr:col>
      <xdr:colOff>266700</xdr:colOff>
      <xdr:row>91</xdr:row>
      <xdr:rowOff>9525</xdr:rowOff>
    </xdr:to>
    <xdr:cxnSp macro="">
      <xdr:nvCxnSpPr>
        <xdr:cNvPr id="461" name="直線コネクタ 460"/>
        <xdr:cNvCxnSpPr/>
      </xdr:nvCxnSpPr>
      <xdr:spPr>
        <a:xfrm>
          <a:off x="10391775" y="15611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104775</xdr:rowOff>
    </xdr:from>
    <xdr:to>
      <xdr:col>15</xdr:col>
      <xdr:colOff>180975</xdr:colOff>
      <xdr:row>95</xdr:row>
      <xdr:rowOff>152400</xdr:rowOff>
    </xdr:to>
    <xdr:cxnSp macro="">
      <xdr:nvCxnSpPr>
        <xdr:cNvPr id="462" name="直線コネクタ 461"/>
        <xdr:cNvCxnSpPr/>
      </xdr:nvCxnSpPr>
      <xdr:spPr>
        <a:xfrm>
          <a:off x="9639300" y="1639252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47625</xdr:rowOff>
    </xdr:from>
    <xdr:ext cx="533400" cy="257175"/>
    <xdr:sp macro="" textlink="">
      <xdr:nvSpPr>
        <xdr:cNvPr id="463" name="土木費平均値テキスト"/>
        <xdr:cNvSpPr txBox="1"/>
      </xdr:nvSpPr>
      <xdr:spPr>
        <a:xfrm>
          <a:off x="1052512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66675</xdr:rowOff>
    </xdr:from>
    <xdr:to>
      <xdr:col>15</xdr:col>
      <xdr:colOff>228600</xdr:colOff>
      <xdr:row>96</xdr:row>
      <xdr:rowOff>171450</xdr:rowOff>
    </xdr:to>
    <xdr:sp macro="" textlink="">
      <xdr:nvSpPr>
        <xdr:cNvPr id="464" name="フローチャート : 判断 463"/>
        <xdr:cNvSpPr/>
      </xdr:nvSpPr>
      <xdr:spPr>
        <a:xfrm>
          <a:off x="10429875" y="16525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95</xdr:row>
      <xdr:rowOff>104775</xdr:rowOff>
    </xdr:from>
    <xdr:to>
      <xdr:col>14</xdr:col>
      <xdr:colOff>28575</xdr:colOff>
      <xdr:row>95</xdr:row>
      <xdr:rowOff>171450</xdr:rowOff>
    </xdr:to>
    <xdr:cxnSp macro="">
      <xdr:nvCxnSpPr>
        <xdr:cNvPr id="465" name="直線コネクタ 464"/>
        <xdr:cNvCxnSpPr/>
      </xdr:nvCxnSpPr>
      <xdr:spPr>
        <a:xfrm flipV="1">
          <a:off x="8753475" y="163925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95</xdr:row>
      <xdr:rowOff>161925</xdr:rowOff>
    </xdr:from>
    <xdr:to>
      <xdr:col>14</xdr:col>
      <xdr:colOff>76200</xdr:colOff>
      <xdr:row>96</xdr:row>
      <xdr:rowOff>95250</xdr:rowOff>
    </xdr:to>
    <xdr:sp macro="" textlink="">
      <xdr:nvSpPr>
        <xdr:cNvPr id="466" name="フローチャート : 判断 465"/>
        <xdr:cNvSpPr/>
      </xdr:nvSpPr>
      <xdr:spPr>
        <a:xfrm>
          <a:off x="9591675" y="16449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85725</xdr:rowOff>
    </xdr:from>
    <xdr:ext cx="533400" cy="257175"/>
    <xdr:sp macro="" textlink="">
      <xdr:nvSpPr>
        <xdr:cNvPr id="467" name="テキスト ボックス 466"/>
        <xdr:cNvSpPr txBox="1"/>
      </xdr:nvSpPr>
      <xdr:spPr>
        <a:xfrm>
          <a:off x="9372600"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304800</xdr:colOff>
      <xdr:row>95</xdr:row>
      <xdr:rowOff>142875</xdr:rowOff>
    </xdr:from>
    <xdr:to>
      <xdr:col>12</xdr:col>
      <xdr:colOff>514350</xdr:colOff>
      <xdr:row>95</xdr:row>
      <xdr:rowOff>171450</xdr:rowOff>
    </xdr:to>
    <xdr:cxnSp macro="">
      <xdr:nvCxnSpPr>
        <xdr:cNvPr id="468" name="直線コネクタ 467"/>
        <xdr:cNvCxnSpPr/>
      </xdr:nvCxnSpPr>
      <xdr:spPr>
        <a:xfrm>
          <a:off x="7858125" y="164306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95</xdr:row>
      <xdr:rowOff>133350</xdr:rowOff>
    </xdr:from>
    <xdr:to>
      <xdr:col>12</xdr:col>
      <xdr:colOff>561975</xdr:colOff>
      <xdr:row>96</xdr:row>
      <xdr:rowOff>66675</xdr:rowOff>
    </xdr:to>
    <xdr:sp macro="" textlink="">
      <xdr:nvSpPr>
        <xdr:cNvPr id="469" name="フローチャート : 判断 468"/>
        <xdr:cNvSpPr/>
      </xdr:nvSpPr>
      <xdr:spPr>
        <a:xfrm>
          <a:off x="8696325" y="16421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96</xdr:row>
      <xdr:rowOff>57150</xdr:rowOff>
    </xdr:from>
    <xdr:ext cx="533400" cy="257175"/>
    <xdr:sp macro="" textlink="">
      <xdr:nvSpPr>
        <xdr:cNvPr id="470" name="テキスト ボックス 469"/>
        <xdr:cNvSpPr txBox="1"/>
      </xdr:nvSpPr>
      <xdr:spPr>
        <a:xfrm>
          <a:off x="8486775"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142875</xdr:rowOff>
    </xdr:from>
    <xdr:to>
      <xdr:col>11</xdr:col>
      <xdr:colOff>304800</xdr:colOff>
      <xdr:row>95</xdr:row>
      <xdr:rowOff>152400</xdr:rowOff>
    </xdr:to>
    <xdr:cxnSp macro="">
      <xdr:nvCxnSpPr>
        <xdr:cNvPr id="471" name="直線コネクタ 470"/>
        <xdr:cNvCxnSpPr/>
      </xdr:nvCxnSpPr>
      <xdr:spPr>
        <a:xfrm flipV="1">
          <a:off x="6972300" y="164306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95250</xdr:rowOff>
    </xdr:from>
    <xdr:to>
      <xdr:col>11</xdr:col>
      <xdr:colOff>361950</xdr:colOff>
      <xdr:row>97</xdr:row>
      <xdr:rowOff>19050</xdr:rowOff>
    </xdr:to>
    <xdr:sp macro="" textlink="">
      <xdr:nvSpPr>
        <xdr:cNvPr id="472" name="フローチャート : 判断 471"/>
        <xdr:cNvSpPr/>
      </xdr:nvSpPr>
      <xdr:spPr>
        <a:xfrm>
          <a:off x="7810500" y="16554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19050</xdr:rowOff>
    </xdr:from>
    <xdr:ext cx="533400" cy="257175"/>
    <xdr:sp macro="" textlink="">
      <xdr:nvSpPr>
        <xdr:cNvPr id="473" name="テキスト ボックス 472"/>
        <xdr:cNvSpPr txBox="1"/>
      </xdr:nvSpPr>
      <xdr:spPr>
        <a:xfrm>
          <a:off x="7591425"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76200</xdr:rowOff>
    </xdr:from>
    <xdr:to>
      <xdr:col>10</xdr:col>
      <xdr:colOff>152400</xdr:colOff>
      <xdr:row>97</xdr:row>
      <xdr:rowOff>0</xdr:rowOff>
    </xdr:to>
    <xdr:sp macro="" textlink="">
      <xdr:nvSpPr>
        <xdr:cNvPr id="474" name="フローチャート : 判断 473"/>
        <xdr:cNvSpPr/>
      </xdr:nvSpPr>
      <xdr:spPr>
        <a:xfrm>
          <a:off x="6924675" y="16535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161925</xdr:rowOff>
    </xdr:from>
    <xdr:ext cx="533400" cy="257175"/>
    <xdr:sp macro="" textlink="">
      <xdr:nvSpPr>
        <xdr:cNvPr id="475" name="テキスト ボックス 474"/>
        <xdr:cNvSpPr txBox="1"/>
      </xdr:nvSpPr>
      <xdr:spPr>
        <a:xfrm>
          <a:off x="6705600"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6" name="テキスト ボックス 47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7" name="テキスト ボックス 47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8" name="テキスト ボックス 47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9" name="テキスト ボックス 47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0" name="テキスト ボックス 47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95</xdr:row>
      <xdr:rowOff>104775</xdr:rowOff>
    </xdr:from>
    <xdr:to>
      <xdr:col>15</xdr:col>
      <xdr:colOff>228600</xdr:colOff>
      <xdr:row>96</xdr:row>
      <xdr:rowOff>38100</xdr:rowOff>
    </xdr:to>
    <xdr:sp macro="" textlink="">
      <xdr:nvSpPr>
        <xdr:cNvPr id="481" name="円/楕円 480"/>
        <xdr:cNvSpPr/>
      </xdr:nvSpPr>
      <xdr:spPr>
        <a:xfrm>
          <a:off x="10429875" y="16392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94</xdr:row>
      <xdr:rowOff>123825</xdr:rowOff>
    </xdr:from>
    <xdr:ext cx="533400" cy="257175"/>
    <xdr:sp macro="" textlink="">
      <xdr:nvSpPr>
        <xdr:cNvPr id="482" name="土木費該当値テキスト"/>
        <xdr:cNvSpPr txBox="1"/>
      </xdr:nvSpPr>
      <xdr:spPr>
        <a:xfrm>
          <a:off x="10525125"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50,182</a:t>
          </a:r>
          <a:endParaRPr kumimoji="1" lang="ja-JP" altLang="en-US" sz="1000" b="1">
            <a:solidFill>
              <a:srgbClr val="FF0000"/>
            </a:solidFill>
            <a:latin typeface="ＭＳ Ｐゴシック"/>
          </a:endParaRPr>
        </a:p>
      </xdr:txBody>
    </xdr:sp>
    <xdr:clientData/>
  </xdr:oneCellAnchor>
  <xdr:twoCellAnchor>
    <xdr:from>
      <xdr:col>13</xdr:col>
      <xdr:colOff>666750</xdr:colOff>
      <xdr:row>95</xdr:row>
      <xdr:rowOff>47625</xdr:rowOff>
    </xdr:from>
    <xdr:to>
      <xdr:col>14</xdr:col>
      <xdr:colOff>76200</xdr:colOff>
      <xdr:row>95</xdr:row>
      <xdr:rowOff>152400</xdr:rowOff>
    </xdr:to>
    <xdr:sp macro="" textlink="">
      <xdr:nvSpPr>
        <xdr:cNvPr id="483" name="円/楕円 482"/>
        <xdr:cNvSpPr/>
      </xdr:nvSpPr>
      <xdr:spPr>
        <a:xfrm>
          <a:off x="9591675" y="16335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93</xdr:row>
      <xdr:rowOff>171450</xdr:rowOff>
    </xdr:from>
    <xdr:ext cx="533400" cy="257175"/>
    <xdr:sp macro="" textlink="">
      <xdr:nvSpPr>
        <xdr:cNvPr id="484" name="テキスト ボックス 483"/>
        <xdr:cNvSpPr txBox="1"/>
      </xdr:nvSpPr>
      <xdr:spPr>
        <a:xfrm>
          <a:off x="9372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53,033</a:t>
          </a:r>
          <a:endParaRPr kumimoji="1" lang="ja-JP" altLang="en-US" sz="1000" b="1">
            <a:solidFill>
              <a:srgbClr val="FF0000"/>
            </a:solidFill>
            <a:latin typeface="ＭＳ Ｐゴシック"/>
          </a:endParaRPr>
        </a:p>
      </xdr:txBody>
    </xdr:sp>
    <xdr:clientData/>
  </xdr:oneCellAnchor>
  <xdr:twoCellAnchor>
    <xdr:from>
      <xdr:col>12</xdr:col>
      <xdr:colOff>457200</xdr:colOff>
      <xdr:row>95</xdr:row>
      <xdr:rowOff>114300</xdr:rowOff>
    </xdr:from>
    <xdr:to>
      <xdr:col>12</xdr:col>
      <xdr:colOff>561975</xdr:colOff>
      <xdr:row>96</xdr:row>
      <xdr:rowOff>47625</xdr:rowOff>
    </xdr:to>
    <xdr:sp macro="" textlink="">
      <xdr:nvSpPr>
        <xdr:cNvPr id="485" name="円/楕円 484"/>
        <xdr:cNvSpPr/>
      </xdr:nvSpPr>
      <xdr:spPr>
        <a:xfrm>
          <a:off x="8696325" y="16402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66675</xdr:rowOff>
    </xdr:from>
    <xdr:ext cx="533400" cy="257175"/>
    <xdr:sp macro="" textlink="">
      <xdr:nvSpPr>
        <xdr:cNvPr id="486" name="テキスト ボックス 485"/>
        <xdr:cNvSpPr txBox="1"/>
      </xdr:nvSpPr>
      <xdr:spPr>
        <a:xfrm>
          <a:off x="8486775"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85725</xdr:rowOff>
    </xdr:from>
    <xdr:to>
      <xdr:col>11</xdr:col>
      <xdr:colOff>361950</xdr:colOff>
      <xdr:row>96</xdr:row>
      <xdr:rowOff>19050</xdr:rowOff>
    </xdr:to>
    <xdr:sp macro="" textlink="">
      <xdr:nvSpPr>
        <xdr:cNvPr id="487" name="円/楕円 486"/>
        <xdr:cNvSpPr/>
      </xdr:nvSpPr>
      <xdr:spPr>
        <a:xfrm>
          <a:off x="7810500" y="16373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94</xdr:row>
      <xdr:rowOff>38100</xdr:rowOff>
    </xdr:from>
    <xdr:ext cx="533400" cy="257175"/>
    <xdr:sp macro="" textlink="">
      <xdr:nvSpPr>
        <xdr:cNvPr id="488" name="テキスト ボックス 487"/>
        <xdr:cNvSpPr txBox="1"/>
      </xdr:nvSpPr>
      <xdr:spPr>
        <a:xfrm>
          <a:off x="7591425"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51,080</a:t>
          </a:r>
          <a:endParaRPr kumimoji="1" lang="ja-JP" altLang="en-US" sz="1000" b="1">
            <a:solidFill>
              <a:srgbClr val="FF0000"/>
            </a:solidFill>
            <a:latin typeface="ＭＳ Ｐゴシック"/>
          </a:endParaRPr>
        </a:p>
      </xdr:txBody>
    </xdr:sp>
    <xdr:clientData/>
  </xdr:oneCellAnchor>
  <xdr:twoCellAnchor>
    <xdr:from>
      <xdr:col>10</xdr:col>
      <xdr:colOff>57150</xdr:colOff>
      <xdr:row>95</xdr:row>
      <xdr:rowOff>104775</xdr:rowOff>
    </xdr:from>
    <xdr:to>
      <xdr:col>10</xdr:col>
      <xdr:colOff>152400</xdr:colOff>
      <xdr:row>96</xdr:row>
      <xdr:rowOff>38100</xdr:rowOff>
    </xdr:to>
    <xdr:sp macro="" textlink="">
      <xdr:nvSpPr>
        <xdr:cNvPr id="489" name="円/楕円 488"/>
        <xdr:cNvSpPr/>
      </xdr:nvSpPr>
      <xdr:spPr>
        <a:xfrm>
          <a:off x="6924675" y="16392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94</xdr:row>
      <xdr:rowOff>57150</xdr:rowOff>
    </xdr:from>
    <xdr:ext cx="533400" cy="257175"/>
    <xdr:sp macro="" textlink="">
      <xdr:nvSpPr>
        <xdr:cNvPr id="490" name="テキスト ボックス 489"/>
        <xdr:cNvSpPr txBox="1"/>
      </xdr:nvSpPr>
      <xdr:spPr>
        <a:xfrm>
          <a:off x="6705600" y="1617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50,091</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1" name="正方形/長方形 490"/>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2" name="正方形/長方形 491"/>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3" name="正方形/長方形 492"/>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4" name="正方形/長方形 493"/>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5" name="正方形/長方形 494"/>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6" name="正方形/長方形 495"/>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7" name="正方形/長方形 496"/>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8" name="正方形/長方形 497"/>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9" name="テキスト ボックス 498"/>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0" name="直線コネクタ 499"/>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1" name="テキスト ボックス 500"/>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2" name="直線コネクタ 501"/>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3" name="テキスト ボックス 502"/>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4" name="直線コネクタ 503"/>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5" name="テキスト ボックス 504"/>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06" name="直線コネクタ 505"/>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7" name="テキスト ボックス 506"/>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08" name="直線コネクタ 507"/>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09" name="テキスト ボックス 508"/>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0" name="直線コネクタ 509"/>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1" name="テキスト ボックス 510"/>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2" name="直線コネクタ 511"/>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3" name="テキスト ボックス 512"/>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4"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161925</xdr:rowOff>
    </xdr:from>
    <xdr:to>
      <xdr:col>23</xdr:col>
      <xdr:colOff>514350</xdr:colOff>
      <xdr:row>39</xdr:row>
      <xdr:rowOff>114300</xdr:rowOff>
    </xdr:to>
    <xdr:cxnSp macro="">
      <xdr:nvCxnSpPr>
        <xdr:cNvPr id="515" name="直線コネクタ 514"/>
        <xdr:cNvCxnSpPr/>
      </xdr:nvCxnSpPr>
      <xdr:spPr>
        <a:xfrm flipV="1">
          <a:off x="16316325" y="547687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123825</xdr:rowOff>
    </xdr:from>
    <xdr:ext cx="466725" cy="257175"/>
    <xdr:sp macro="" textlink="">
      <xdr:nvSpPr>
        <xdr:cNvPr id="516" name="消防費最小値テキスト"/>
        <xdr:cNvSpPr txBox="1"/>
      </xdr:nvSpPr>
      <xdr:spPr>
        <a:xfrm>
          <a:off x="16373475" y="681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114300</xdr:rowOff>
    </xdr:from>
    <xdr:to>
      <xdr:col>23</xdr:col>
      <xdr:colOff>609600</xdr:colOff>
      <xdr:row>39</xdr:row>
      <xdr:rowOff>114300</xdr:rowOff>
    </xdr:to>
    <xdr:cxnSp macro="">
      <xdr:nvCxnSpPr>
        <xdr:cNvPr id="517" name="直線コネクタ 516"/>
        <xdr:cNvCxnSpPr/>
      </xdr:nvCxnSpPr>
      <xdr:spPr>
        <a:xfrm>
          <a:off x="16230600" y="6800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104775</xdr:rowOff>
    </xdr:from>
    <xdr:ext cx="533400" cy="257175"/>
    <xdr:sp macro="" textlink="">
      <xdr:nvSpPr>
        <xdr:cNvPr id="518" name="消防費最大値テキスト"/>
        <xdr:cNvSpPr txBox="1"/>
      </xdr:nvSpPr>
      <xdr:spPr>
        <a:xfrm>
          <a:off x="16373475" y="524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161925</xdr:rowOff>
    </xdr:from>
    <xdr:to>
      <xdr:col>23</xdr:col>
      <xdr:colOff>609600</xdr:colOff>
      <xdr:row>31</xdr:row>
      <xdr:rowOff>161925</xdr:rowOff>
    </xdr:to>
    <xdr:cxnSp macro="">
      <xdr:nvCxnSpPr>
        <xdr:cNvPr id="519" name="直線コネクタ 518"/>
        <xdr:cNvCxnSpPr/>
      </xdr:nvCxnSpPr>
      <xdr:spPr>
        <a:xfrm>
          <a:off x="16230600" y="547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36</xdr:row>
      <xdr:rowOff>0</xdr:rowOff>
    </xdr:from>
    <xdr:to>
      <xdr:col>23</xdr:col>
      <xdr:colOff>514350</xdr:colOff>
      <xdr:row>37</xdr:row>
      <xdr:rowOff>76200</xdr:rowOff>
    </xdr:to>
    <xdr:cxnSp macro="">
      <xdr:nvCxnSpPr>
        <xdr:cNvPr id="520" name="直線コネクタ 519"/>
        <xdr:cNvCxnSpPr/>
      </xdr:nvCxnSpPr>
      <xdr:spPr>
        <a:xfrm>
          <a:off x="15478125" y="6172200"/>
          <a:ext cx="83820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76200</xdr:rowOff>
    </xdr:from>
    <xdr:ext cx="533400" cy="257175"/>
    <xdr:sp macro="" textlink="">
      <xdr:nvSpPr>
        <xdr:cNvPr id="521" name="消防費平均値テキスト"/>
        <xdr:cNvSpPr txBox="1"/>
      </xdr:nvSpPr>
      <xdr:spPr>
        <a:xfrm>
          <a:off x="16373475" y="641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28575</xdr:rowOff>
    </xdr:to>
    <xdr:sp macro="" textlink="">
      <xdr:nvSpPr>
        <xdr:cNvPr id="522" name="フローチャート : 判断 521"/>
        <xdr:cNvSpPr/>
      </xdr:nvSpPr>
      <xdr:spPr>
        <a:xfrm>
          <a:off x="16268700"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171450</xdr:rowOff>
    </xdr:from>
    <xdr:to>
      <xdr:col>22</xdr:col>
      <xdr:colOff>361950</xdr:colOff>
      <xdr:row>36</xdr:row>
      <xdr:rowOff>0</xdr:rowOff>
    </xdr:to>
    <xdr:cxnSp macro="">
      <xdr:nvCxnSpPr>
        <xdr:cNvPr id="523" name="直線コネクタ 522"/>
        <xdr:cNvCxnSpPr/>
      </xdr:nvCxnSpPr>
      <xdr:spPr>
        <a:xfrm>
          <a:off x="14592300" y="600075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57150</xdr:rowOff>
    </xdr:from>
    <xdr:to>
      <xdr:col>22</xdr:col>
      <xdr:colOff>419100</xdr:colOff>
      <xdr:row>37</xdr:row>
      <xdr:rowOff>161925</xdr:rowOff>
    </xdr:to>
    <xdr:sp macro="" textlink="">
      <xdr:nvSpPr>
        <xdr:cNvPr id="524" name="フローチャート : 判断 523"/>
        <xdr:cNvSpPr/>
      </xdr:nvSpPr>
      <xdr:spPr>
        <a:xfrm>
          <a:off x="15430500" y="640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152400</xdr:rowOff>
    </xdr:from>
    <xdr:ext cx="533400" cy="257175"/>
    <xdr:sp macro="" textlink="">
      <xdr:nvSpPr>
        <xdr:cNvPr id="525" name="テキスト ボックス 524"/>
        <xdr:cNvSpPr txBox="1"/>
      </xdr:nvSpPr>
      <xdr:spPr>
        <a:xfrm>
          <a:off x="15211425"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647700</xdr:colOff>
      <xdr:row>34</xdr:row>
      <xdr:rowOff>171450</xdr:rowOff>
    </xdr:from>
    <xdr:to>
      <xdr:col>21</xdr:col>
      <xdr:colOff>161925</xdr:colOff>
      <xdr:row>36</xdr:row>
      <xdr:rowOff>66675</xdr:rowOff>
    </xdr:to>
    <xdr:cxnSp macro="">
      <xdr:nvCxnSpPr>
        <xdr:cNvPr id="526" name="直線コネクタ 525"/>
        <xdr:cNvCxnSpPr/>
      </xdr:nvCxnSpPr>
      <xdr:spPr>
        <a:xfrm flipV="1">
          <a:off x="13706475" y="6000750"/>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85725</xdr:rowOff>
    </xdr:from>
    <xdr:to>
      <xdr:col>21</xdr:col>
      <xdr:colOff>209550</xdr:colOff>
      <xdr:row>38</xdr:row>
      <xdr:rowOff>9525</xdr:rowOff>
    </xdr:to>
    <xdr:sp macro="" textlink="">
      <xdr:nvSpPr>
        <xdr:cNvPr id="527" name="フローチャート : 判断 526"/>
        <xdr:cNvSpPr/>
      </xdr:nvSpPr>
      <xdr:spPr>
        <a:xfrm>
          <a:off x="14544675" y="6429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9525</xdr:rowOff>
    </xdr:from>
    <xdr:ext cx="533400" cy="257175"/>
    <xdr:sp macro="" textlink="">
      <xdr:nvSpPr>
        <xdr:cNvPr id="528" name="テキスト ボックス 527"/>
        <xdr:cNvSpPr txBox="1"/>
      </xdr:nvSpPr>
      <xdr:spPr>
        <a:xfrm>
          <a:off x="14325600" y="6524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438150</xdr:colOff>
      <xdr:row>35</xdr:row>
      <xdr:rowOff>66675</xdr:rowOff>
    </xdr:from>
    <xdr:to>
      <xdr:col>19</xdr:col>
      <xdr:colOff>647700</xdr:colOff>
      <xdr:row>36</xdr:row>
      <xdr:rowOff>66675</xdr:rowOff>
    </xdr:to>
    <xdr:cxnSp macro="">
      <xdr:nvCxnSpPr>
        <xdr:cNvPr id="529" name="直線コネクタ 528"/>
        <xdr:cNvCxnSpPr/>
      </xdr:nvCxnSpPr>
      <xdr:spPr>
        <a:xfrm>
          <a:off x="12811125" y="6067425"/>
          <a:ext cx="89535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114300</xdr:rowOff>
    </xdr:from>
    <xdr:to>
      <xdr:col>20</xdr:col>
      <xdr:colOff>9525</xdr:colOff>
      <xdr:row>38</xdr:row>
      <xdr:rowOff>47625</xdr:rowOff>
    </xdr:to>
    <xdr:sp macro="" textlink="">
      <xdr:nvSpPr>
        <xdr:cNvPr id="530" name="フローチャート : 判断 529"/>
        <xdr:cNvSpPr/>
      </xdr:nvSpPr>
      <xdr:spPr>
        <a:xfrm>
          <a:off x="13649325" y="645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38100</xdr:rowOff>
    </xdr:from>
    <xdr:ext cx="533400" cy="257175"/>
    <xdr:sp macro="" textlink="">
      <xdr:nvSpPr>
        <xdr:cNvPr id="531" name="テキスト ボックス 530"/>
        <xdr:cNvSpPr txBox="1"/>
      </xdr:nvSpPr>
      <xdr:spPr>
        <a:xfrm>
          <a:off x="13439775"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123825</xdr:rowOff>
    </xdr:from>
    <xdr:to>
      <xdr:col>18</xdr:col>
      <xdr:colOff>495300</xdr:colOff>
      <xdr:row>38</xdr:row>
      <xdr:rowOff>57150</xdr:rowOff>
    </xdr:to>
    <xdr:sp macro="" textlink="">
      <xdr:nvSpPr>
        <xdr:cNvPr id="532" name="フローチャート : 判断 531"/>
        <xdr:cNvSpPr/>
      </xdr:nvSpPr>
      <xdr:spPr>
        <a:xfrm>
          <a:off x="12763500"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47625</xdr:rowOff>
    </xdr:from>
    <xdr:ext cx="533400" cy="257175"/>
    <xdr:sp macro="" textlink="">
      <xdr:nvSpPr>
        <xdr:cNvPr id="533" name="テキスト ボックス 532"/>
        <xdr:cNvSpPr txBox="1"/>
      </xdr:nvSpPr>
      <xdr:spPr>
        <a:xfrm>
          <a:off x="12544425" y="6562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4" name="テキスト ボックス 533"/>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5" name="テキスト ボックス 534"/>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36" name="テキスト ボックス 535"/>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7" name="テキスト ボックス 536"/>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8" name="テキスト ボックス 537"/>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28575</xdr:rowOff>
    </xdr:from>
    <xdr:to>
      <xdr:col>23</xdr:col>
      <xdr:colOff>571500</xdr:colOff>
      <xdr:row>37</xdr:row>
      <xdr:rowOff>133350</xdr:rowOff>
    </xdr:to>
    <xdr:sp macro="" textlink="">
      <xdr:nvSpPr>
        <xdr:cNvPr id="539" name="円/楕円 538"/>
        <xdr:cNvSpPr/>
      </xdr:nvSpPr>
      <xdr:spPr>
        <a:xfrm>
          <a:off x="16268700" y="6372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36</xdr:row>
      <xdr:rowOff>57150</xdr:rowOff>
    </xdr:from>
    <xdr:ext cx="533400" cy="257175"/>
    <xdr:sp macro="" textlink="">
      <xdr:nvSpPr>
        <xdr:cNvPr id="540" name="消防費該当値テキスト"/>
        <xdr:cNvSpPr txBox="1"/>
      </xdr:nvSpPr>
      <xdr:spPr>
        <a:xfrm>
          <a:off x="16373475"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18,043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123825</xdr:rowOff>
    </xdr:from>
    <xdr:to>
      <xdr:col>22</xdr:col>
      <xdr:colOff>419100</xdr:colOff>
      <xdr:row>36</xdr:row>
      <xdr:rowOff>57150</xdr:rowOff>
    </xdr:to>
    <xdr:sp macro="" textlink="">
      <xdr:nvSpPr>
        <xdr:cNvPr id="541" name="円/楕円 540"/>
        <xdr:cNvSpPr/>
      </xdr:nvSpPr>
      <xdr:spPr>
        <a:xfrm>
          <a:off x="15430500" y="6124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34</xdr:row>
      <xdr:rowOff>76200</xdr:rowOff>
    </xdr:from>
    <xdr:ext cx="533400" cy="257175"/>
    <xdr:sp macro="" textlink="">
      <xdr:nvSpPr>
        <xdr:cNvPr id="542" name="テキスト ボックス 541"/>
        <xdr:cNvSpPr txBox="1"/>
      </xdr:nvSpPr>
      <xdr:spPr>
        <a:xfrm>
          <a:off x="15211425" y="590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24,558</a:t>
          </a:r>
          <a:endParaRPr kumimoji="1" lang="ja-JP" altLang="en-US" sz="1000" b="1">
            <a:solidFill>
              <a:srgbClr val="FF0000"/>
            </a:solidFill>
            <a:latin typeface="ＭＳ Ｐゴシック"/>
          </a:endParaRPr>
        </a:p>
      </xdr:txBody>
    </xdr:sp>
    <xdr:clientData/>
  </xdr:oneCellAnchor>
  <xdr:twoCellAnchor>
    <xdr:from>
      <xdr:col>21</xdr:col>
      <xdr:colOff>114300</xdr:colOff>
      <xdr:row>34</xdr:row>
      <xdr:rowOff>123825</xdr:rowOff>
    </xdr:from>
    <xdr:to>
      <xdr:col>21</xdr:col>
      <xdr:colOff>209550</xdr:colOff>
      <xdr:row>35</xdr:row>
      <xdr:rowOff>47625</xdr:rowOff>
    </xdr:to>
    <xdr:sp macro="" textlink="">
      <xdr:nvSpPr>
        <xdr:cNvPr id="543" name="円/楕円 542"/>
        <xdr:cNvSpPr/>
      </xdr:nvSpPr>
      <xdr:spPr>
        <a:xfrm>
          <a:off x="14544675" y="5953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33</xdr:row>
      <xdr:rowOff>66675</xdr:rowOff>
    </xdr:from>
    <xdr:ext cx="533400" cy="257175"/>
    <xdr:sp macro="" textlink="">
      <xdr:nvSpPr>
        <xdr:cNvPr id="544" name="テキスト ボックス 543"/>
        <xdr:cNvSpPr txBox="1"/>
      </xdr:nvSpPr>
      <xdr:spPr>
        <a:xfrm>
          <a:off x="14325600" y="572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29,173</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9525</xdr:rowOff>
    </xdr:from>
    <xdr:to>
      <xdr:col>20</xdr:col>
      <xdr:colOff>9525</xdr:colOff>
      <xdr:row>36</xdr:row>
      <xdr:rowOff>114300</xdr:rowOff>
    </xdr:to>
    <xdr:sp macro="" textlink="">
      <xdr:nvSpPr>
        <xdr:cNvPr id="545" name="円/楕円 544"/>
        <xdr:cNvSpPr/>
      </xdr:nvSpPr>
      <xdr:spPr>
        <a:xfrm>
          <a:off x="13649325" y="618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34</xdr:row>
      <xdr:rowOff>133350</xdr:rowOff>
    </xdr:from>
    <xdr:ext cx="533400" cy="257175"/>
    <xdr:sp macro="" textlink="">
      <xdr:nvSpPr>
        <xdr:cNvPr id="546" name="テキスト ボックス 545"/>
        <xdr:cNvSpPr txBox="1"/>
      </xdr:nvSpPr>
      <xdr:spPr>
        <a:xfrm>
          <a:off x="13439775"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19050</xdr:rowOff>
    </xdr:from>
    <xdr:to>
      <xdr:col>18</xdr:col>
      <xdr:colOff>495300</xdr:colOff>
      <xdr:row>35</xdr:row>
      <xdr:rowOff>123825</xdr:rowOff>
    </xdr:to>
    <xdr:sp macro="" textlink="">
      <xdr:nvSpPr>
        <xdr:cNvPr id="547" name="円/楕円 546"/>
        <xdr:cNvSpPr/>
      </xdr:nvSpPr>
      <xdr:spPr>
        <a:xfrm>
          <a:off x="12763500"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33</xdr:row>
      <xdr:rowOff>133350</xdr:rowOff>
    </xdr:from>
    <xdr:ext cx="533400" cy="257175"/>
    <xdr:sp macro="" textlink="">
      <xdr:nvSpPr>
        <xdr:cNvPr id="548" name="テキスト ボックス 547"/>
        <xdr:cNvSpPr txBox="1"/>
      </xdr:nvSpPr>
      <xdr:spPr>
        <a:xfrm>
          <a:off x="12544425" y="579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27,367</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9" name="正方形/長方形 548"/>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0" name="正方形/長方形 549"/>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1" name="正方形/長方形 550"/>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2" name="正方形/長方形 551"/>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3" name="正方形/長方形 552"/>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4" name="正方形/長方形 553"/>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5" name="正方形/長方形 554"/>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56" name="正方形/長方形 555"/>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7" name="テキスト ボックス 556"/>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8" name="直線コネクタ 557"/>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9" name="テキスト ボックス 558"/>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60" name="直線コネクタ 559"/>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1" name="テキスト ボックス 560"/>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2" name="直線コネクタ 561"/>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3" name="テキスト ボックス 562"/>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4" name="直線コネクタ 56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5" name="テキスト ボックス 564"/>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66" name="直線コネクタ 565"/>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51</xdr:row>
      <xdr:rowOff>133350</xdr:rowOff>
    </xdr:from>
    <xdr:ext cx="533400" cy="257175"/>
    <xdr:sp macro="" textlink="">
      <xdr:nvSpPr>
        <xdr:cNvPr id="567" name="テキスト ボックス 566"/>
        <xdr:cNvSpPr txBox="1"/>
      </xdr:nvSpPr>
      <xdr:spPr>
        <a:xfrm>
          <a:off x="119157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68" name="直線コネクタ 567"/>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69" name="テキスト ボックス 568"/>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0" name="直線コネクタ 56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1" name="テキスト ボックス 57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58</xdr:row>
      <xdr:rowOff>133350</xdr:rowOff>
    </xdr:to>
    <xdr:cxnSp macro="">
      <xdr:nvCxnSpPr>
        <xdr:cNvPr id="573" name="直線コネクタ 572"/>
        <xdr:cNvCxnSpPr/>
      </xdr:nvCxnSpPr>
      <xdr:spPr>
        <a:xfrm flipV="1">
          <a:off x="16316325" y="85915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133350</xdr:rowOff>
    </xdr:from>
    <xdr:ext cx="533400" cy="257175"/>
    <xdr:sp macro="" textlink="">
      <xdr:nvSpPr>
        <xdr:cNvPr id="574" name="教育費最小値テキスト"/>
        <xdr:cNvSpPr txBox="1"/>
      </xdr:nvSpPr>
      <xdr:spPr>
        <a:xfrm>
          <a:off x="1637347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133350</xdr:rowOff>
    </xdr:from>
    <xdr:to>
      <xdr:col>23</xdr:col>
      <xdr:colOff>609600</xdr:colOff>
      <xdr:row>58</xdr:row>
      <xdr:rowOff>133350</xdr:rowOff>
    </xdr:to>
    <xdr:cxnSp macro="">
      <xdr:nvCxnSpPr>
        <xdr:cNvPr id="575" name="直線コネクタ 574"/>
        <xdr:cNvCxnSpPr/>
      </xdr:nvCxnSpPr>
      <xdr:spPr>
        <a:xfrm>
          <a:off x="16230600" y="10077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6" name="教育費最大値テキスト"/>
        <xdr:cNvSpPr txBox="1"/>
      </xdr:nvSpPr>
      <xdr:spPr>
        <a:xfrm>
          <a:off x="16373475"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609600</xdr:colOff>
      <xdr:row>50</xdr:row>
      <xdr:rowOff>19050</xdr:rowOff>
    </xdr:to>
    <xdr:cxnSp macro="">
      <xdr:nvCxnSpPr>
        <xdr:cNvPr id="577" name="直線コネクタ 576"/>
        <xdr:cNvCxnSpPr/>
      </xdr:nvCxnSpPr>
      <xdr:spPr>
        <a:xfrm>
          <a:off x="16230600"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55</xdr:row>
      <xdr:rowOff>142875</xdr:rowOff>
    </xdr:to>
    <xdr:cxnSp macro="">
      <xdr:nvCxnSpPr>
        <xdr:cNvPr id="578" name="直線コネクタ 577"/>
        <xdr:cNvCxnSpPr/>
      </xdr:nvCxnSpPr>
      <xdr:spPr>
        <a:xfrm>
          <a:off x="15478125" y="9401175"/>
          <a:ext cx="8382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142875</xdr:rowOff>
    </xdr:from>
    <xdr:ext cx="533400" cy="257175"/>
    <xdr:sp macro="" textlink="">
      <xdr:nvSpPr>
        <xdr:cNvPr id="579" name="教育費平均値テキスト"/>
        <xdr:cNvSpPr txBox="1"/>
      </xdr:nvSpPr>
      <xdr:spPr>
        <a:xfrm>
          <a:off x="16373475" y="957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161925</xdr:rowOff>
    </xdr:from>
    <xdr:to>
      <xdr:col>23</xdr:col>
      <xdr:colOff>571500</xdr:colOff>
      <xdr:row>56</xdr:row>
      <xdr:rowOff>95250</xdr:rowOff>
    </xdr:to>
    <xdr:sp macro="" textlink="">
      <xdr:nvSpPr>
        <xdr:cNvPr id="580" name="フローチャート : 判断 579"/>
        <xdr:cNvSpPr/>
      </xdr:nvSpPr>
      <xdr:spPr>
        <a:xfrm>
          <a:off x="162687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55</xdr:row>
      <xdr:rowOff>38100</xdr:rowOff>
    </xdr:to>
    <xdr:cxnSp macro="">
      <xdr:nvCxnSpPr>
        <xdr:cNvPr id="581" name="直線コネクタ 580"/>
        <xdr:cNvCxnSpPr/>
      </xdr:nvCxnSpPr>
      <xdr:spPr>
        <a:xfrm flipV="1">
          <a:off x="14592300" y="940117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0</xdr:rowOff>
    </xdr:from>
    <xdr:to>
      <xdr:col>22</xdr:col>
      <xdr:colOff>419100</xdr:colOff>
      <xdr:row>56</xdr:row>
      <xdr:rowOff>104775</xdr:rowOff>
    </xdr:to>
    <xdr:sp macro="" textlink="">
      <xdr:nvSpPr>
        <xdr:cNvPr id="582" name="フローチャート : 判断 581"/>
        <xdr:cNvSpPr/>
      </xdr:nvSpPr>
      <xdr:spPr>
        <a:xfrm>
          <a:off x="15430500"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95250</xdr:rowOff>
    </xdr:from>
    <xdr:ext cx="533400" cy="257175"/>
    <xdr:sp macro="" textlink="">
      <xdr:nvSpPr>
        <xdr:cNvPr id="583" name="テキスト ボックス 582"/>
        <xdr:cNvSpPr txBox="1"/>
      </xdr:nvSpPr>
      <xdr:spPr>
        <a:xfrm>
          <a:off x="1521142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38100</xdr:rowOff>
    </xdr:from>
    <xdr:to>
      <xdr:col>21</xdr:col>
      <xdr:colOff>161925</xdr:colOff>
      <xdr:row>55</xdr:row>
      <xdr:rowOff>38100</xdr:rowOff>
    </xdr:to>
    <xdr:cxnSp macro="">
      <xdr:nvCxnSpPr>
        <xdr:cNvPr id="584" name="直線コネクタ 583"/>
        <xdr:cNvCxnSpPr/>
      </xdr:nvCxnSpPr>
      <xdr:spPr>
        <a:xfrm flipV="1">
          <a:off x="13706475" y="94678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9525</xdr:rowOff>
    </xdr:from>
    <xdr:to>
      <xdr:col>21</xdr:col>
      <xdr:colOff>209550</xdr:colOff>
      <xdr:row>56</xdr:row>
      <xdr:rowOff>114300</xdr:rowOff>
    </xdr:to>
    <xdr:sp macro="" textlink="">
      <xdr:nvSpPr>
        <xdr:cNvPr id="585" name="フローチャート : 判断 584"/>
        <xdr:cNvSpPr/>
      </xdr:nvSpPr>
      <xdr:spPr>
        <a:xfrm>
          <a:off x="14544675" y="961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104775</xdr:rowOff>
    </xdr:from>
    <xdr:ext cx="533400" cy="257175"/>
    <xdr:sp macro="" textlink="">
      <xdr:nvSpPr>
        <xdr:cNvPr id="586" name="テキスト ボックス 585"/>
        <xdr:cNvSpPr txBox="1"/>
      </xdr:nvSpPr>
      <xdr:spPr>
        <a:xfrm>
          <a:off x="143256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438150</xdr:colOff>
      <xdr:row>55</xdr:row>
      <xdr:rowOff>38100</xdr:rowOff>
    </xdr:from>
    <xdr:to>
      <xdr:col>19</xdr:col>
      <xdr:colOff>647700</xdr:colOff>
      <xdr:row>55</xdr:row>
      <xdr:rowOff>123825</xdr:rowOff>
    </xdr:to>
    <xdr:cxnSp macro="">
      <xdr:nvCxnSpPr>
        <xdr:cNvPr id="587" name="直線コネクタ 586"/>
        <xdr:cNvCxnSpPr/>
      </xdr:nvCxnSpPr>
      <xdr:spPr>
        <a:xfrm flipV="1">
          <a:off x="12811125" y="946785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38100</xdr:rowOff>
    </xdr:from>
    <xdr:to>
      <xdr:col>20</xdr:col>
      <xdr:colOff>9525</xdr:colOff>
      <xdr:row>56</xdr:row>
      <xdr:rowOff>142875</xdr:rowOff>
    </xdr:to>
    <xdr:sp macro="" textlink="">
      <xdr:nvSpPr>
        <xdr:cNvPr id="588" name="フローチャート : 判断 587"/>
        <xdr:cNvSpPr/>
      </xdr:nvSpPr>
      <xdr:spPr>
        <a:xfrm>
          <a:off x="13649325"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56</xdr:row>
      <xdr:rowOff>133350</xdr:rowOff>
    </xdr:from>
    <xdr:ext cx="533400" cy="257175"/>
    <xdr:sp macro="" textlink="">
      <xdr:nvSpPr>
        <xdr:cNvPr id="589" name="テキスト ボックス 588"/>
        <xdr:cNvSpPr txBox="1"/>
      </xdr:nvSpPr>
      <xdr:spPr>
        <a:xfrm>
          <a:off x="13439775"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76200</xdr:rowOff>
    </xdr:from>
    <xdr:to>
      <xdr:col>18</xdr:col>
      <xdr:colOff>495300</xdr:colOff>
      <xdr:row>57</xdr:row>
      <xdr:rowOff>9525</xdr:rowOff>
    </xdr:to>
    <xdr:sp macro="" textlink="">
      <xdr:nvSpPr>
        <xdr:cNvPr id="590" name="フローチャート : 判断 589"/>
        <xdr:cNvSpPr/>
      </xdr:nvSpPr>
      <xdr:spPr>
        <a:xfrm>
          <a:off x="12763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171450</xdr:rowOff>
    </xdr:from>
    <xdr:ext cx="533400" cy="257175"/>
    <xdr:sp macro="" textlink="">
      <xdr:nvSpPr>
        <xdr:cNvPr id="591" name="テキスト ボックス 590"/>
        <xdr:cNvSpPr txBox="1"/>
      </xdr:nvSpPr>
      <xdr:spPr>
        <a:xfrm>
          <a:off x="1254442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2" name="テキスト ボックス 59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3" name="テキスト ボックス 59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4" name="テキスト ボックス 59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5" name="テキスト ボックス 59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6" name="テキスト ボックス 59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95250</xdr:rowOff>
    </xdr:from>
    <xdr:to>
      <xdr:col>23</xdr:col>
      <xdr:colOff>571500</xdr:colOff>
      <xdr:row>56</xdr:row>
      <xdr:rowOff>28575</xdr:rowOff>
    </xdr:to>
    <xdr:sp macro="" textlink="">
      <xdr:nvSpPr>
        <xdr:cNvPr id="597" name="円/楕円 596"/>
        <xdr:cNvSpPr/>
      </xdr:nvSpPr>
      <xdr:spPr>
        <a:xfrm>
          <a:off x="16268700" y="952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54</xdr:row>
      <xdr:rowOff>123825</xdr:rowOff>
    </xdr:from>
    <xdr:ext cx="533400" cy="257175"/>
    <xdr:sp macro="" textlink="">
      <xdr:nvSpPr>
        <xdr:cNvPr id="598" name="教育費該当値テキスト"/>
        <xdr:cNvSpPr txBox="1"/>
      </xdr:nvSpPr>
      <xdr:spPr>
        <a:xfrm>
          <a:off x="16373475"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50,601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95250</xdr:rowOff>
    </xdr:from>
    <xdr:to>
      <xdr:col>22</xdr:col>
      <xdr:colOff>419100</xdr:colOff>
      <xdr:row>55</xdr:row>
      <xdr:rowOff>19050</xdr:rowOff>
    </xdr:to>
    <xdr:sp macro="" textlink="">
      <xdr:nvSpPr>
        <xdr:cNvPr id="599" name="円/楕円 598"/>
        <xdr:cNvSpPr/>
      </xdr:nvSpPr>
      <xdr:spPr>
        <a:xfrm>
          <a:off x="15430500" y="9353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53</xdr:row>
      <xdr:rowOff>38100</xdr:rowOff>
    </xdr:from>
    <xdr:ext cx="533400" cy="257175"/>
    <xdr:sp macro="" textlink="">
      <xdr:nvSpPr>
        <xdr:cNvPr id="600" name="テキスト ボックス 599"/>
        <xdr:cNvSpPr txBox="1"/>
      </xdr:nvSpPr>
      <xdr:spPr>
        <a:xfrm>
          <a:off x="15211425" y="912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59,898</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152400</xdr:rowOff>
    </xdr:from>
    <xdr:to>
      <xdr:col>21</xdr:col>
      <xdr:colOff>209550</xdr:colOff>
      <xdr:row>55</xdr:row>
      <xdr:rowOff>85725</xdr:rowOff>
    </xdr:to>
    <xdr:sp macro="" textlink="">
      <xdr:nvSpPr>
        <xdr:cNvPr id="601" name="円/楕円 600"/>
        <xdr:cNvSpPr/>
      </xdr:nvSpPr>
      <xdr:spPr>
        <a:xfrm>
          <a:off x="14544675" y="9410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104775</xdr:rowOff>
    </xdr:from>
    <xdr:ext cx="533400" cy="257175"/>
    <xdr:sp macro="" textlink="">
      <xdr:nvSpPr>
        <xdr:cNvPr id="602" name="テキスト ボックス 601"/>
        <xdr:cNvSpPr txBox="1"/>
      </xdr:nvSpPr>
      <xdr:spPr>
        <a:xfrm>
          <a:off x="14325600" y="919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56,537</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161925</xdr:rowOff>
    </xdr:from>
    <xdr:to>
      <xdr:col>20</xdr:col>
      <xdr:colOff>9525</xdr:colOff>
      <xdr:row>55</xdr:row>
      <xdr:rowOff>85725</xdr:rowOff>
    </xdr:to>
    <xdr:sp macro="" textlink="">
      <xdr:nvSpPr>
        <xdr:cNvPr id="603" name="円/楕円 602"/>
        <xdr:cNvSpPr/>
      </xdr:nvSpPr>
      <xdr:spPr>
        <a:xfrm>
          <a:off x="13649325" y="9420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53</xdr:row>
      <xdr:rowOff>104775</xdr:rowOff>
    </xdr:from>
    <xdr:ext cx="533400" cy="257175"/>
    <xdr:sp macro="" textlink="">
      <xdr:nvSpPr>
        <xdr:cNvPr id="604" name="テキスト ボックス 603"/>
        <xdr:cNvSpPr txBox="1"/>
      </xdr:nvSpPr>
      <xdr:spPr>
        <a:xfrm>
          <a:off x="13439775" y="919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66675</xdr:rowOff>
    </xdr:from>
    <xdr:to>
      <xdr:col>18</xdr:col>
      <xdr:colOff>495300</xdr:colOff>
      <xdr:row>56</xdr:row>
      <xdr:rowOff>0</xdr:rowOff>
    </xdr:to>
    <xdr:sp macro="" textlink="">
      <xdr:nvSpPr>
        <xdr:cNvPr id="605" name="円/楕円 604"/>
        <xdr:cNvSpPr/>
      </xdr:nvSpPr>
      <xdr:spPr>
        <a:xfrm>
          <a:off x="12763500" y="9496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19050</xdr:rowOff>
    </xdr:from>
    <xdr:ext cx="533400" cy="257175"/>
    <xdr:sp macro="" textlink="">
      <xdr:nvSpPr>
        <xdr:cNvPr id="606" name="テキスト ボックス 605"/>
        <xdr:cNvSpPr txBox="1"/>
      </xdr:nvSpPr>
      <xdr:spPr>
        <a:xfrm>
          <a:off x="12544425"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51,971</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07" name="正方形/長方形 60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8" name="正方形/長方形 60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9" name="正方形/長方形 60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0" name="正方形/長方形 60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1" name="正方形/長方形 61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2" name="正方形/長方形 61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3" name="正方形/長方形 61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4" name="正方形/長方形 61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5" name="テキスト ボックス 61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16" name="直線コネクタ 61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17" name="直線コネクタ 616"/>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8" name="テキスト ボックス 617"/>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19" name="直線コネクタ 618"/>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20" name="テキスト ボックス 619"/>
        <xdr:cNvSpPr txBox="1"/>
      </xdr:nvSpPr>
      <xdr:spPr>
        <a:xfrm>
          <a:off x="119157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1" name="直線コネクタ 620"/>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22" name="テキスト ボックス 621"/>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3" name="直線コネクタ 622"/>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24" name="テキスト ボックス 623"/>
        <xdr:cNvSpPr txBox="1"/>
      </xdr:nvSpPr>
      <xdr:spPr>
        <a:xfrm>
          <a:off x="119157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5" name="直線コネクタ 624"/>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626" name="テキスト ボックス 625"/>
        <xdr:cNvSpPr txBox="1"/>
      </xdr:nvSpPr>
      <xdr:spPr>
        <a:xfrm>
          <a:off x="11915775"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27" name="直線コネクタ 62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28" name="テキスト ボックス 627"/>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2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30" name="直線コネクタ 629"/>
        <xdr:cNvCxnSpPr/>
      </xdr:nvCxnSpPr>
      <xdr:spPr>
        <a:xfrm flipV="1">
          <a:off x="16316325"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1"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2" name="直線コネクタ 631"/>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19050</xdr:rowOff>
    </xdr:from>
    <xdr:ext cx="533400" cy="257175"/>
    <xdr:sp macro="" textlink="">
      <xdr:nvSpPr>
        <xdr:cNvPr id="633" name="災害復旧費最大値テキスト"/>
        <xdr:cNvSpPr txBox="1"/>
      </xdr:nvSpPr>
      <xdr:spPr>
        <a:xfrm>
          <a:off x="1637347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609600</xdr:colOff>
      <xdr:row>71</xdr:row>
      <xdr:rowOff>66675</xdr:rowOff>
    </xdr:to>
    <xdr:cxnSp macro="">
      <xdr:nvCxnSpPr>
        <xdr:cNvPr id="634" name="直線コネクタ 633"/>
        <xdr:cNvCxnSpPr/>
      </xdr:nvCxnSpPr>
      <xdr:spPr>
        <a:xfrm>
          <a:off x="16230600" y="12239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74</xdr:row>
      <xdr:rowOff>104775</xdr:rowOff>
    </xdr:from>
    <xdr:to>
      <xdr:col>23</xdr:col>
      <xdr:colOff>514350</xdr:colOff>
      <xdr:row>78</xdr:row>
      <xdr:rowOff>133350</xdr:rowOff>
    </xdr:to>
    <xdr:cxnSp macro="">
      <xdr:nvCxnSpPr>
        <xdr:cNvPr id="635" name="直線コネクタ 634"/>
        <xdr:cNvCxnSpPr/>
      </xdr:nvCxnSpPr>
      <xdr:spPr>
        <a:xfrm>
          <a:off x="15478125" y="12792075"/>
          <a:ext cx="838200" cy="714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466725" cy="257175"/>
    <xdr:sp macro="" textlink="">
      <xdr:nvSpPr>
        <xdr:cNvPr id="636" name="災害復旧費平均値テキスト"/>
        <xdr:cNvSpPr txBox="1"/>
      </xdr:nvSpPr>
      <xdr:spPr>
        <a:xfrm>
          <a:off x="16373475"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114300</xdr:rowOff>
    </xdr:from>
    <xdr:to>
      <xdr:col>23</xdr:col>
      <xdr:colOff>571500</xdr:colOff>
      <xdr:row>79</xdr:row>
      <xdr:rowOff>38100</xdr:rowOff>
    </xdr:to>
    <xdr:sp macro="" textlink="">
      <xdr:nvSpPr>
        <xdr:cNvPr id="637" name="フローチャート : 判断 636"/>
        <xdr:cNvSpPr/>
      </xdr:nvSpPr>
      <xdr:spPr>
        <a:xfrm>
          <a:off x="16268700" y="13487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104775</xdr:rowOff>
    </xdr:from>
    <xdr:to>
      <xdr:col>22</xdr:col>
      <xdr:colOff>361950</xdr:colOff>
      <xdr:row>78</xdr:row>
      <xdr:rowOff>95250</xdr:rowOff>
    </xdr:to>
    <xdr:cxnSp macro="">
      <xdr:nvCxnSpPr>
        <xdr:cNvPr id="638" name="直線コネクタ 637"/>
        <xdr:cNvCxnSpPr/>
      </xdr:nvCxnSpPr>
      <xdr:spPr>
        <a:xfrm flipV="1">
          <a:off x="14592300" y="12792075"/>
          <a:ext cx="885825" cy="676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19050</xdr:rowOff>
    </xdr:from>
    <xdr:to>
      <xdr:col>22</xdr:col>
      <xdr:colOff>419100</xdr:colOff>
      <xdr:row>78</xdr:row>
      <xdr:rowOff>114300</xdr:rowOff>
    </xdr:to>
    <xdr:sp macro="" textlink="">
      <xdr:nvSpPr>
        <xdr:cNvPr id="639" name="フローチャート : 判断 638"/>
        <xdr:cNvSpPr/>
      </xdr:nvSpPr>
      <xdr:spPr>
        <a:xfrm>
          <a:off x="15430500" y="1339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78</xdr:row>
      <xdr:rowOff>104775</xdr:rowOff>
    </xdr:from>
    <xdr:ext cx="466725" cy="257175"/>
    <xdr:sp macro="" textlink="">
      <xdr:nvSpPr>
        <xdr:cNvPr id="640" name="テキスト ボックス 639"/>
        <xdr:cNvSpPr txBox="1"/>
      </xdr:nvSpPr>
      <xdr:spPr>
        <a:xfrm>
          <a:off x="15249525" y="1347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95250</xdr:rowOff>
    </xdr:from>
    <xdr:to>
      <xdr:col>21</xdr:col>
      <xdr:colOff>161925</xdr:colOff>
      <xdr:row>79</xdr:row>
      <xdr:rowOff>19050</xdr:rowOff>
    </xdr:to>
    <xdr:cxnSp macro="">
      <xdr:nvCxnSpPr>
        <xdr:cNvPr id="641" name="直線コネクタ 640"/>
        <xdr:cNvCxnSpPr/>
      </xdr:nvCxnSpPr>
      <xdr:spPr>
        <a:xfrm flipV="1">
          <a:off x="13706475" y="134683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9525</xdr:rowOff>
    </xdr:from>
    <xdr:to>
      <xdr:col>21</xdr:col>
      <xdr:colOff>209550</xdr:colOff>
      <xdr:row>78</xdr:row>
      <xdr:rowOff>104775</xdr:rowOff>
    </xdr:to>
    <xdr:sp macro="" textlink="">
      <xdr:nvSpPr>
        <xdr:cNvPr id="642" name="フローチャート : 判断 641"/>
        <xdr:cNvSpPr/>
      </xdr:nvSpPr>
      <xdr:spPr>
        <a:xfrm>
          <a:off x="14544675" y="13382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76</xdr:row>
      <xdr:rowOff>123825</xdr:rowOff>
    </xdr:from>
    <xdr:ext cx="466725" cy="257175"/>
    <xdr:sp macro="" textlink="">
      <xdr:nvSpPr>
        <xdr:cNvPr id="643" name="テキスト ボックス 642"/>
        <xdr:cNvSpPr txBox="1"/>
      </xdr:nvSpPr>
      <xdr:spPr>
        <a:xfrm>
          <a:off x="14354175"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19050</xdr:rowOff>
    </xdr:from>
    <xdr:to>
      <xdr:col>19</xdr:col>
      <xdr:colOff>647700</xdr:colOff>
      <xdr:row>79</xdr:row>
      <xdr:rowOff>28575</xdr:rowOff>
    </xdr:to>
    <xdr:cxnSp macro="">
      <xdr:nvCxnSpPr>
        <xdr:cNvPr id="644" name="直線コネクタ 643"/>
        <xdr:cNvCxnSpPr/>
      </xdr:nvCxnSpPr>
      <xdr:spPr>
        <a:xfrm flipV="1">
          <a:off x="12811125" y="135636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152400</xdr:rowOff>
    </xdr:from>
    <xdr:to>
      <xdr:col>20</xdr:col>
      <xdr:colOff>9525</xdr:colOff>
      <xdr:row>78</xdr:row>
      <xdr:rowOff>85725</xdr:rowOff>
    </xdr:to>
    <xdr:sp macro="" textlink="">
      <xdr:nvSpPr>
        <xdr:cNvPr id="645" name="フローチャート : 判断 644"/>
        <xdr:cNvSpPr/>
      </xdr:nvSpPr>
      <xdr:spPr>
        <a:xfrm>
          <a:off x="13649325"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95250</xdr:rowOff>
    </xdr:from>
    <xdr:ext cx="466725" cy="257175"/>
    <xdr:sp macro="" textlink="">
      <xdr:nvSpPr>
        <xdr:cNvPr id="646" name="テキスト ボックス 645"/>
        <xdr:cNvSpPr txBox="1"/>
      </xdr:nvSpPr>
      <xdr:spPr>
        <a:xfrm>
          <a:off x="13468350"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19050</xdr:rowOff>
    </xdr:from>
    <xdr:to>
      <xdr:col>18</xdr:col>
      <xdr:colOff>495300</xdr:colOff>
      <xdr:row>78</xdr:row>
      <xdr:rowOff>123825</xdr:rowOff>
    </xdr:to>
    <xdr:sp macro="" textlink="">
      <xdr:nvSpPr>
        <xdr:cNvPr id="647" name="フローチャート : 判断 646"/>
        <xdr:cNvSpPr/>
      </xdr:nvSpPr>
      <xdr:spPr>
        <a:xfrm>
          <a:off x="12763500" y="13392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142875</xdr:rowOff>
    </xdr:from>
    <xdr:ext cx="466725" cy="257175"/>
    <xdr:sp macro="" textlink="">
      <xdr:nvSpPr>
        <xdr:cNvPr id="648" name="テキスト ボックス 647"/>
        <xdr:cNvSpPr txBox="1"/>
      </xdr:nvSpPr>
      <xdr:spPr>
        <a:xfrm>
          <a:off x="1258252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9" name="テキスト ボックス 64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0" name="テキスト ボックス 64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1" name="テキスト ボックス 65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2" name="テキスト ボックス 65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3" name="テキスト ボックス 65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76200</xdr:rowOff>
    </xdr:from>
    <xdr:to>
      <xdr:col>23</xdr:col>
      <xdr:colOff>571500</xdr:colOff>
      <xdr:row>79</xdr:row>
      <xdr:rowOff>9525</xdr:rowOff>
    </xdr:to>
    <xdr:sp macro="" textlink="">
      <xdr:nvSpPr>
        <xdr:cNvPr id="654" name="円/楕円 653"/>
        <xdr:cNvSpPr/>
      </xdr:nvSpPr>
      <xdr:spPr>
        <a:xfrm>
          <a:off x="16268700" y="1344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38100</xdr:rowOff>
    </xdr:from>
    <xdr:ext cx="466725" cy="257175"/>
    <xdr:sp macro="" textlink="">
      <xdr:nvSpPr>
        <xdr:cNvPr id="655" name="災害復旧費該当値テキスト"/>
        <xdr:cNvSpPr txBox="1"/>
      </xdr:nvSpPr>
      <xdr:spPr>
        <a:xfrm>
          <a:off x="16373475" y="1323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47625</xdr:rowOff>
    </xdr:from>
    <xdr:to>
      <xdr:col>22</xdr:col>
      <xdr:colOff>419100</xdr:colOff>
      <xdr:row>74</xdr:row>
      <xdr:rowOff>152400</xdr:rowOff>
    </xdr:to>
    <xdr:sp macro="" textlink="">
      <xdr:nvSpPr>
        <xdr:cNvPr id="656" name="円/楕円 655"/>
        <xdr:cNvSpPr/>
      </xdr:nvSpPr>
      <xdr:spPr>
        <a:xfrm>
          <a:off x="15430500" y="12734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72</xdr:row>
      <xdr:rowOff>171450</xdr:rowOff>
    </xdr:from>
    <xdr:ext cx="533400" cy="257175"/>
    <xdr:sp macro="" textlink="">
      <xdr:nvSpPr>
        <xdr:cNvPr id="657" name="テキスト ボックス 656"/>
        <xdr:cNvSpPr txBox="1"/>
      </xdr:nvSpPr>
      <xdr:spPr>
        <a:xfrm>
          <a:off x="15211425" y="1251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20,965</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47625</xdr:rowOff>
    </xdr:from>
    <xdr:to>
      <xdr:col>21</xdr:col>
      <xdr:colOff>209550</xdr:colOff>
      <xdr:row>78</xdr:row>
      <xdr:rowOff>142875</xdr:rowOff>
    </xdr:to>
    <xdr:sp macro="" textlink="">
      <xdr:nvSpPr>
        <xdr:cNvPr id="658" name="円/楕円 657"/>
        <xdr:cNvSpPr/>
      </xdr:nvSpPr>
      <xdr:spPr>
        <a:xfrm>
          <a:off x="14544675" y="13420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78</xdr:row>
      <xdr:rowOff>142875</xdr:rowOff>
    </xdr:from>
    <xdr:ext cx="466725" cy="257175"/>
    <xdr:sp macro="" textlink="">
      <xdr:nvSpPr>
        <xdr:cNvPr id="659" name="テキスト ボックス 658"/>
        <xdr:cNvSpPr txBox="1"/>
      </xdr:nvSpPr>
      <xdr:spPr>
        <a:xfrm>
          <a:off x="14354175"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133350</xdr:rowOff>
    </xdr:from>
    <xdr:to>
      <xdr:col>20</xdr:col>
      <xdr:colOff>9525</xdr:colOff>
      <xdr:row>79</xdr:row>
      <xdr:rowOff>66675</xdr:rowOff>
    </xdr:to>
    <xdr:sp macro="" textlink="">
      <xdr:nvSpPr>
        <xdr:cNvPr id="660" name="円/楕円 659"/>
        <xdr:cNvSpPr/>
      </xdr:nvSpPr>
      <xdr:spPr>
        <a:xfrm>
          <a:off x="13649325" y="13506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79</xdr:row>
      <xdr:rowOff>57150</xdr:rowOff>
    </xdr:from>
    <xdr:ext cx="381000" cy="257175"/>
    <xdr:sp macro="" textlink="">
      <xdr:nvSpPr>
        <xdr:cNvPr id="661" name="テキスト ボックス 660"/>
        <xdr:cNvSpPr txBox="1"/>
      </xdr:nvSpPr>
      <xdr:spPr>
        <a:xfrm>
          <a:off x="13515975" y="13601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152400</xdr:rowOff>
    </xdr:from>
    <xdr:to>
      <xdr:col>18</xdr:col>
      <xdr:colOff>495300</xdr:colOff>
      <xdr:row>79</xdr:row>
      <xdr:rowOff>85725</xdr:rowOff>
    </xdr:to>
    <xdr:sp macro="" textlink="">
      <xdr:nvSpPr>
        <xdr:cNvPr id="662" name="円/楕円 661"/>
        <xdr:cNvSpPr/>
      </xdr:nvSpPr>
      <xdr:spPr>
        <a:xfrm>
          <a:off x="12763500" y="1352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79</xdr:row>
      <xdr:rowOff>76200</xdr:rowOff>
    </xdr:from>
    <xdr:ext cx="381000" cy="257175"/>
    <xdr:sp macro="" textlink="">
      <xdr:nvSpPr>
        <xdr:cNvPr id="663" name="テキスト ボックス 662"/>
        <xdr:cNvSpPr txBox="1"/>
      </xdr:nvSpPr>
      <xdr:spPr>
        <a:xfrm>
          <a:off x="12620625" y="13620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4" name="正方形/長方形 66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5" name="正方形/長方形 66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6" name="正方形/長方形 66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67" name="正方形/長方形 66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68" name="正方形/長方形 66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9" name="正方形/長方形 66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0" name="正方形/長方形 66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1" name="正方形/長方形 67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2" name="テキスト ボックス 67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3" name="直線コネクタ 67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4" name="直線コネクタ 673"/>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5" name="テキスト ボックス 674"/>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76" name="直線コネクタ 675"/>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7" name="テキスト ボックス 676"/>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78" name="直線コネクタ 677"/>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9" name="テキスト ボックス 678"/>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80" name="直線コネクタ 679"/>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1" name="テキスト ボックス 680"/>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2" name="直線コネクタ 681"/>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3" name="テキスト ボックス 682"/>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4" name="直線コネクタ 683"/>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5" name="テキスト ボックス 684"/>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6" name="直線コネクタ 685"/>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7" name="テキスト ボックス 686"/>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88"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152400</xdr:rowOff>
    </xdr:from>
    <xdr:to>
      <xdr:col>23</xdr:col>
      <xdr:colOff>514350</xdr:colOff>
      <xdr:row>98</xdr:row>
      <xdr:rowOff>85725</xdr:rowOff>
    </xdr:to>
    <xdr:cxnSp macro="">
      <xdr:nvCxnSpPr>
        <xdr:cNvPr id="689" name="直線コネクタ 688"/>
        <xdr:cNvCxnSpPr/>
      </xdr:nvCxnSpPr>
      <xdr:spPr>
        <a:xfrm flipV="1">
          <a:off x="16316325" y="15411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90" name="公債費最小値テキスト"/>
        <xdr:cNvSpPr txBox="1"/>
      </xdr:nvSpPr>
      <xdr:spPr>
        <a:xfrm>
          <a:off x="1637347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85725</xdr:rowOff>
    </xdr:from>
    <xdr:to>
      <xdr:col>23</xdr:col>
      <xdr:colOff>609600</xdr:colOff>
      <xdr:row>98</xdr:row>
      <xdr:rowOff>85725</xdr:rowOff>
    </xdr:to>
    <xdr:cxnSp macro="">
      <xdr:nvCxnSpPr>
        <xdr:cNvPr id="691" name="直線コネクタ 690"/>
        <xdr:cNvCxnSpPr/>
      </xdr:nvCxnSpPr>
      <xdr:spPr>
        <a:xfrm>
          <a:off x="16230600" y="16887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95250</xdr:rowOff>
    </xdr:from>
    <xdr:ext cx="600075" cy="257175"/>
    <xdr:sp macro="" textlink="">
      <xdr:nvSpPr>
        <xdr:cNvPr id="692" name="公債費最大値テキスト"/>
        <xdr:cNvSpPr txBox="1"/>
      </xdr:nvSpPr>
      <xdr:spPr>
        <a:xfrm>
          <a:off x="16373475" y="15182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152400</xdr:rowOff>
    </xdr:from>
    <xdr:to>
      <xdr:col>23</xdr:col>
      <xdr:colOff>609600</xdr:colOff>
      <xdr:row>89</xdr:row>
      <xdr:rowOff>152400</xdr:rowOff>
    </xdr:to>
    <xdr:cxnSp macro="">
      <xdr:nvCxnSpPr>
        <xdr:cNvPr id="693" name="直線コネクタ 692"/>
        <xdr:cNvCxnSpPr/>
      </xdr:nvCxnSpPr>
      <xdr:spPr>
        <a:xfrm>
          <a:off x="16230600" y="15411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92</xdr:row>
      <xdr:rowOff>161925</xdr:rowOff>
    </xdr:from>
    <xdr:to>
      <xdr:col>23</xdr:col>
      <xdr:colOff>514350</xdr:colOff>
      <xdr:row>92</xdr:row>
      <xdr:rowOff>161925</xdr:rowOff>
    </xdr:to>
    <xdr:cxnSp macro="">
      <xdr:nvCxnSpPr>
        <xdr:cNvPr id="694" name="直線コネクタ 693"/>
        <xdr:cNvCxnSpPr/>
      </xdr:nvCxnSpPr>
      <xdr:spPr>
        <a:xfrm flipV="1">
          <a:off x="15478125" y="159353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38100</xdr:rowOff>
    </xdr:from>
    <xdr:ext cx="533400" cy="257175"/>
    <xdr:sp macro="" textlink="">
      <xdr:nvSpPr>
        <xdr:cNvPr id="695" name="公債費平均値テキスト"/>
        <xdr:cNvSpPr txBox="1"/>
      </xdr:nvSpPr>
      <xdr:spPr>
        <a:xfrm>
          <a:off x="16373475"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161925</xdr:rowOff>
    </xdr:to>
    <xdr:sp macro="" textlink="">
      <xdr:nvSpPr>
        <xdr:cNvPr id="696" name="フローチャート : 判断 695"/>
        <xdr:cNvSpPr/>
      </xdr:nvSpPr>
      <xdr:spPr>
        <a:xfrm>
          <a:off x="1626870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47625</xdr:rowOff>
    </xdr:from>
    <xdr:to>
      <xdr:col>22</xdr:col>
      <xdr:colOff>361950</xdr:colOff>
      <xdr:row>92</xdr:row>
      <xdr:rowOff>161925</xdr:rowOff>
    </xdr:to>
    <xdr:cxnSp macro="">
      <xdr:nvCxnSpPr>
        <xdr:cNvPr id="697" name="直線コネクタ 696"/>
        <xdr:cNvCxnSpPr/>
      </xdr:nvCxnSpPr>
      <xdr:spPr>
        <a:xfrm>
          <a:off x="14592300" y="15649575"/>
          <a:ext cx="885825"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171450</xdr:rowOff>
    </xdr:from>
    <xdr:to>
      <xdr:col>22</xdr:col>
      <xdr:colOff>419100</xdr:colOff>
      <xdr:row>95</xdr:row>
      <xdr:rowOff>104775</xdr:rowOff>
    </xdr:to>
    <xdr:sp macro="" textlink="">
      <xdr:nvSpPr>
        <xdr:cNvPr id="698" name="フローチャート : 判断 697"/>
        <xdr:cNvSpPr/>
      </xdr:nvSpPr>
      <xdr:spPr>
        <a:xfrm>
          <a:off x="1543050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95250</xdr:rowOff>
    </xdr:from>
    <xdr:ext cx="533400" cy="257175"/>
    <xdr:sp macro="" textlink="">
      <xdr:nvSpPr>
        <xdr:cNvPr id="699" name="テキスト ボックス 698"/>
        <xdr:cNvSpPr txBox="1"/>
      </xdr:nvSpPr>
      <xdr:spPr>
        <a:xfrm>
          <a:off x="152114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647700</xdr:colOff>
      <xdr:row>91</xdr:row>
      <xdr:rowOff>47625</xdr:rowOff>
    </xdr:from>
    <xdr:to>
      <xdr:col>21</xdr:col>
      <xdr:colOff>161925</xdr:colOff>
      <xdr:row>93</xdr:row>
      <xdr:rowOff>38100</xdr:rowOff>
    </xdr:to>
    <xdr:cxnSp macro="">
      <xdr:nvCxnSpPr>
        <xdr:cNvPr id="700" name="直線コネクタ 699"/>
        <xdr:cNvCxnSpPr/>
      </xdr:nvCxnSpPr>
      <xdr:spPr>
        <a:xfrm flipV="1">
          <a:off x="13706475" y="15649575"/>
          <a:ext cx="885825"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0</xdr:rowOff>
    </xdr:from>
    <xdr:to>
      <xdr:col>21</xdr:col>
      <xdr:colOff>209550</xdr:colOff>
      <xdr:row>95</xdr:row>
      <xdr:rowOff>104775</xdr:rowOff>
    </xdr:to>
    <xdr:sp macro="" textlink="">
      <xdr:nvSpPr>
        <xdr:cNvPr id="701" name="フローチャート : 判断 700"/>
        <xdr:cNvSpPr/>
      </xdr:nvSpPr>
      <xdr:spPr>
        <a:xfrm>
          <a:off x="14544675" y="16287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95250</xdr:rowOff>
    </xdr:from>
    <xdr:ext cx="533400" cy="257175"/>
    <xdr:sp macro="" textlink="">
      <xdr:nvSpPr>
        <xdr:cNvPr id="702" name="テキスト ボックス 701"/>
        <xdr:cNvSpPr txBox="1"/>
      </xdr:nvSpPr>
      <xdr:spPr>
        <a:xfrm>
          <a:off x="143256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438150</xdr:colOff>
      <xdr:row>93</xdr:row>
      <xdr:rowOff>9525</xdr:rowOff>
    </xdr:from>
    <xdr:to>
      <xdr:col>19</xdr:col>
      <xdr:colOff>647700</xdr:colOff>
      <xdr:row>93</xdr:row>
      <xdr:rowOff>38100</xdr:rowOff>
    </xdr:to>
    <xdr:cxnSp macro="">
      <xdr:nvCxnSpPr>
        <xdr:cNvPr id="703" name="直線コネクタ 702"/>
        <xdr:cNvCxnSpPr/>
      </xdr:nvCxnSpPr>
      <xdr:spPr>
        <a:xfrm>
          <a:off x="12811125" y="159543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171450</xdr:rowOff>
    </xdr:from>
    <xdr:to>
      <xdr:col>20</xdr:col>
      <xdr:colOff>9525</xdr:colOff>
      <xdr:row>95</xdr:row>
      <xdr:rowOff>104775</xdr:rowOff>
    </xdr:to>
    <xdr:sp macro="" textlink="">
      <xdr:nvSpPr>
        <xdr:cNvPr id="704" name="フローチャート : 判断 703"/>
        <xdr:cNvSpPr/>
      </xdr:nvSpPr>
      <xdr:spPr>
        <a:xfrm>
          <a:off x="13649325"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95250</xdr:rowOff>
    </xdr:from>
    <xdr:ext cx="533400" cy="257175"/>
    <xdr:sp macro="" textlink="">
      <xdr:nvSpPr>
        <xdr:cNvPr id="705" name="テキスト ボックス 704"/>
        <xdr:cNvSpPr txBox="1"/>
      </xdr:nvSpPr>
      <xdr:spPr>
        <a:xfrm>
          <a:off x="1343977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152400</xdr:rowOff>
    </xdr:from>
    <xdr:to>
      <xdr:col>18</xdr:col>
      <xdr:colOff>495300</xdr:colOff>
      <xdr:row>95</xdr:row>
      <xdr:rowOff>85725</xdr:rowOff>
    </xdr:to>
    <xdr:sp macro="" textlink="">
      <xdr:nvSpPr>
        <xdr:cNvPr id="706" name="フローチャート : 判断 705"/>
        <xdr:cNvSpPr/>
      </xdr:nvSpPr>
      <xdr:spPr>
        <a:xfrm>
          <a:off x="12763500"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76200</xdr:rowOff>
    </xdr:from>
    <xdr:ext cx="533400" cy="257175"/>
    <xdr:sp macro="" textlink="">
      <xdr:nvSpPr>
        <xdr:cNvPr id="707" name="テキスト ボックス 706"/>
        <xdr:cNvSpPr txBox="1"/>
      </xdr:nvSpPr>
      <xdr:spPr>
        <a:xfrm>
          <a:off x="125444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8" name="テキスト ボックス 707"/>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9" name="テキスト ボックス 708"/>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10" name="テキスト ボックス 709"/>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1" name="テキスト ボックス 710"/>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2" name="テキスト ボックス 711"/>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104775</xdr:rowOff>
    </xdr:from>
    <xdr:to>
      <xdr:col>23</xdr:col>
      <xdr:colOff>571500</xdr:colOff>
      <xdr:row>93</xdr:row>
      <xdr:rowOff>38100</xdr:rowOff>
    </xdr:to>
    <xdr:sp macro="" textlink="">
      <xdr:nvSpPr>
        <xdr:cNvPr id="713" name="円/楕円 712"/>
        <xdr:cNvSpPr/>
      </xdr:nvSpPr>
      <xdr:spPr>
        <a:xfrm>
          <a:off x="16268700" y="15878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91</xdr:row>
      <xdr:rowOff>133350</xdr:rowOff>
    </xdr:from>
    <xdr:ext cx="533400" cy="257175"/>
    <xdr:sp macro="" textlink="">
      <xdr:nvSpPr>
        <xdr:cNvPr id="714" name="公債費該当値テキスト"/>
        <xdr:cNvSpPr txBox="1"/>
      </xdr:nvSpPr>
      <xdr:spPr>
        <a:xfrm>
          <a:off x="163734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69,836</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114300</xdr:rowOff>
    </xdr:from>
    <xdr:to>
      <xdr:col>22</xdr:col>
      <xdr:colOff>419100</xdr:colOff>
      <xdr:row>93</xdr:row>
      <xdr:rowOff>38100</xdr:rowOff>
    </xdr:to>
    <xdr:sp macro="" textlink="">
      <xdr:nvSpPr>
        <xdr:cNvPr id="715" name="円/楕円 714"/>
        <xdr:cNvSpPr/>
      </xdr:nvSpPr>
      <xdr:spPr>
        <a:xfrm>
          <a:off x="15430500" y="15887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91</xdr:row>
      <xdr:rowOff>57150</xdr:rowOff>
    </xdr:from>
    <xdr:ext cx="533400" cy="257175"/>
    <xdr:sp macro="" textlink="">
      <xdr:nvSpPr>
        <xdr:cNvPr id="716" name="テキスト ボックス 715"/>
        <xdr:cNvSpPr txBox="1"/>
      </xdr:nvSpPr>
      <xdr:spPr>
        <a:xfrm>
          <a:off x="15211425" y="15659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69,662</a:t>
          </a:r>
          <a:endParaRPr kumimoji="1" lang="ja-JP" altLang="en-US" sz="1000" b="1">
            <a:solidFill>
              <a:srgbClr val="FF0000"/>
            </a:solidFill>
            <a:latin typeface="ＭＳ Ｐゴシック"/>
          </a:endParaRPr>
        </a:p>
      </xdr:txBody>
    </xdr:sp>
    <xdr:clientData/>
  </xdr:oneCellAnchor>
  <xdr:twoCellAnchor>
    <xdr:from>
      <xdr:col>21</xdr:col>
      <xdr:colOff>114300</xdr:colOff>
      <xdr:row>91</xdr:row>
      <xdr:rowOff>0</xdr:rowOff>
    </xdr:from>
    <xdr:to>
      <xdr:col>21</xdr:col>
      <xdr:colOff>209550</xdr:colOff>
      <xdr:row>91</xdr:row>
      <xdr:rowOff>104775</xdr:rowOff>
    </xdr:to>
    <xdr:sp macro="" textlink="">
      <xdr:nvSpPr>
        <xdr:cNvPr id="717" name="円/楕円 716"/>
        <xdr:cNvSpPr/>
      </xdr:nvSpPr>
      <xdr:spPr>
        <a:xfrm>
          <a:off x="14544675" y="15601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89</xdr:row>
      <xdr:rowOff>114300</xdr:rowOff>
    </xdr:from>
    <xdr:ext cx="533400" cy="257175"/>
    <xdr:sp macro="" textlink="">
      <xdr:nvSpPr>
        <xdr:cNvPr id="718" name="テキスト ボックス 717"/>
        <xdr:cNvSpPr txBox="1"/>
      </xdr:nvSpPr>
      <xdr:spPr>
        <a:xfrm>
          <a:off x="14325600" y="15373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86,894</a:t>
          </a:r>
          <a:endParaRPr kumimoji="1" lang="ja-JP" altLang="en-US" sz="1000" b="1">
            <a:solidFill>
              <a:srgbClr val="FF0000"/>
            </a:solidFill>
            <a:latin typeface="ＭＳ Ｐゴシック"/>
          </a:endParaRPr>
        </a:p>
      </xdr:txBody>
    </xdr:sp>
    <xdr:clientData/>
  </xdr:oneCellAnchor>
  <xdr:twoCellAnchor>
    <xdr:from>
      <xdr:col>19</xdr:col>
      <xdr:colOff>590550</xdr:colOff>
      <xdr:row>92</xdr:row>
      <xdr:rowOff>152400</xdr:rowOff>
    </xdr:from>
    <xdr:to>
      <xdr:col>20</xdr:col>
      <xdr:colOff>9525</xdr:colOff>
      <xdr:row>93</xdr:row>
      <xdr:rowOff>85725</xdr:rowOff>
    </xdr:to>
    <xdr:sp macro="" textlink="">
      <xdr:nvSpPr>
        <xdr:cNvPr id="719" name="円/楕円 718"/>
        <xdr:cNvSpPr/>
      </xdr:nvSpPr>
      <xdr:spPr>
        <a:xfrm>
          <a:off x="13649325" y="15925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91</xdr:row>
      <xdr:rowOff>104775</xdr:rowOff>
    </xdr:from>
    <xdr:ext cx="533400" cy="257175"/>
    <xdr:sp macro="" textlink="">
      <xdr:nvSpPr>
        <xdr:cNvPr id="720" name="テキスト ボックス 719"/>
        <xdr:cNvSpPr txBox="1"/>
      </xdr:nvSpPr>
      <xdr:spPr>
        <a:xfrm>
          <a:off x="13439775" y="15706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66,980</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133350</xdr:rowOff>
    </xdr:from>
    <xdr:to>
      <xdr:col>18</xdr:col>
      <xdr:colOff>495300</xdr:colOff>
      <xdr:row>93</xdr:row>
      <xdr:rowOff>57150</xdr:rowOff>
    </xdr:to>
    <xdr:sp macro="" textlink="">
      <xdr:nvSpPr>
        <xdr:cNvPr id="721" name="円/楕円 720"/>
        <xdr:cNvSpPr/>
      </xdr:nvSpPr>
      <xdr:spPr>
        <a:xfrm>
          <a:off x="12763500" y="15906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91</xdr:row>
      <xdr:rowOff>76200</xdr:rowOff>
    </xdr:from>
    <xdr:ext cx="533400" cy="257175"/>
    <xdr:sp macro="" textlink="">
      <xdr:nvSpPr>
        <xdr:cNvPr id="722" name="テキスト ボックス 721"/>
        <xdr:cNvSpPr txBox="1"/>
      </xdr:nvSpPr>
      <xdr:spPr>
        <a:xfrm>
          <a:off x="12544425" y="1567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3" name="正方形/長方形 722"/>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4" name="正方形/長方形 723"/>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5" name="正方形/長方形 724"/>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6" name="正方形/長方形 725"/>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7" name="正方形/長方形 726"/>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28" name="正方形/長方形 727"/>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29" name="正方形/長方形 728"/>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0" name="正方形/長方形 729"/>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1" name="テキスト ボックス 730"/>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2" name="直線コネクタ 731"/>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33" name="直線コネクタ 732"/>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34" name="テキスト ボックス 733"/>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5" name="直線コネクタ 734"/>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38100</xdr:rowOff>
    </xdr:from>
    <xdr:ext cx="466725" cy="257175"/>
    <xdr:sp macro="" textlink="">
      <xdr:nvSpPr>
        <xdr:cNvPr id="736" name="テキスト ボックス 735"/>
        <xdr:cNvSpPr txBox="1"/>
      </xdr:nvSpPr>
      <xdr:spPr>
        <a:xfrm>
          <a:off x="17821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7" name="直線コネクタ 736"/>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38" name="テキスト ボックス 737"/>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9" name="直線コネクタ 738"/>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133350</xdr:rowOff>
    </xdr:from>
    <xdr:ext cx="466725" cy="257175"/>
    <xdr:sp macro="" textlink="">
      <xdr:nvSpPr>
        <xdr:cNvPr id="740" name="テキスト ボックス 739"/>
        <xdr:cNvSpPr txBox="1"/>
      </xdr:nvSpPr>
      <xdr:spPr>
        <a:xfrm>
          <a:off x="17821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1" name="直線コネクタ 740"/>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95250</xdr:rowOff>
    </xdr:from>
    <xdr:ext cx="466725" cy="257175"/>
    <xdr:sp macro="" textlink="">
      <xdr:nvSpPr>
        <xdr:cNvPr id="742" name="テキスト ボックス 741"/>
        <xdr:cNvSpPr txBox="1"/>
      </xdr:nvSpPr>
      <xdr:spPr>
        <a:xfrm>
          <a:off x="17821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4" name="テキスト ボックス 74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9525</xdr:rowOff>
    </xdr:from>
    <xdr:to>
      <xdr:col>32</xdr:col>
      <xdr:colOff>190500</xdr:colOff>
      <xdr:row>39</xdr:row>
      <xdr:rowOff>47625</xdr:rowOff>
    </xdr:to>
    <xdr:cxnSp macro="">
      <xdr:nvCxnSpPr>
        <xdr:cNvPr id="746" name="直線コネクタ 745"/>
        <xdr:cNvCxnSpPr/>
      </xdr:nvCxnSpPr>
      <xdr:spPr>
        <a:xfrm flipV="1">
          <a:off x="22155150" y="5153025"/>
          <a:ext cx="9525"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47" name="諸支出金最小値テキスト"/>
        <xdr:cNvSpPr txBox="1"/>
      </xdr:nvSpPr>
      <xdr:spPr>
        <a:xfrm>
          <a:off x="222123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8" name="直線コネクタ 747"/>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123825</xdr:rowOff>
    </xdr:from>
    <xdr:ext cx="466725" cy="257175"/>
    <xdr:sp macro="" textlink="">
      <xdr:nvSpPr>
        <xdr:cNvPr id="749" name="諸支出金最大値テキスト"/>
        <xdr:cNvSpPr txBox="1"/>
      </xdr:nvSpPr>
      <xdr:spPr>
        <a:xfrm>
          <a:off x="22212300" y="4924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95250</xdr:colOff>
      <xdr:row>30</xdr:row>
      <xdr:rowOff>9525</xdr:rowOff>
    </xdr:from>
    <xdr:to>
      <xdr:col>32</xdr:col>
      <xdr:colOff>276225</xdr:colOff>
      <xdr:row>30</xdr:row>
      <xdr:rowOff>9525</xdr:rowOff>
    </xdr:to>
    <xdr:cxnSp macro="">
      <xdr:nvCxnSpPr>
        <xdr:cNvPr id="750" name="直線コネクタ 749"/>
        <xdr:cNvCxnSpPr/>
      </xdr:nvCxnSpPr>
      <xdr:spPr>
        <a:xfrm>
          <a:off x="22069425" y="515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1" name="直線コネクタ 750"/>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52" name="諸支出金平均値テキスト"/>
        <xdr:cNvSpPr txBox="1"/>
      </xdr:nvSpPr>
      <xdr:spPr>
        <a:xfrm>
          <a:off x="222123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47625</xdr:rowOff>
    </xdr:to>
    <xdr:sp macro="" textlink="">
      <xdr:nvSpPr>
        <xdr:cNvPr id="753" name="フローチャート : 判断 752"/>
        <xdr:cNvSpPr/>
      </xdr:nvSpPr>
      <xdr:spPr>
        <a:xfrm>
          <a:off x="22107525"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54" name="直線コネクタ 753"/>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133350</xdr:rowOff>
    </xdr:from>
    <xdr:to>
      <xdr:col>31</xdr:col>
      <xdr:colOff>85725</xdr:colOff>
      <xdr:row>39</xdr:row>
      <xdr:rowOff>66675</xdr:rowOff>
    </xdr:to>
    <xdr:sp macro="" textlink="">
      <xdr:nvSpPr>
        <xdr:cNvPr id="755" name="フローチャート : 判断 754"/>
        <xdr:cNvSpPr/>
      </xdr:nvSpPr>
      <xdr:spPr>
        <a:xfrm>
          <a:off x="212693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85725</xdr:rowOff>
    </xdr:from>
    <xdr:ext cx="381000" cy="257175"/>
    <xdr:sp macro="" textlink="">
      <xdr:nvSpPr>
        <xdr:cNvPr id="756" name="テキスト ボックス 755"/>
        <xdr:cNvSpPr txBox="1"/>
      </xdr:nvSpPr>
      <xdr:spPr>
        <a:xfrm>
          <a:off x="21135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7" name="直線コネクタ 756"/>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142875</xdr:rowOff>
    </xdr:from>
    <xdr:to>
      <xdr:col>29</xdr:col>
      <xdr:colOff>571500</xdr:colOff>
      <xdr:row>39</xdr:row>
      <xdr:rowOff>66675</xdr:rowOff>
    </xdr:to>
    <xdr:sp macro="" textlink="">
      <xdr:nvSpPr>
        <xdr:cNvPr id="758" name="フローチャート : 判断 757"/>
        <xdr:cNvSpPr/>
      </xdr:nvSpPr>
      <xdr:spPr>
        <a:xfrm>
          <a:off x="20383500"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85725</xdr:rowOff>
    </xdr:from>
    <xdr:ext cx="381000" cy="257175"/>
    <xdr:sp macro="" textlink="">
      <xdr:nvSpPr>
        <xdr:cNvPr id="759" name="テキスト ボックス 758"/>
        <xdr:cNvSpPr txBox="1"/>
      </xdr:nvSpPr>
      <xdr:spPr>
        <a:xfrm>
          <a:off x="2024062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114300</xdr:colOff>
      <xdr:row>37</xdr:row>
      <xdr:rowOff>66675</xdr:rowOff>
    </xdr:from>
    <xdr:to>
      <xdr:col>28</xdr:col>
      <xdr:colOff>314325</xdr:colOff>
      <xdr:row>39</xdr:row>
      <xdr:rowOff>47625</xdr:rowOff>
    </xdr:to>
    <xdr:cxnSp macro="">
      <xdr:nvCxnSpPr>
        <xdr:cNvPr id="760" name="直線コネクタ 759"/>
        <xdr:cNvCxnSpPr/>
      </xdr:nvCxnSpPr>
      <xdr:spPr>
        <a:xfrm>
          <a:off x="18659475" y="6410325"/>
          <a:ext cx="885825"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123825</xdr:rowOff>
    </xdr:from>
    <xdr:to>
      <xdr:col>28</xdr:col>
      <xdr:colOff>361950</xdr:colOff>
      <xdr:row>39</xdr:row>
      <xdr:rowOff>47625</xdr:rowOff>
    </xdr:to>
    <xdr:sp macro="" textlink="">
      <xdr:nvSpPr>
        <xdr:cNvPr id="761" name="フローチャート : 判断 760"/>
        <xdr:cNvSpPr/>
      </xdr:nvSpPr>
      <xdr:spPr>
        <a:xfrm>
          <a:off x="19497675" y="6638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66675</xdr:rowOff>
    </xdr:from>
    <xdr:ext cx="381000" cy="257175"/>
    <xdr:sp macro="" textlink="">
      <xdr:nvSpPr>
        <xdr:cNvPr id="762" name="テキスト ボックス 761"/>
        <xdr:cNvSpPr txBox="1"/>
      </xdr:nvSpPr>
      <xdr:spPr>
        <a:xfrm>
          <a:off x="19354800"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114300</xdr:rowOff>
    </xdr:from>
    <xdr:to>
      <xdr:col>27</xdr:col>
      <xdr:colOff>161925</xdr:colOff>
      <xdr:row>39</xdr:row>
      <xdr:rowOff>47625</xdr:rowOff>
    </xdr:to>
    <xdr:sp macro="" textlink="">
      <xdr:nvSpPr>
        <xdr:cNvPr id="763" name="フローチャート : 判断 762"/>
        <xdr:cNvSpPr/>
      </xdr:nvSpPr>
      <xdr:spPr>
        <a:xfrm>
          <a:off x="18602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39</xdr:row>
      <xdr:rowOff>38100</xdr:rowOff>
    </xdr:from>
    <xdr:ext cx="381000" cy="257175"/>
    <xdr:sp macro="" textlink="">
      <xdr:nvSpPr>
        <xdr:cNvPr id="764" name="テキスト ボックス 763"/>
        <xdr:cNvSpPr txBox="1"/>
      </xdr:nvSpPr>
      <xdr:spPr>
        <a:xfrm>
          <a:off x="18468975" y="6724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0" name="円/楕円 769"/>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1" name="諸支出金該当値テキスト"/>
        <xdr:cNvSpPr txBox="1"/>
      </xdr:nvSpPr>
      <xdr:spPr>
        <a:xfrm>
          <a:off x="222123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72" name="円/楕円 771"/>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73" name="テキスト ボックス 772"/>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74" name="円/楕円 773"/>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5" name="テキスト ボックス 774"/>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6" name="円/楕円 775"/>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7" name="テキスト ボックス 776"/>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37</xdr:row>
      <xdr:rowOff>19050</xdr:rowOff>
    </xdr:from>
    <xdr:to>
      <xdr:col>27</xdr:col>
      <xdr:colOff>161925</xdr:colOff>
      <xdr:row>37</xdr:row>
      <xdr:rowOff>123825</xdr:rowOff>
    </xdr:to>
    <xdr:sp macro="" textlink="">
      <xdr:nvSpPr>
        <xdr:cNvPr id="778" name="円/楕円 777"/>
        <xdr:cNvSpPr/>
      </xdr:nvSpPr>
      <xdr:spPr>
        <a:xfrm>
          <a:off x="18602325" y="636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35</xdr:row>
      <xdr:rowOff>133350</xdr:rowOff>
    </xdr:from>
    <xdr:ext cx="466725" cy="257175"/>
    <xdr:sp macro="" textlink="">
      <xdr:nvSpPr>
        <xdr:cNvPr id="779" name="テキスト ボックス 778"/>
        <xdr:cNvSpPr txBox="1"/>
      </xdr:nvSpPr>
      <xdr:spPr>
        <a:xfrm>
          <a:off x="18421350" y="6134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90" name="直線コネクタ 789"/>
        <xdr:cNvCxnSpPr/>
      </xdr:nvCxnSpPr>
      <xdr:spPr>
        <a:xfrm>
          <a:off x="18288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91" name="テキスト ボックス 790"/>
        <xdr:cNvSpPr txBox="1"/>
      </xdr:nvSpPr>
      <xdr:spPr>
        <a:xfrm>
          <a:off x="18040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92" name="直線コネクタ 791"/>
        <xdr:cNvCxnSpPr/>
      </xdr:nvCxnSpPr>
      <xdr:spPr>
        <a:xfrm>
          <a:off x="18288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56</xdr:row>
      <xdr:rowOff>142875</xdr:rowOff>
    </xdr:from>
    <xdr:ext cx="247650" cy="257175"/>
    <xdr:sp macro="" textlink="">
      <xdr:nvSpPr>
        <xdr:cNvPr id="793" name="テキスト ボックス 792"/>
        <xdr:cNvSpPr txBox="1"/>
      </xdr:nvSpPr>
      <xdr:spPr>
        <a:xfrm>
          <a:off x="18040350" y="974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94" name="直線コネクタ 793"/>
        <xdr:cNvCxnSpPr/>
      </xdr:nvCxnSpPr>
      <xdr:spPr>
        <a:xfrm>
          <a:off x="18288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54</xdr:row>
      <xdr:rowOff>161925</xdr:rowOff>
    </xdr:from>
    <xdr:ext cx="247650" cy="257175"/>
    <xdr:sp macro="" textlink="">
      <xdr:nvSpPr>
        <xdr:cNvPr id="795" name="テキスト ボックス 794"/>
        <xdr:cNvSpPr txBox="1"/>
      </xdr:nvSpPr>
      <xdr:spPr>
        <a:xfrm>
          <a:off x="18040350" y="9420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96" name="直線コネクタ 795"/>
        <xdr:cNvCxnSpPr/>
      </xdr:nvCxnSpPr>
      <xdr:spPr>
        <a:xfrm>
          <a:off x="18288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9525</xdr:rowOff>
    </xdr:from>
    <xdr:ext cx="247650" cy="257175"/>
    <xdr:sp macro="" textlink="">
      <xdr:nvSpPr>
        <xdr:cNvPr id="797" name="テキスト ボックス 796"/>
        <xdr:cNvSpPr txBox="1"/>
      </xdr:nvSpPr>
      <xdr:spPr>
        <a:xfrm>
          <a:off x="1804035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98" name="直線コネクタ 797"/>
        <xdr:cNvCxnSpPr/>
      </xdr:nvCxnSpPr>
      <xdr:spPr>
        <a:xfrm>
          <a:off x="18288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51</xdr:row>
      <xdr:rowOff>19050</xdr:rowOff>
    </xdr:from>
    <xdr:ext cx="314325" cy="257175"/>
    <xdr:sp macro="" textlink="">
      <xdr:nvSpPr>
        <xdr:cNvPr id="799" name="テキスト ボックス 798"/>
        <xdr:cNvSpPr txBox="1"/>
      </xdr:nvSpPr>
      <xdr:spPr>
        <a:xfrm>
          <a:off x="17973675" y="8763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800" name="直線コネクタ 799"/>
        <xdr:cNvCxnSpPr/>
      </xdr:nvCxnSpPr>
      <xdr:spPr>
        <a:xfrm>
          <a:off x="18288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38100</xdr:rowOff>
    </xdr:from>
    <xdr:ext cx="314325" cy="257175"/>
    <xdr:sp macro="" textlink="">
      <xdr:nvSpPr>
        <xdr:cNvPr id="801" name="テキスト ボックス 800"/>
        <xdr:cNvSpPr txBox="1"/>
      </xdr:nvSpPr>
      <xdr:spPr>
        <a:xfrm>
          <a:off x="17973675" y="8439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802" name="直線コネクタ 80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803" name="テキスト ボックス 802"/>
        <xdr:cNvSpPr txBox="1"/>
      </xdr:nvSpPr>
      <xdr:spPr>
        <a:xfrm>
          <a:off x="1797367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80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59</xdr:row>
      <xdr:rowOff>95250</xdr:rowOff>
    </xdr:from>
    <xdr:to>
      <xdr:col>32</xdr:col>
      <xdr:colOff>190500</xdr:colOff>
      <xdr:row>59</xdr:row>
      <xdr:rowOff>95250</xdr:rowOff>
    </xdr:to>
    <xdr:cxnSp macro="">
      <xdr:nvCxnSpPr>
        <xdr:cNvPr id="805" name="直線コネクタ 804"/>
        <xdr:cNvCxnSpPr/>
      </xdr:nvCxnSpPr>
      <xdr:spPr>
        <a:xfrm>
          <a:off x="22155150" y="10210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142875</xdr:rowOff>
    </xdr:from>
    <xdr:ext cx="247650" cy="257175"/>
    <xdr:sp macro="" textlink="">
      <xdr:nvSpPr>
        <xdr:cNvPr id="806" name="前年度繰上充用金最小値テキスト"/>
        <xdr:cNvSpPr txBox="1"/>
      </xdr:nvSpPr>
      <xdr:spPr>
        <a:xfrm>
          <a:off x="22212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7" name="直線コネクタ 806"/>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142875</xdr:rowOff>
    </xdr:from>
    <xdr:ext cx="247650" cy="257175"/>
    <xdr:sp macro="" textlink="">
      <xdr:nvSpPr>
        <xdr:cNvPr id="808" name="前年度繰上充用金最大値テキスト"/>
        <xdr:cNvSpPr txBox="1"/>
      </xdr:nvSpPr>
      <xdr:spPr>
        <a:xfrm>
          <a:off x="22212300" y="9915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9" name="直線コネクタ 808"/>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810" name="直線コネクタ 809"/>
        <xdr:cNvCxnSpPr/>
      </xdr:nvCxnSpPr>
      <xdr:spPr>
        <a:xfrm>
          <a:off x="21326475" y="10210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28575</xdr:rowOff>
    </xdr:from>
    <xdr:ext cx="247650" cy="257175"/>
    <xdr:sp macro="" textlink="">
      <xdr:nvSpPr>
        <xdr:cNvPr id="811" name="前年度繰上充用金平均値テキスト"/>
        <xdr:cNvSpPr txBox="1"/>
      </xdr:nvSpPr>
      <xdr:spPr>
        <a:xfrm>
          <a:off x="2221230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12" name="フローチャート : 判断 811"/>
        <xdr:cNvSpPr/>
      </xdr:nvSpPr>
      <xdr:spPr>
        <a:xfrm>
          <a:off x="221075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813" name="直線コネクタ 812"/>
        <xdr:cNvCxnSpPr/>
      </xdr:nvCxnSpPr>
      <xdr:spPr>
        <a:xfrm>
          <a:off x="20431125" y="10210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59</xdr:row>
      <xdr:rowOff>47625</xdr:rowOff>
    </xdr:from>
    <xdr:to>
      <xdr:col>31</xdr:col>
      <xdr:colOff>85725</xdr:colOff>
      <xdr:row>59</xdr:row>
      <xdr:rowOff>152400</xdr:rowOff>
    </xdr:to>
    <xdr:sp macro="" textlink="">
      <xdr:nvSpPr>
        <xdr:cNvPr id="814" name="フローチャート : 判断 813"/>
        <xdr:cNvSpPr/>
      </xdr:nvSpPr>
      <xdr:spPr>
        <a:xfrm>
          <a:off x="212693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142875</xdr:rowOff>
    </xdr:from>
    <xdr:ext cx="247650" cy="257175"/>
    <xdr:sp macro="" textlink="">
      <xdr:nvSpPr>
        <xdr:cNvPr id="815" name="テキスト ボックス 814"/>
        <xdr:cNvSpPr txBox="1"/>
      </xdr:nvSpPr>
      <xdr:spPr>
        <a:xfrm>
          <a:off x="21202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816" name="直線コネクタ 815"/>
        <xdr:cNvCxnSpPr/>
      </xdr:nvCxnSpPr>
      <xdr:spPr>
        <a:xfrm>
          <a:off x="19545300"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47625</xdr:rowOff>
    </xdr:from>
    <xdr:to>
      <xdr:col>29</xdr:col>
      <xdr:colOff>571500</xdr:colOff>
      <xdr:row>59</xdr:row>
      <xdr:rowOff>152400</xdr:rowOff>
    </xdr:to>
    <xdr:sp macro="" textlink="">
      <xdr:nvSpPr>
        <xdr:cNvPr id="817" name="フローチャート : 判断 816"/>
        <xdr:cNvSpPr/>
      </xdr:nvSpPr>
      <xdr:spPr>
        <a:xfrm>
          <a:off x="20383500"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142875</xdr:rowOff>
    </xdr:from>
    <xdr:ext cx="247650" cy="257175"/>
    <xdr:sp macro="" textlink="">
      <xdr:nvSpPr>
        <xdr:cNvPr id="818" name="テキスト ボックス 817"/>
        <xdr:cNvSpPr txBox="1"/>
      </xdr:nvSpPr>
      <xdr:spPr>
        <a:xfrm>
          <a:off x="20307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819" name="直線コネクタ 818"/>
        <xdr:cNvCxnSpPr/>
      </xdr:nvCxnSpPr>
      <xdr:spPr>
        <a:xfrm>
          <a:off x="18659475"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59</xdr:row>
      <xdr:rowOff>47625</xdr:rowOff>
    </xdr:from>
    <xdr:to>
      <xdr:col>28</xdr:col>
      <xdr:colOff>361950</xdr:colOff>
      <xdr:row>59</xdr:row>
      <xdr:rowOff>152400</xdr:rowOff>
    </xdr:to>
    <xdr:sp macro="" textlink="">
      <xdr:nvSpPr>
        <xdr:cNvPr id="820" name="フローチャート : 判断 819"/>
        <xdr:cNvSpPr/>
      </xdr:nvSpPr>
      <xdr:spPr>
        <a:xfrm>
          <a:off x="19497675" y="10163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142875</xdr:rowOff>
    </xdr:from>
    <xdr:ext cx="247650" cy="257175"/>
    <xdr:sp macro="" textlink="">
      <xdr:nvSpPr>
        <xdr:cNvPr id="821" name="テキスト ボックス 820"/>
        <xdr:cNvSpPr txBox="1"/>
      </xdr:nvSpPr>
      <xdr:spPr>
        <a:xfrm>
          <a:off x="19421475"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66675</xdr:rowOff>
    </xdr:from>
    <xdr:to>
      <xdr:col>27</xdr:col>
      <xdr:colOff>161925</xdr:colOff>
      <xdr:row>50</xdr:row>
      <xdr:rowOff>171450</xdr:rowOff>
    </xdr:to>
    <xdr:sp macro="" textlink="">
      <xdr:nvSpPr>
        <xdr:cNvPr id="822" name="フローチャート : 判断 821"/>
        <xdr:cNvSpPr/>
      </xdr:nvSpPr>
      <xdr:spPr>
        <a:xfrm>
          <a:off x="18602325" y="8639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49</xdr:row>
      <xdr:rowOff>9525</xdr:rowOff>
    </xdr:from>
    <xdr:ext cx="314325" cy="257175"/>
    <xdr:sp macro="" textlink="">
      <xdr:nvSpPr>
        <xdr:cNvPr id="823" name="テキスト ボックス 822"/>
        <xdr:cNvSpPr txBox="1"/>
      </xdr:nvSpPr>
      <xdr:spPr>
        <a:xfrm>
          <a:off x="18497550" y="84105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24" name="テキスト ボックス 82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5" name="テキスト ボックス 82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26" name="テキスト ボックス 82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27" name="テキスト ボックス 82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28" name="テキスト ボックス 82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29" name="円/楕円 828"/>
        <xdr:cNvSpPr/>
      </xdr:nvSpPr>
      <xdr:spPr>
        <a:xfrm>
          <a:off x="221075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85725</xdr:rowOff>
    </xdr:from>
    <xdr:ext cx="247650" cy="257175"/>
    <xdr:sp macro="" textlink="">
      <xdr:nvSpPr>
        <xdr:cNvPr id="830" name="前年度繰上充用金該当値テキスト"/>
        <xdr:cNvSpPr txBox="1"/>
      </xdr:nvSpPr>
      <xdr:spPr>
        <a:xfrm>
          <a:off x="22212300" y="10029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59</xdr:row>
      <xdr:rowOff>47625</xdr:rowOff>
    </xdr:from>
    <xdr:to>
      <xdr:col>31</xdr:col>
      <xdr:colOff>85725</xdr:colOff>
      <xdr:row>59</xdr:row>
      <xdr:rowOff>152400</xdr:rowOff>
    </xdr:to>
    <xdr:sp macro="" textlink="">
      <xdr:nvSpPr>
        <xdr:cNvPr id="831" name="円/楕円 830"/>
        <xdr:cNvSpPr/>
      </xdr:nvSpPr>
      <xdr:spPr>
        <a:xfrm>
          <a:off x="21269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161925</xdr:rowOff>
    </xdr:from>
    <xdr:ext cx="247650" cy="257175"/>
    <xdr:sp macro="" textlink="">
      <xdr:nvSpPr>
        <xdr:cNvPr id="832" name="テキスト ボックス 831"/>
        <xdr:cNvSpPr txBox="1"/>
      </xdr:nvSpPr>
      <xdr:spPr>
        <a:xfrm>
          <a:off x="2120265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152400</xdr:rowOff>
    </xdr:to>
    <xdr:sp macro="" textlink="">
      <xdr:nvSpPr>
        <xdr:cNvPr id="833" name="円/楕円 832"/>
        <xdr:cNvSpPr/>
      </xdr:nvSpPr>
      <xdr:spPr>
        <a:xfrm>
          <a:off x="2038350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57</xdr:row>
      <xdr:rowOff>161925</xdr:rowOff>
    </xdr:from>
    <xdr:ext cx="247650" cy="257175"/>
    <xdr:sp macro="" textlink="">
      <xdr:nvSpPr>
        <xdr:cNvPr id="834" name="テキスト ボックス 833"/>
        <xdr:cNvSpPr txBox="1"/>
      </xdr:nvSpPr>
      <xdr:spPr>
        <a:xfrm>
          <a:off x="2030730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152400</xdr:rowOff>
    </xdr:to>
    <xdr:sp macro="" textlink="">
      <xdr:nvSpPr>
        <xdr:cNvPr id="835" name="円/楕円 834"/>
        <xdr:cNvSpPr/>
      </xdr:nvSpPr>
      <xdr:spPr>
        <a:xfrm>
          <a:off x="19497675"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57</xdr:row>
      <xdr:rowOff>161925</xdr:rowOff>
    </xdr:from>
    <xdr:ext cx="247650" cy="257175"/>
    <xdr:sp macro="" textlink="">
      <xdr:nvSpPr>
        <xdr:cNvPr id="836" name="テキスト ボックス 835"/>
        <xdr:cNvSpPr txBox="1"/>
      </xdr:nvSpPr>
      <xdr:spPr>
        <a:xfrm>
          <a:off x="19421475"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47625</xdr:rowOff>
    </xdr:from>
    <xdr:to>
      <xdr:col>27</xdr:col>
      <xdr:colOff>161925</xdr:colOff>
      <xdr:row>59</xdr:row>
      <xdr:rowOff>152400</xdr:rowOff>
    </xdr:to>
    <xdr:sp macro="" textlink="">
      <xdr:nvSpPr>
        <xdr:cNvPr id="837" name="円/楕円 836"/>
        <xdr:cNvSpPr/>
      </xdr:nvSpPr>
      <xdr:spPr>
        <a:xfrm>
          <a:off x="18602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59</xdr:row>
      <xdr:rowOff>142875</xdr:rowOff>
    </xdr:from>
    <xdr:ext cx="247650" cy="257175"/>
    <xdr:sp macro="" textlink="">
      <xdr:nvSpPr>
        <xdr:cNvPr id="838" name="テキスト ボックス 837"/>
        <xdr:cNvSpPr txBox="1"/>
      </xdr:nvSpPr>
      <xdr:spPr>
        <a:xfrm>
          <a:off x="18535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39" name="正方形/長方形 83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40" name="正方形/長方形 83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41" name="テキスト ボックス 84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総務費については土地開発基金からの用地買戻しを行ったことから前年度と比較し増加となり、</a:t>
          </a:r>
          <a:r>
            <a:rPr kumimoji="1" lang="ja-JP" altLang="ja-JP" sz="1300">
              <a:solidFill>
                <a:schemeClr val="dk1"/>
              </a:solidFill>
              <a:effectLst/>
              <a:latin typeface="+mn-lt"/>
              <a:ea typeface="+mn-ea"/>
              <a:cs typeface="+mn-cs"/>
            </a:rPr>
            <a:t>住民一人当たり</a:t>
          </a:r>
          <a:r>
            <a:rPr kumimoji="1" lang="ja-JP" altLang="en-US" sz="1300">
              <a:solidFill>
                <a:schemeClr val="dk1"/>
              </a:solidFill>
              <a:effectLst/>
              <a:latin typeface="+mn-lt"/>
              <a:ea typeface="+mn-ea"/>
              <a:cs typeface="+mn-cs"/>
            </a:rPr>
            <a:t>では９８，１６３</a:t>
          </a:r>
          <a:r>
            <a:rPr kumimoji="1" lang="ja-JP" altLang="ja-JP" sz="1300">
              <a:solidFill>
                <a:schemeClr val="dk1"/>
              </a:solidFill>
              <a:effectLst/>
              <a:latin typeface="+mn-lt"/>
              <a:ea typeface="+mn-ea"/>
              <a:cs typeface="+mn-cs"/>
            </a:rPr>
            <a:t>円とな</a:t>
          </a:r>
          <a:r>
            <a:rPr kumimoji="1" lang="ja-JP" altLang="en-US" sz="1300">
              <a:solidFill>
                <a:schemeClr val="dk1"/>
              </a:solidFill>
              <a:effectLst/>
              <a:latin typeface="+mn-lt"/>
              <a:ea typeface="+mn-ea"/>
              <a:cs typeface="+mn-cs"/>
            </a:rPr>
            <a:t>っている</a:t>
          </a:r>
          <a:r>
            <a:rPr kumimoji="1" lang="ja-JP" altLang="en-US" sz="1300">
              <a:latin typeface="ＭＳ Ｐゴシック"/>
            </a:rPr>
            <a:t>。　民生費は臨時福祉給付金・子育て世帯臨時特例給付金等が減少したこと等により減少し、住民一人当たりでは１４６，１９９円となっている。　衛生費は</a:t>
          </a:r>
          <a:r>
            <a:rPr kumimoji="1" lang="en-US" altLang="ja-JP" sz="1300">
              <a:latin typeface="ＭＳ Ｐゴシック"/>
            </a:rPr>
            <a:t>H25</a:t>
          </a:r>
          <a:r>
            <a:rPr kumimoji="1" lang="ja-JP" altLang="en-US" sz="1300">
              <a:latin typeface="ＭＳ Ｐゴシック"/>
            </a:rPr>
            <a:t>以降、環境センターの施設整備事業が増加していることにより年々上昇し、住民一人当たりでは５８，２０８円となっている。農林水産業費は国庫補助事業の増加により大幅な増となり、住民一人当たりでは２９，７８９円となっている。　商工費は住民一人当たり１４，４６５円・土木費について住民一人当たり５０，１８２円でそれぞれ個々の事業の増減はあるもののほぼ横ばいとなっています。消防費は通信指令システム機器整備が終了したことにより大幅な減となり、住民一人当たりでは１８，０４３円となっています。</a:t>
          </a:r>
        </a:p>
        <a:p>
          <a:r>
            <a:rPr kumimoji="1" lang="ja-JP" altLang="en-US" sz="1300">
              <a:latin typeface="ＭＳ Ｐゴシック"/>
            </a:rPr>
            <a:t>教育費についても、小中学校の大規模改修事業等が終了したことにより減となり、住民一人当たりでは５０，６０１円となっています。</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年度も昨年に引き続き、行財政改革や財政健全化の取り組みにより、財政調整基金を積み立てることができたものの、その積立額は昨年度比約１０億円の減となり実質単年度収支は昨年度よ</a:t>
          </a:r>
          <a:r>
            <a:rPr kumimoji="1" lang="en-US" altLang="ja-JP" sz="1400">
              <a:latin typeface="ＭＳ ゴシック" pitchFamily="49" charset="-128"/>
              <a:ea typeface="ＭＳ ゴシック" pitchFamily="49" charset="-128"/>
            </a:rPr>
            <a:t>3.28</a:t>
          </a:r>
          <a:r>
            <a:rPr kumimoji="1" lang="ja-JP" altLang="en-US" sz="1400">
              <a:latin typeface="ＭＳ ゴシック" pitchFamily="49" charset="-128"/>
              <a:ea typeface="ＭＳ ゴシック" pitchFamily="49" charset="-128"/>
            </a:rPr>
            <a:t>ポイント減少している。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また、実質収支額は、適正な予算執行を継続することにより、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％で推移していたが、平成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6.89</a:t>
          </a:r>
          <a:r>
            <a:rPr kumimoji="1" lang="ja-JP" altLang="en-US" sz="1400">
              <a:latin typeface="ＭＳ ゴシック" pitchFamily="49" charset="-128"/>
              <a:ea typeface="ＭＳ ゴシック" pitchFamily="49" charset="-128"/>
            </a:rPr>
            <a:t>と若干増加している。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国民健康保険特別会計は慢性的な赤字体質解消のため、平成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保険料の見直しを実施している。また、病院事業では高額な医療機器の更新が今後必要になると見込まれる。水道事業、下水道事業についても今後は老朽施設の更新などが見込まれるため、引き続き経営改善に努める必要があ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29015503</v>
      </c>
      <c r="BO4" s="409"/>
      <c r="BP4" s="409"/>
      <c r="BQ4" s="409"/>
      <c r="BR4" s="409"/>
      <c r="BS4" s="409"/>
      <c r="BT4" s="409"/>
      <c r="BU4" s="410"/>
      <c r="BV4" s="408">
        <v>29907520</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6.9</v>
      </c>
      <c r="CU4" s="586"/>
      <c r="CV4" s="586"/>
      <c r="CW4" s="586"/>
      <c r="CX4" s="586"/>
      <c r="CY4" s="586"/>
      <c r="CZ4" s="586"/>
      <c r="DA4" s="587"/>
      <c r="DB4" s="585">
        <v>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27649088</v>
      </c>
      <c r="BO5" s="414"/>
      <c r="BP5" s="414"/>
      <c r="BQ5" s="414"/>
      <c r="BR5" s="414"/>
      <c r="BS5" s="414"/>
      <c r="BT5" s="414"/>
      <c r="BU5" s="415"/>
      <c r="BV5" s="413">
        <v>28934644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89.6</v>
      </c>
      <c r="CU5" s="384"/>
      <c r="CV5" s="384"/>
      <c r="CW5" s="384"/>
      <c r="CX5" s="384"/>
      <c r="CY5" s="384"/>
      <c r="CZ5" s="384"/>
      <c r="DA5" s="385"/>
      <c r="DB5" s="383">
        <v>88.4</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1366415</v>
      </c>
      <c r="BO6" s="414"/>
      <c r="BP6" s="414"/>
      <c r="BQ6" s="414"/>
      <c r="BR6" s="414"/>
      <c r="BS6" s="414"/>
      <c r="BT6" s="414"/>
      <c r="BU6" s="415"/>
      <c r="BV6" s="413">
        <v>972876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94.9</v>
      </c>
      <c r="CU6" s="560"/>
      <c r="CV6" s="560"/>
      <c r="CW6" s="560"/>
      <c r="CX6" s="560"/>
      <c r="CY6" s="560"/>
      <c r="CZ6" s="560"/>
      <c r="DA6" s="561"/>
      <c r="DB6" s="559">
        <v>94.1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116691</v>
      </c>
      <c r="BO7" s="414"/>
      <c r="BP7" s="414"/>
      <c r="BQ7" s="414"/>
      <c r="BR7" s="414"/>
      <c r="BS7" s="414"/>
      <c r="BT7" s="414"/>
      <c r="BU7" s="415"/>
      <c r="BV7" s="413">
        <v>54198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18134608</v>
      </c>
      <c r="CU7" s="414"/>
      <c r="CV7" s="414"/>
      <c r="CW7" s="414"/>
      <c r="CX7" s="414"/>
      <c r="CY7" s="414"/>
      <c r="CZ7" s="414"/>
      <c r="DA7" s="415"/>
      <c r="DB7" s="413">
        <v>18282951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1249724</v>
      </c>
      <c r="BO8" s="414"/>
      <c r="BP8" s="414"/>
      <c r="BQ8" s="414"/>
      <c r="BR8" s="414"/>
      <c r="BS8" s="414"/>
      <c r="BT8" s="414"/>
      <c r="BU8" s="415"/>
      <c r="BV8" s="413">
        <v>918678</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0.4</v>
      </c>
      <c r="CU8" s="523"/>
      <c r="CV8" s="523"/>
      <c r="CW8" s="523"/>
      <c r="CX8" s="523"/>
      <c r="CY8" s="523"/>
      <c r="CZ8" s="523"/>
      <c r="DA8" s="524"/>
      <c r="DB8" s="522">
        <v>0.41</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50025</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331046</v>
      </c>
      <c r="BO9" s="414"/>
      <c r="BP9" s="414"/>
      <c r="BQ9" s="414"/>
      <c r="BR9" s="414"/>
      <c r="BS9" s="414"/>
      <c r="BT9" s="414"/>
      <c r="BU9" s="415"/>
      <c r="BV9" s="413">
        <v>-3140</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15.8</v>
      </c>
      <c r="CU9" s="384"/>
      <c r="CV9" s="384"/>
      <c r="CW9" s="384"/>
      <c r="CX9" s="384"/>
      <c r="CY9" s="384"/>
      <c r="CZ9" s="384"/>
      <c r="DA9" s="385"/>
      <c r="DB9" s="383">
        <v>16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52486</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92</v>
      </c>
      <c r="AV10" s="471"/>
      <c r="AW10" s="471"/>
      <c r="AX10" s="471"/>
      <c r="AY10" s="393" t="s">
        <v>103</v>
      </c>
      <c r="AZ10" s="394"/>
      <c r="BA10" s="394"/>
      <c r="BB10" s="394"/>
      <c r="BC10" s="394"/>
      <c r="BD10" s="394"/>
      <c r="BE10" s="394"/>
      <c r="BF10" s="394"/>
      <c r="BG10" s="394"/>
      <c r="BH10" s="394"/>
      <c r="BI10" s="394"/>
      <c r="BJ10" s="394"/>
      <c r="BK10" s="394"/>
      <c r="BL10" s="394"/>
      <c r="BM10" s="395"/>
      <c r="BN10" s="413">
        <v>220649</v>
      </c>
      <c r="BO10" s="414"/>
      <c r="BP10" s="414"/>
      <c r="BQ10" s="414"/>
      <c r="BR10" s="414"/>
      <c r="BS10" s="414"/>
      <c r="BT10" s="414"/>
      <c r="BU10" s="415"/>
      <c r="BV10" s="413">
        <v>1217780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92</v>
      </c>
      <c r="AV11" s="471"/>
      <c r="AW11" s="471"/>
      <c r="AX11" s="471"/>
      <c r="AY11" s="393" t="s">
        <v>108</v>
      </c>
      <c r="AZ11" s="394"/>
      <c r="BA11" s="394"/>
      <c r="BB11" s="394"/>
      <c r="BC11" s="394"/>
      <c r="BD11" s="394"/>
      <c r="BE11" s="394"/>
      <c r="BF11" s="394"/>
      <c r="BG11" s="394"/>
      <c r="BH11" s="394"/>
      <c r="BI11" s="394"/>
      <c r="BJ11" s="394"/>
      <c r="BK11" s="394"/>
      <c r="BL11" s="394"/>
      <c r="BM11" s="395"/>
      <c r="BN11" s="413">
        <v>200172</v>
      </c>
      <c r="BO11" s="414"/>
      <c r="BP11" s="414"/>
      <c r="BQ11" s="414"/>
      <c r="BR11" s="414"/>
      <c r="BS11" s="414"/>
      <c r="BT11" s="414"/>
      <c r="BU11" s="415"/>
      <c r="BV11" s="413">
        <v>144362</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51007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50607</v>
      </c>
      <c r="S13" s="515"/>
      <c r="T13" s="515"/>
      <c r="U13" s="515"/>
      <c r="V13" s="516"/>
      <c r="W13" s="502" t="s">
        <v>121</v>
      </c>
      <c r="X13" s="426"/>
      <c r="Y13" s="426"/>
      <c r="Z13" s="426"/>
      <c r="AA13" s="426"/>
      <c r="AB13" s="427"/>
      <c r="AC13" s="389">
        <v>1608</v>
      </c>
      <c r="AD13" s="390"/>
      <c r="AE13" s="390"/>
      <c r="AF13" s="390"/>
      <c r="AG13" s="391"/>
      <c r="AH13" s="389">
        <v>2050</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751867</v>
      </c>
      <c r="BO13" s="414"/>
      <c r="BP13" s="414"/>
      <c r="BQ13" s="414"/>
      <c r="BR13" s="414"/>
      <c r="BS13" s="414"/>
      <c r="BT13" s="414"/>
      <c r="BU13" s="415"/>
      <c r="BV13" s="413">
        <v>1359002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11.3</v>
      </c>
      <c r="CU13" s="384"/>
      <c r="CV13" s="384"/>
      <c r="CW13" s="384"/>
      <c r="CX13" s="384"/>
      <c r="CY13" s="384"/>
      <c r="CZ13" s="384"/>
      <c r="DA13" s="385"/>
      <c r="DB13" s="383">
        <v>12.1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51598</v>
      </c>
      <c r="S14" s="515"/>
      <c r="T14" s="515"/>
      <c r="U14" s="515"/>
      <c r="V14" s="516"/>
      <c r="W14" s="517"/>
      <c r="X14" s="429"/>
      <c r="Y14" s="429"/>
      <c r="Z14" s="429"/>
      <c r="AA14" s="429"/>
      <c r="AB14" s="430"/>
      <c r="AC14" s="507">
        <v>6.5</v>
      </c>
      <c r="AD14" s="508"/>
      <c r="AE14" s="508"/>
      <c r="AF14" s="508"/>
      <c r="AG14" s="509"/>
      <c r="AH14" s="507">
        <v>7.7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71.9</v>
      </c>
      <c r="CU14" s="486"/>
      <c r="CV14" s="486"/>
      <c r="CW14" s="486"/>
      <c r="CX14" s="486"/>
      <c r="CY14" s="486"/>
      <c r="CZ14" s="486"/>
      <c r="DA14" s="487"/>
      <c r="DB14" s="518">
        <v>90.7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51180</v>
      </c>
      <c r="S15" s="515"/>
      <c r="T15" s="515"/>
      <c r="U15" s="515"/>
      <c r="V15" s="516"/>
      <c r="W15" s="502" t="s">
        <v>127</v>
      </c>
      <c r="X15" s="426"/>
      <c r="Y15" s="426"/>
      <c r="Z15" s="426"/>
      <c r="AA15" s="426"/>
      <c r="AB15" s="427"/>
      <c r="AC15" s="389">
        <v>7800</v>
      </c>
      <c r="AD15" s="390"/>
      <c r="AE15" s="390"/>
      <c r="AF15" s="390"/>
      <c r="AG15" s="391"/>
      <c r="AH15" s="389">
        <v>8897</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5370757</v>
      </c>
      <c r="BO15" s="409"/>
      <c r="BP15" s="409"/>
      <c r="BQ15" s="409"/>
      <c r="BR15" s="409"/>
      <c r="BS15" s="409"/>
      <c r="BT15" s="409"/>
      <c r="BU15" s="410"/>
      <c r="BV15" s="408">
        <v>5207024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31.4</v>
      </c>
      <c r="AD16" s="508"/>
      <c r="AE16" s="508"/>
      <c r="AF16" s="508"/>
      <c r="AG16" s="509"/>
      <c r="AH16" s="507">
        <v>33.4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13650335</v>
      </c>
      <c r="BO16" s="414"/>
      <c r="BP16" s="414"/>
      <c r="BQ16" s="414"/>
      <c r="BR16" s="414"/>
      <c r="BS16" s="414"/>
      <c r="BT16" s="414"/>
      <c r="BU16" s="415"/>
      <c r="BV16" s="413">
        <v>12876770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15466</v>
      </c>
      <c r="AD17" s="390"/>
      <c r="AE17" s="390"/>
      <c r="AF17" s="390"/>
      <c r="AG17" s="391"/>
      <c r="AH17" s="389">
        <v>15574</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6779555</v>
      </c>
      <c r="BO17" s="414"/>
      <c r="BP17" s="414"/>
      <c r="BQ17" s="414"/>
      <c r="BR17" s="414"/>
      <c r="BS17" s="414"/>
      <c r="BT17" s="414"/>
      <c r="BU17" s="415"/>
      <c r="BV17" s="413">
        <v>6650317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693.05</v>
      </c>
      <c r="M18" s="478"/>
      <c r="N18" s="478"/>
      <c r="O18" s="478"/>
      <c r="P18" s="478"/>
      <c r="Q18" s="478"/>
      <c r="R18" s="479"/>
      <c r="S18" s="479"/>
      <c r="T18" s="479"/>
      <c r="U18" s="479"/>
      <c r="V18" s="480"/>
      <c r="W18" s="494"/>
      <c r="X18" s="495"/>
      <c r="Y18" s="495"/>
      <c r="Z18" s="495"/>
      <c r="AA18" s="495"/>
      <c r="AB18" s="503"/>
      <c r="AC18" s="377">
        <v>62.2</v>
      </c>
      <c r="AD18" s="378"/>
      <c r="AE18" s="378"/>
      <c r="AF18" s="378"/>
      <c r="AG18" s="481"/>
      <c r="AH18" s="377">
        <v>58.5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16832811</v>
      </c>
      <c r="BO18" s="414"/>
      <c r="BP18" s="414"/>
      <c r="BQ18" s="414"/>
      <c r="BR18" s="414"/>
      <c r="BS18" s="414"/>
      <c r="BT18" s="414"/>
      <c r="BU18" s="415"/>
      <c r="BV18" s="413">
        <v>16547022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72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21638041</v>
      </c>
      <c r="BO19" s="414"/>
      <c r="BP19" s="414"/>
      <c r="BQ19" s="414"/>
      <c r="BR19" s="414"/>
      <c r="BS19" s="414"/>
      <c r="BT19" s="414"/>
      <c r="BU19" s="415"/>
      <c r="BV19" s="413">
        <v>21594282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18149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24215383</v>
      </c>
      <c r="BO23" s="414"/>
      <c r="BP23" s="414"/>
      <c r="BQ23" s="414"/>
      <c r="BR23" s="414"/>
      <c r="BS23" s="414"/>
      <c r="BT23" s="414"/>
      <c r="BU23" s="415"/>
      <c r="BV23" s="413">
        <v>25136726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7500</v>
      </c>
      <c r="R24" s="390"/>
      <c r="S24" s="390"/>
      <c r="T24" s="390"/>
      <c r="U24" s="390"/>
      <c r="V24" s="391"/>
      <c r="W24" s="455"/>
      <c r="X24" s="446"/>
      <c r="Y24" s="447"/>
      <c r="Z24" s="386" t="s">
        <v>150</v>
      </c>
      <c r="AA24" s="387"/>
      <c r="AB24" s="387"/>
      <c r="AC24" s="387"/>
      <c r="AD24" s="387"/>
      <c r="AE24" s="387"/>
      <c r="AF24" s="387"/>
      <c r="AG24" s="388"/>
      <c r="AH24" s="389">
        <v>578</v>
      </c>
      <c r="AI24" s="390"/>
      <c r="AJ24" s="390"/>
      <c r="AK24" s="390"/>
      <c r="AL24" s="391"/>
      <c r="AM24" s="389">
        <v>1724174</v>
      </c>
      <c r="AN24" s="390"/>
      <c r="AO24" s="390"/>
      <c r="AP24" s="390"/>
      <c r="AQ24" s="390"/>
      <c r="AR24" s="391"/>
      <c r="AS24" s="389">
        <v>2983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18735641</v>
      </c>
      <c r="BO24" s="414"/>
      <c r="BP24" s="414"/>
      <c r="BQ24" s="414"/>
      <c r="BR24" s="414"/>
      <c r="BS24" s="414"/>
      <c r="BT24" s="414"/>
      <c r="BU24" s="415"/>
      <c r="BV24" s="413">
        <v>19287430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152</v>
      </c>
      <c r="F25" s="387"/>
      <c r="G25" s="387"/>
      <c r="H25" s="387"/>
      <c r="I25" s="387"/>
      <c r="J25" s="387"/>
      <c r="K25" s="388"/>
      <c r="L25" s="389">
        <v>1</v>
      </c>
      <c r="M25" s="390"/>
      <c r="N25" s="390"/>
      <c r="O25" s="390"/>
      <c r="P25" s="391"/>
      <c r="Q25" s="389">
        <v>5850</v>
      </c>
      <c r="R25" s="390"/>
      <c r="S25" s="390"/>
      <c r="T25" s="390"/>
      <c r="U25" s="390"/>
      <c r="V25" s="391"/>
      <c r="W25" s="455"/>
      <c r="X25" s="446"/>
      <c r="Y25" s="447"/>
      <c r="Z25" s="386" t="s">
        <v>153</v>
      </c>
      <c r="AA25" s="387"/>
      <c r="AB25" s="387"/>
      <c r="AC25" s="387"/>
      <c r="AD25" s="387"/>
      <c r="AE25" s="387"/>
      <c r="AF25" s="387"/>
      <c r="AG25" s="388"/>
      <c r="AH25" s="389">
        <v>106</v>
      </c>
      <c r="AI25" s="390"/>
      <c r="AJ25" s="390"/>
      <c r="AK25" s="390"/>
      <c r="AL25" s="391"/>
      <c r="AM25" s="389">
        <v>282702</v>
      </c>
      <c r="AN25" s="390"/>
      <c r="AO25" s="390"/>
      <c r="AP25" s="390"/>
      <c r="AQ25" s="390"/>
      <c r="AR25" s="391"/>
      <c r="AS25" s="389">
        <v>2667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2122796</v>
      </c>
      <c r="BO25" s="409"/>
      <c r="BP25" s="409"/>
      <c r="BQ25" s="409"/>
      <c r="BR25" s="409"/>
      <c r="BS25" s="409"/>
      <c r="BT25" s="409"/>
      <c r="BU25" s="410"/>
      <c r="BV25" s="408">
        <v>1792887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155</v>
      </c>
      <c r="F26" s="387"/>
      <c r="G26" s="387"/>
      <c r="H26" s="387"/>
      <c r="I26" s="387"/>
      <c r="J26" s="387"/>
      <c r="K26" s="388"/>
      <c r="L26" s="389">
        <v>1</v>
      </c>
      <c r="M26" s="390"/>
      <c r="N26" s="390"/>
      <c r="O26" s="390"/>
      <c r="P26" s="391"/>
      <c r="Q26" s="389">
        <v>5200</v>
      </c>
      <c r="R26" s="390"/>
      <c r="S26" s="390"/>
      <c r="T26" s="390"/>
      <c r="U26" s="390"/>
      <c r="V26" s="391"/>
      <c r="W26" s="455"/>
      <c r="X26" s="446"/>
      <c r="Y26" s="447"/>
      <c r="Z26" s="386" t="s">
        <v>156</v>
      </c>
      <c r="AA26" s="468"/>
      <c r="AB26" s="468"/>
      <c r="AC26" s="468"/>
      <c r="AD26" s="468"/>
      <c r="AE26" s="468"/>
      <c r="AF26" s="468"/>
      <c r="AG26" s="469"/>
      <c r="AH26" s="389">
        <v>39</v>
      </c>
      <c r="AI26" s="390"/>
      <c r="AJ26" s="390"/>
      <c r="AK26" s="390"/>
      <c r="AL26" s="391"/>
      <c r="AM26" s="389">
        <v>106665</v>
      </c>
      <c r="AN26" s="390"/>
      <c r="AO26" s="390"/>
      <c r="AP26" s="390"/>
      <c r="AQ26" s="390"/>
      <c r="AR26" s="391"/>
      <c r="AS26" s="389">
        <v>2735</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4000</v>
      </c>
      <c r="R27" s="390"/>
      <c r="S27" s="390"/>
      <c r="T27" s="390"/>
      <c r="U27" s="390"/>
      <c r="V27" s="391"/>
      <c r="W27" s="455"/>
      <c r="X27" s="446"/>
      <c r="Y27" s="447"/>
      <c r="Z27" s="386" t="s">
        <v>159</v>
      </c>
      <c r="AA27" s="387"/>
      <c r="AB27" s="387"/>
      <c r="AC27" s="387"/>
      <c r="AD27" s="387"/>
      <c r="AE27" s="387"/>
      <c r="AF27" s="387"/>
      <c r="AG27" s="388"/>
      <c r="AH27" s="389">
        <v>18</v>
      </c>
      <c r="AI27" s="390"/>
      <c r="AJ27" s="390"/>
      <c r="AK27" s="390"/>
      <c r="AL27" s="391"/>
      <c r="AM27" s="389">
        <v>59211</v>
      </c>
      <c r="AN27" s="390"/>
      <c r="AO27" s="390"/>
      <c r="AP27" s="390"/>
      <c r="AQ27" s="390"/>
      <c r="AR27" s="391"/>
      <c r="AS27" s="389">
        <v>3290</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684093</v>
      </c>
      <c r="BO27" s="417"/>
      <c r="BP27" s="417"/>
      <c r="BQ27" s="417"/>
      <c r="BR27" s="417"/>
      <c r="BS27" s="417"/>
      <c r="BT27" s="417"/>
      <c r="BU27" s="418"/>
      <c r="BV27" s="416">
        <v>683791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3400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5928923</v>
      </c>
      <c r="BO28" s="409"/>
      <c r="BP28" s="409"/>
      <c r="BQ28" s="409"/>
      <c r="BR28" s="409"/>
      <c r="BS28" s="409"/>
      <c r="BT28" s="409"/>
      <c r="BU28" s="410"/>
      <c r="BV28" s="408">
        <v>5708274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18</v>
      </c>
      <c r="M29" s="390"/>
      <c r="N29" s="390"/>
      <c r="O29" s="390"/>
      <c r="P29" s="391"/>
      <c r="Q29" s="389">
        <v>3100</v>
      </c>
      <c r="R29" s="390"/>
      <c r="S29" s="390"/>
      <c r="T29" s="390"/>
      <c r="U29" s="390"/>
      <c r="V29" s="391"/>
      <c r="W29" s="456"/>
      <c r="X29" s="457"/>
      <c r="Y29" s="458"/>
      <c r="Z29" s="386" t="s">
        <v>166</v>
      </c>
      <c r="AA29" s="387"/>
      <c r="AB29" s="387"/>
      <c r="AC29" s="387"/>
      <c r="AD29" s="387"/>
      <c r="AE29" s="387"/>
      <c r="AF29" s="387"/>
      <c r="AG29" s="388"/>
      <c r="AH29" s="389">
        <v>596</v>
      </c>
      <c r="AI29" s="390"/>
      <c r="AJ29" s="390"/>
      <c r="AK29" s="390"/>
      <c r="AL29" s="391"/>
      <c r="AM29" s="389">
        <v>1783385</v>
      </c>
      <c r="AN29" s="390"/>
      <c r="AO29" s="390"/>
      <c r="AP29" s="390"/>
      <c r="AQ29" s="390"/>
      <c r="AR29" s="391"/>
      <c r="AS29" s="389">
        <v>2992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1051672</v>
      </c>
      <c r="BO29" s="414"/>
      <c r="BP29" s="414"/>
      <c r="BQ29" s="414"/>
      <c r="BR29" s="414"/>
      <c r="BS29" s="414"/>
      <c r="BT29" s="414"/>
      <c r="BU29" s="415"/>
      <c r="BV29" s="413">
        <v>543562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3523324</v>
      </c>
      <c r="BO30" s="417"/>
      <c r="BP30" s="417"/>
      <c r="BQ30" s="417"/>
      <c r="BR30" s="417"/>
      <c r="BS30" s="417"/>
      <c r="BT30" s="417"/>
      <c r="BU30" s="418"/>
      <c r="BV30" s="416">
        <v>3013800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IF('各会計、関係団体の財政状況及び健全化判断比率'!B35="","",'各会計、関係団体の財政状況及び健全化判断比率'!B35)</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滋賀県市町村職員退職手当組合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財団法人ひばり</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熱供給事業特別会計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後期高齢者医療事業特別会計</v>
      </c>
      <c r="X35" s="372"/>
      <c r="Y35" s="372"/>
      <c r="Z35" s="372"/>
      <c r="AA35" s="372"/>
      <c r="AB35" s="372"/>
      <c r="AC35" s="372"/>
      <c r="AD35" s="372"/>
      <c r="AE35" s="372"/>
      <c r="AF35" s="372"/>
      <c r="AG35" s="372"/>
      <c r="AH35" s="372"/>
      <c r="AI35" s="372"/>
      <c r="AJ35" s="372"/>
      <c r="AK35" s="372"/>
      <c r="AL35" s="165"/>
      <c r="AM35" s="373">
        <f aca="true" t="shared" si="0" ref="AM35:AM43">IF(AO35="","",AM34+1)</f>
        <v>8</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f aca="true" t="shared" si="1" ref="BE35:BE43">IF(BG35="","",BE34+1)</f>
        <v>11</v>
      </c>
      <c r="BF35" s="373"/>
      <c r="BG35" s="372" t="str">
        <f>IF('各会計、関係団体の財政状況及び健全化判断比率'!B36="","",'各会計、関係団体の財政状況及び健全化判断比率'!B36)</f>
        <v>農林業集落排水事業特別会計</v>
      </c>
      <c r="BH35" s="372"/>
      <c r="BI35" s="372"/>
      <c r="BJ35" s="372"/>
      <c r="BK35" s="372"/>
      <c r="BL35" s="372"/>
      <c r="BM35" s="372"/>
      <c r="BN35" s="372"/>
      <c r="BO35" s="372"/>
      <c r="BP35" s="372"/>
      <c r="BQ35" s="372"/>
      <c r="BR35" s="372"/>
      <c r="BS35" s="372"/>
      <c r="BT35" s="372"/>
      <c r="BU35" s="372"/>
      <c r="BV35" s="165"/>
      <c r="BW35" s="373">
        <f aca="true" t="shared" si="2" ref="BW35:BW43">IF(BY35="","",BW34+1)</f>
        <v>13</v>
      </c>
      <c r="BX35" s="373"/>
      <c r="BY35" s="372" t="str">
        <f>IF('各会計、関係団体の財政状況及び健全化判断比率'!B69="","",'各会計、関係団体の財政状況及び健全化判断比率'!B69)</f>
        <v>滋賀県市町村議会議員公務災害補償等組合</v>
      </c>
      <c r="BZ35" s="372"/>
      <c r="CA35" s="372"/>
      <c r="CB35" s="372"/>
      <c r="CC35" s="372"/>
      <c r="CD35" s="372"/>
      <c r="CE35" s="372"/>
      <c r="CF35" s="372"/>
      <c r="CG35" s="372"/>
      <c r="CH35" s="372"/>
      <c r="CI35" s="372"/>
      <c r="CJ35" s="372"/>
      <c r="CK35" s="372"/>
      <c r="CL35" s="372"/>
      <c r="CM35" s="372"/>
      <c r="CN35" s="165"/>
      <c r="CO35" s="373">
        <f aca="true" t="shared" si="3" ref="CO35:CO43">IF(CQ35="","",CO34+1)</f>
        <v>19</v>
      </c>
      <c r="CP35" s="373"/>
      <c r="CQ35" s="372" t="str">
        <f>IF('各会計、関係団体の財政状況及び健全化判断比率'!BS8="","",'各会計、関係団体の財政状況及び健全化判断比率'!BS8)</f>
        <v>財団法人朽木むらおこし公社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aca="true" t="shared" si="4" ref="U36:U43">IF(W36="","",U35+1)</f>
        <v>5</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IF('各会計、関係団体の財政状況及び健全化判断比率'!B34="","",'各会計、関係団体の財政状況及び健全化判断比率'!B34)</f>
        <v>介護老人保健施設事業会計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滋賀県市町村職員研修センター</v>
      </c>
      <c r="BZ36" s="372"/>
      <c r="CA36" s="372"/>
      <c r="CB36" s="372"/>
      <c r="CC36" s="372"/>
      <c r="CD36" s="372"/>
      <c r="CE36" s="372"/>
      <c r="CF36" s="372"/>
      <c r="CG36" s="372"/>
      <c r="CH36" s="372"/>
      <c r="CI36" s="372"/>
      <c r="CJ36" s="372"/>
      <c r="CK36" s="372"/>
      <c r="CL36" s="372"/>
      <c r="CM36" s="372"/>
      <c r="CN36" s="165"/>
      <c r="CO36" s="373">
        <f t="shared" si="3"/>
        <v>20</v>
      </c>
      <c r="CP36" s="373"/>
      <c r="CQ36" s="372" t="str">
        <f>IF('各会計、関係団体の財政状況及び健全化判断比率'!BS9="","",'各会計、関係団体の財政状況及び健全化判断比率'!BS9)</f>
        <v>社団法人びわ湖高島観光協会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訪問看護ステーション事業特別会計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滋賀県交通災害共済組合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滋賀県後期高齢者医療広域連合（一般）</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滋賀県後期高齢者医療広域連合（後期）</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187</v>
      </c>
    </row>
    <row r="50" ht="13.5">
      <c r="E50" s="139" t="s">
        <v>188</v>
      </c>
    </row>
    <row r="51" ht="13.5">
      <c r="E51" s="139" t="s">
        <v>189</v>
      </c>
    </row>
    <row r="52" ht="13.5">
      <c r="E52" s="139" t="s">
        <v>190</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525</v>
      </c>
      <c r="D34" s="1181"/>
      <c r="E34" s="1182"/>
      <c r="F34" s="32">
        <v>4.53</v>
      </c>
      <c r="G34" s="33">
        <v>4.92</v>
      </c>
      <c r="H34" s="33">
        <v>5</v>
      </c>
      <c r="I34" s="33">
        <v>5.02</v>
      </c>
      <c r="J34" s="34">
        <v>6.89</v>
      </c>
      <c r="K34" s="22"/>
      <c r="L34" s="22"/>
      <c r="M34" s="22"/>
      <c r="N34" s="22"/>
      <c r="O34" s="22"/>
      <c r="P34" s="22"/>
    </row>
    <row r="35" spans="1:16" ht="39" customHeight="1">
      <c r="A35" s="22"/>
      <c r="B35" s="35"/>
      <c r="C35" s="1175" t="s">
        <v>526</v>
      </c>
      <c r="D35" s="1176"/>
      <c r="E35" s="1177"/>
      <c r="F35" s="36">
        <v>7.35</v>
      </c>
      <c r="G35" s="37">
        <v>6.99</v>
      </c>
      <c r="H35" s="37">
        <v>8.4</v>
      </c>
      <c r="I35" s="37">
        <v>8.04</v>
      </c>
      <c r="J35" s="38">
        <v>6.73</v>
      </c>
      <c r="K35" s="22"/>
      <c r="L35" s="22"/>
      <c r="M35" s="22"/>
      <c r="N35" s="22"/>
      <c r="O35" s="22"/>
      <c r="P35" s="22"/>
    </row>
    <row r="36" spans="1:16" ht="39" customHeight="1">
      <c r="A36" s="22"/>
      <c r="B36" s="35"/>
      <c r="C36" s="1175" t="s">
        <v>527</v>
      </c>
      <c r="D36" s="1176"/>
      <c r="E36" s="1177"/>
      <c r="F36" s="36">
        <v>3.63</v>
      </c>
      <c r="G36" s="37">
        <v>3.43</v>
      </c>
      <c r="H36" s="37">
        <v>3.64</v>
      </c>
      <c r="I36" s="37">
        <v>3.85</v>
      </c>
      <c r="J36" s="38">
        <v>4.62</v>
      </c>
      <c r="K36" s="22"/>
      <c r="L36" s="22"/>
      <c r="M36" s="22"/>
      <c r="N36" s="22"/>
      <c r="O36" s="22"/>
      <c r="P36" s="22"/>
    </row>
    <row r="37" spans="1:16" ht="39" customHeight="1">
      <c r="A37" s="22"/>
      <c r="B37" s="35"/>
      <c r="C37" s="1175" t="s">
        <v>528</v>
      </c>
      <c r="D37" s="1176"/>
      <c r="E37" s="1177"/>
      <c r="F37" s="36">
        <v>0.06</v>
      </c>
      <c r="G37" s="37">
        <v>0.3</v>
      </c>
      <c r="H37" s="37">
        <v>0.28</v>
      </c>
      <c r="I37" s="37">
        <v>0.08</v>
      </c>
      <c r="J37" s="38">
        <v>0.48</v>
      </c>
      <c r="K37" s="22"/>
      <c r="L37" s="22"/>
      <c r="M37" s="22"/>
      <c r="N37" s="22"/>
      <c r="O37" s="22"/>
      <c r="P37" s="22"/>
    </row>
    <row r="38" spans="1:16" ht="39" customHeight="1">
      <c r="A38" s="22"/>
      <c r="B38" s="35"/>
      <c r="C38" s="1175" t="s">
        <v>529</v>
      </c>
      <c r="D38" s="1176"/>
      <c r="E38" s="1177"/>
      <c r="F38" s="36">
        <v>0.48</v>
      </c>
      <c r="G38" s="37">
        <v>0.33</v>
      </c>
      <c r="H38" s="37">
        <v>0.4</v>
      </c>
      <c r="I38" s="37">
        <v>0.3</v>
      </c>
      <c r="J38" s="38">
        <v>0.3</v>
      </c>
      <c r="K38" s="22"/>
      <c r="L38" s="22"/>
      <c r="M38" s="22"/>
      <c r="N38" s="22"/>
      <c r="O38" s="22"/>
      <c r="P38" s="22"/>
    </row>
    <row r="39" spans="1:16" ht="39" customHeight="1">
      <c r="A39" s="22"/>
      <c r="B39" s="35"/>
      <c r="C39" s="1175" t="s">
        <v>530</v>
      </c>
      <c r="D39" s="1176"/>
      <c r="E39" s="1177"/>
      <c r="F39" s="36">
        <v>0.48</v>
      </c>
      <c r="G39" s="37">
        <v>0.76</v>
      </c>
      <c r="H39" s="37" t="s">
        <v>531</v>
      </c>
      <c r="I39" s="37">
        <v>0.04</v>
      </c>
      <c r="J39" s="38">
        <v>0.04</v>
      </c>
      <c r="K39" s="22"/>
      <c r="L39" s="22"/>
      <c r="M39" s="22"/>
      <c r="N39" s="22"/>
      <c r="O39" s="22"/>
      <c r="P39" s="22"/>
    </row>
    <row r="40" spans="1:16" ht="39" customHeight="1">
      <c r="A40" s="22"/>
      <c r="B40" s="35"/>
      <c r="C40" s="1175" t="s">
        <v>532</v>
      </c>
      <c r="D40" s="1176"/>
      <c r="E40" s="1177"/>
      <c r="F40" s="36">
        <v>0.04</v>
      </c>
      <c r="G40" s="37">
        <v>0.05</v>
      </c>
      <c r="H40" s="37">
        <v>0.04</v>
      </c>
      <c r="I40" s="37">
        <v>0.02</v>
      </c>
      <c r="J40" s="38">
        <v>0.02</v>
      </c>
      <c r="K40" s="22"/>
      <c r="L40" s="22"/>
      <c r="M40" s="22"/>
      <c r="N40" s="22"/>
      <c r="O40" s="22"/>
      <c r="P40" s="22"/>
    </row>
    <row r="41" spans="1:16" ht="39" customHeight="1">
      <c r="A41" s="22"/>
      <c r="B41" s="35"/>
      <c r="C41" s="1175" t="s">
        <v>533</v>
      </c>
      <c r="D41" s="1176"/>
      <c r="E41" s="1177"/>
      <c r="F41" s="36">
        <v>0.01</v>
      </c>
      <c r="G41" s="37">
        <v>0.01</v>
      </c>
      <c r="H41" s="37">
        <v>0.01</v>
      </c>
      <c r="I41" s="37">
        <v>0.01</v>
      </c>
      <c r="J41" s="38">
        <v>0.01</v>
      </c>
      <c r="K41" s="22"/>
      <c r="L41" s="22"/>
      <c r="M41" s="22"/>
      <c r="N41" s="22"/>
      <c r="O41" s="22"/>
      <c r="P41" s="22"/>
    </row>
    <row r="42" spans="1:16" ht="39" customHeight="1">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535</v>
      </c>
      <c r="D43" s="1179"/>
      <c r="E43" s="1180"/>
      <c r="F43" s="41">
        <v>0.03</v>
      </c>
      <c r="G43" s="42">
        <v>0.02</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3599</v>
      </c>
      <c r="L45" s="60">
        <v>3509</v>
      </c>
      <c r="M45" s="60">
        <v>3598</v>
      </c>
      <c r="N45" s="60">
        <v>3450</v>
      </c>
      <c r="O45" s="61">
        <v>3362</v>
      </c>
      <c r="P45" s="48"/>
      <c r="Q45" s="48"/>
      <c r="R45" s="48"/>
      <c r="S45" s="48"/>
      <c r="T45" s="48"/>
      <c r="U45" s="48"/>
    </row>
    <row r="46" spans="1:21" ht="30.75" customHeight="1">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15</v>
      </c>
      <c r="F48" s="1185"/>
      <c r="G48" s="1185"/>
      <c r="H48" s="1185"/>
      <c r="I48" s="1185"/>
      <c r="J48" s="1186"/>
      <c r="K48" s="63">
        <v>1941</v>
      </c>
      <c r="L48" s="64">
        <v>1894</v>
      </c>
      <c r="M48" s="64">
        <v>1884</v>
      </c>
      <c r="N48" s="64">
        <v>1897</v>
      </c>
      <c r="O48" s="65">
        <v>1912</v>
      </c>
      <c r="P48" s="48"/>
      <c r="Q48" s="48"/>
      <c r="R48" s="48"/>
      <c r="S48" s="48"/>
      <c r="T48" s="48"/>
      <c r="U48" s="48"/>
    </row>
    <row r="49" spans="1:21" ht="30.75" customHeight="1">
      <c r="A49" s="48"/>
      <c r="B49" s="1193"/>
      <c r="C49" s="1194"/>
      <c r="D49" s="62"/>
      <c r="E49" s="1185" t="s">
        <v>16</v>
      </c>
      <c r="F49" s="1185"/>
      <c r="G49" s="1185"/>
      <c r="H49" s="1185"/>
      <c r="I49" s="1185"/>
      <c r="J49" s="1186"/>
      <c r="K49" s="63" t="s">
        <v>481</v>
      </c>
      <c r="L49" s="64" t="s">
        <v>481</v>
      </c>
      <c r="M49" s="64" t="s">
        <v>481</v>
      </c>
      <c r="N49" s="64" t="s">
        <v>481</v>
      </c>
      <c r="O49" s="65" t="s">
        <v>481</v>
      </c>
      <c r="P49" s="48"/>
      <c r="Q49" s="48"/>
      <c r="R49" s="48"/>
      <c r="S49" s="48"/>
      <c r="T49" s="48"/>
      <c r="U49" s="48"/>
    </row>
    <row r="50" spans="1:21" ht="30.75" customHeight="1">
      <c r="A50" s="48"/>
      <c r="B50" s="1193"/>
      <c r="C50" s="1194"/>
      <c r="D50" s="62"/>
      <c r="E50" s="1185" t="s">
        <v>17</v>
      </c>
      <c r="F50" s="1185"/>
      <c r="G50" s="1185"/>
      <c r="H50" s="1185"/>
      <c r="I50" s="1185"/>
      <c r="J50" s="1186"/>
      <c r="K50" s="63">
        <v>47</v>
      </c>
      <c r="L50" s="64">
        <v>42</v>
      </c>
      <c r="M50" s="64">
        <v>10</v>
      </c>
      <c r="N50" s="64">
        <v>4</v>
      </c>
      <c r="O50" s="65">
        <v>4</v>
      </c>
      <c r="P50" s="48"/>
      <c r="Q50" s="48"/>
      <c r="R50" s="48"/>
      <c r="S50" s="48"/>
      <c r="T50" s="48"/>
      <c r="U50" s="48"/>
    </row>
    <row r="51" spans="1:21" ht="30.75" customHeight="1">
      <c r="A51" s="48"/>
      <c r="B51" s="1195"/>
      <c r="C51" s="1196"/>
      <c r="D51" s="66"/>
      <c r="E51" s="1185" t="s">
        <v>18</v>
      </c>
      <c r="F51" s="1185"/>
      <c r="G51" s="1185"/>
      <c r="H51" s="1185"/>
      <c r="I51" s="1185"/>
      <c r="J51" s="1186"/>
      <c r="K51" s="63" t="s">
        <v>481</v>
      </c>
      <c r="L51" s="64" t="s">
        <v>481</v>
      </c>
      <c r="M51" s="64" t="s">
        <v>481</v>
      </c>
      <c r="N51" s="64">
        <v>0</v>
      </c>
      <c r="O51" s="65" t="s">
        <v>481</v>
      </c>
      <c r="P51" s="48"/>
      <c r="Q51" s="48"/>
      <c r="R51" s="48"/>
      <c r="S51" s="48"/>
      <c r="T51" s="48"/>
      <c r="U51" s="48"/>
    </row>
    <row r="52" spans="1:21" ht="30.75" customHeight="1">
      <c r="A52" s="48"/>
      <c r="B52" s="1183" t="s">
        <v>19</v>
      </c>
      <c r="C52" s="1184"/>
      <c r="D52" s="66"/>
      <c r="E52" s="1185" t="s">
        <v>20</v>
      </c>
      <c r="F52" s="1185"/>
      <c r="G52" s="1185"/>
      <c r="H52" s="1185"/>
      <c r="I52" s="1185"/>
      <c r="J52" s="1186"/>
      <c r="K52" s="63">
        <v>3433</v>
      </c>
      <c r="L52" s="64">
        <v>3512</v>
      </c>
      <c r="M52" s="64">
        <v>3640</v>
      </c>
      <c r="N52" s="64">
        <v>3780</v>
      </c>
      <c r="O52" s="65">
        <v>3679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2154</v>
      </c>
      <c r="L53" s="69">
        <v>1933</v>
      </c>
      <c r="M53" s="69">
        <v>1852</v>
      </c>
      <c r="N53" s="69">
        <v>1571</v>
      </c>
      <c r="O53" s="70">
        <v>1599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1" t="s">
        <v>24</v>
      </c>
      <c r="C41" s="1212"/>
      <c r="D41" s="81"/>
      <c r="E41" s="1213" t="s">
        <v>25</v>
      </c>
      <c r="F41" s="1213"/>
      <c r="G41" s="1213"/>
      <c r="H41" s="1214"/>
      <c r="I41" s="82">
        <v>29272</v>
      </c>
      <c r="J41" s="83">
        <v>28116</v>
      </c>
      <c r="K41" s="83">
        <v>25633</v>
      </c>
      <c r="L41" s="83">
        <v>25137</v>
      </c>
      <c r="M41" s="84">
        <v>24215</v>
      </c>
    </row>
    <row r="42" spans="2:13" ht="27.75" customHeight="1">
      <c r="B42" s="1201"/>
      <c r="C42" s="1202"/>
      <c r="D42" s="85"/>
      <c r="E42" s="1205" t="s">
        <v>26</v>
      </c>
      <c r="F42" s="1205"/>
      <c r="G42" s="1205"/>
      <c r="H42" s="1206"/>
      <c r="I42" s="86">
        <v>389</v>
      </c>
      <c r="J42" s="87">
        <v>86</v>
      </c>
      <c r="K42" s="87">
        <v>76</v>
      </c>
      <c r="L42" s="87">
        <v>24</v>
      </c>
      <c r="M42" s="88">
        <v>20</v>
      </c>
    </row>
    <row r="43" spans="2:13" ht="27.75" customHeight="1">
      <c r="B43" s="1201"/>
      <c r="C43" s="1202"/>
      <c r="D43" s="85"/>
      <c r="E43" s="1205" t="s">
        <v>27</v>
      </c>
      <c r="F43" s="1205"/>
      <c r="G43" s="1205"/>
      <c r="H43" s="1206"/>
      <c r="I43" s="86">
        <v>27966</v>
      </c>
      <c r="J43" s="87">
        <v>26930</v>
      </c>
      <c r="K43" s="87">
        <v>25097</v>
      </c>
      <c r="L43" s="87">
        <v>23302</v>
      </c>
      <c r="M43" s="88">
        <v>21853</v>
      </c>
    </row>
    <row r="44" spans="2:13" ht="27.75" customHeight="1">
      <c r="B44" s="1201"/>
      <c r="C44" s="1202"/>
      <c r="D44" s="85"/>
      <c r="E44" s="1205" t="s">
        <v>28</v>
      </c>
      <c r="F44" s="1205"/>
      <c r="G44" s="1205"/>
      <c r="H44" s="1206"/>
      <c r="I44" s="86" t="s">
        <v>481</v>
      </c>
      <c r="J44" s="87" t="s">
        <v>481</v>
      </c>
      <c r="K44" s="87" t="s">
        <v>481</v>
      </c>
      <c r="L44" s="87" t="s">
        <v>481</v>
      </c>
      <c r="M44" s="88" t="s">
        <v>481</v>
      </c>
    </row>
    <row r="45" spans="2:13" ht="27.75" customHeight="1">
      <c r="B45" s="1201"/>
      <c r="C45" s="1202"/>
      <c r="D45" s="85"/>
      <c r="E45" s="1205" t="s">
        <v>29</v>
      </c>
      <c r="F45" s="1205"/>
      <c r="G45" s="1205"/>
      <c r="H45" s="1206"/>
      <c r="I45" s="86">
        <v>5792</v>
      </c>
      <c r="J45" s="87">
        <v>6722</v>
      </c>
      <c r="K45" s="87">
        <v>6774</v>
      </c>
      <c r="L45" s="87">
        <v>6415</v>
      </c>
      <c r="M45" s="88">
        <v>6229</v>
      </c>
    </row>
    <row r="46" spans="2:13" ht="27.75" customHeight="1">
      <c r="B46" s="1201"/>
      <c r="C46" s="1202"/>
      <c r="D46" s="85"/>
      <c r="E46" s="1205" t="s">
        <v>30</v>
      </c>
      <c r="F46" s="1205"/>
      <c r="G46" s="1205"/>
      <c r="H46" s="1206"/>
      <c r="I46" s="86">
        <v>22</v>
      </c>
      <c r="J46" s="87">
        <v>18</v>
      </c>
      <c r="K46" s="87">
        <v>16</v>
      </c>
      <c r="L46" s="87">
        <v>12</v>
      </c>
      <c r="M46" s="88">
        <v>8</v>
      </c>
    </row>
    <row r="47" spans="2:13" ht="27.75" customHeight="1">
      <c r="B47" s="1201"/>
      <c r="C47" s="1202"/>
      <c r="D47" s="85"/>
      <c r="E47" s="1205" t="s">
        <v>31</v>
      </c>
      <c r="F47" s="1205"/>
      <c r="G47" s="1205"/>
      <c r="H47" s="1206"/>
      <c r="I47" s="86" t="s">
        <v>481</v>
      </c>
      <c r="J47" s="87" t="s">
        <v>481</v>
      </c>
      <c r="K47" s="87" t="s">
        <v>481</v>
      </c>
      <c r="L47" s="87" t="s">
        <v>481</v>
      </c>
      <c r="M47" s="88" t="s">
        <v>481</v>
      </c>
    </row>
    <row r="48" spans="2:13" ht="27.75" customHeight="1">
      <c r="B48" s="1203"/>
      <c r="C48" s="1204"/>
      <c r="D48" s="85"/>
      <c r="E48" s="1205" t="s">
        <v>32</v>
      </c>
      <c r="F48" s="1205"/>
      <c r="G48" s="1205"/>
      <c r="H48" s="1206"/>
      <c r="I48" s="86" t="s">
        <v>481</v>
      </c>
      <c r="J48" s="87" t="s">
        <v>481</v>
      </c>
      <c r="K48" s="87" t="s">
        <v>481</v>
      </c>
      <c r="L48" s="87" t="s">
        <v>481</v>
      </c>
      <c r="M48" s="88" t="s">
        <v>481</v>
      </c>
    </row>
    <row r="49" spans="2:13" ht="27.75" customHeight="1">
      <c r="B49" s="1199" t="s">
        <v>33</v>
      </c>
      <c r="C49" s="1200"/>
      <c r="D49" s="89"/>
      <c r="E49" s="1205" t="s">
        <v>34</v>
      </c>
      <c r="F49" s="1205"/>
      <c r="G49" s="1205"/>
      <c r="H49" s="1206"/>
      <c r="I49" s="86">
        <v>5128</v>
      </c>
      <c r="J49" s="87">
        <v>5009</v>
      </c>
      <c r="K49" s="87">
        <v>6652</v>
      </c>
      <c r="L49" s="87">
        <v>8201</v>
      </c>
      <c r="M49" s="88">
        <v>9801</v>
      </c>
    </row>
    <row r="50" spans="2:13" ht="27.75" customHeight="1">
      <c r="B50" s="1201"/>
      <c r="C50" s="1202"/>
      <c r="D50" s="85"/>
      <c r="E50" s="1205" t="s">
        <v>35</v>
      </c>
      <c r="F50" s="1205"/>
      <c r="G50" s="1205"/>
      <c r="H50" s="1206"/>
      <c r="I50" s="86">
        <v>1369</v>
      </c>
      <c r="J50" s="87">
        <v>1261</v>
      </c>
      <c r="K50" s="87">
        <v>1099</v>
      </c>
      <c r="L50" s="87">
        <v>1076</v>
      </c>
      <c r="M50" s="88">
        <v>1003</v>
      </c>
    </row>
    <row r="51" spans="2:13" ht="27.75" customHeight="1">
      <c r="B51" s="1203"/>
      <c r="C51" s="1204"/>
      <c r="D51" s="85"/>
      <c r="E51" s="1205" t="s">
        <v>36</v>
      </c>
      <c r="F51" s="1205"/>
      <c r="G51" s="1205"/>
      <c r="H51" s="1206"/>
      <c r="I51" s="86">
        <v>34725</v>
      </c>
      <c r="J51" s="87">
        <v>33951</v>
      </c>
      <c r="K51" s="87">
        <v>32902</v>
      </c>
      <c r="L51" s="87">
        <v>32324</v>
      </c>
      <c r="M51" s="88">
        <v>31023</v>
      </c>
    </row>
    <row r="52" spans="2:13" ht="27.75" customHeight="1" thickBot="1">
      <c r="B52" s="1207" t="s">
        <v>37</v>
      </c>
      <c r="C52" s="1208"/>
      <c r="D52" s="90"/>
      <c r="E52" s="1209" t="s">
        <v>38</v>
      </c>
      <c r="F52" s="1209"/>
      <c r="G52" s="1209"/>
      <c r="H52" s="1210"/>
      <c r="I52" s="91">
        <v>22217</v>
      </c>
      <c r="J52" s="92">
        <v>21652</v>
      </c>
      <c r="K52" s="92">
        <v>16943</v>
      </c>
      <c r="L52" s="92">
        <v>13289</v>
      </c>
      <c r="M52" s="93">
        <v>10498</v>
      </c>
    </row>
    <row r="53" spans="2:13" ht="27.75" customHeight="1">
      <c r="B53" s="94" t="s">
        <v>39</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553</v>
      </c>
      <c r="C41" s="246"/>
      <c r="D41" s="246"/>
      <c r="E41" s="246"/>
      <c r="F41" s="246"/>
      <c r="G41" s="246"/>
      <c r="H41" s="246"/>
      <c r="I41" s="246"/>
      <c r="J41" s="246"/>
      <c r="K41" s="246"/>
      <c r="L41" s="246"/>
      <c r="M41" s="246"/>
      <c r="N41" s="246"/>
      <c r="O41" s="246"/>
      <c r="P41" s="247"/>
    </row>
    <row r="42" spans="2:15" ht="13.5">
      <c r="B42" s="248"/>
      <c r="C42" s="244"/>
      <c r="D42" s="244"/>
      <c r="E42" s="244"/>
      <c r="F42" s="244"/>
      <c r="G42" s="351" t="s">
        <v>554</v>
      </c>
      <c r="I42" s="352"/>
      <c r="J42" s="352"/>
      <c r="K42" s="352"/>
      <c r="L42" s="244"/>
      <c r="M42" s="244"/>
      <c r="N42" s="244"/>
      <c r="O42" s="244"/>
    </row>
    <row r="43" spans="2:15" ht="13.5">
      <c r="B43" s="248"/>
      <c r="C43" s="244"/>
      <c r="D43" s="244"/>
      <c r="E43" s="244"/>
      <c r="F43" s="244"/>
      <c r="G43" s="1215"/>
      <c r="H43" s="1216"/>
      <c r="I43" s="1216"/>
      <c r="J43" s="1216"/>
      <c r="K43" s="1216"/>
      <c r="L43" s="1216"/>
      <c r="M43" s="1216"/>
      <c r="N43" s="1216"/>
      <c r="O43" s="1217"/>
    </row>
    <row r="44" spans="2:15" ht="13.5">
      <c r="B44" s="248"/>
      <c r="C44" s="244"/>
      <c r="D44" s="244"/>
      <c r="E44" s="244"/>
      <c r="F44" s="244"/>
      <c r="G44" s="1218"/>
      <c r="H44" s="1219"/>
      <c r="I44" s="1219"/>
      <c r="J44" s="1219"/>
      <c r="K44" s="1219"/>
      <c r="L44" s="1219"/>
      <c r="M44" s="1219"/>
      <c r="N44" s="1219"/>
      <c r="O44" s="1220"/>
    </row>
    <row r="45" spans="2:15" ht="13.5">
      <c r="B45" s="248"/>
      <c r="C45" s="244"/>
      <c r="D45" s="244"/>
      <c r="E45" s="244"/>
      <c r="F45" s="244"/>
      <c r="G45" s="1218"/>
      <c r="H45" s="1219"/>
      <c r="I45" s="1219"/>
      <c r="J45" s="1219"/>
      <c r="K45" s="1219"/>
      <c r="L45" s="1219"/>
      <c r="M45" s="1219"/>
      <c r="N45" s="1219"/>
      <c r="O45" s="1220"/>
    </row>
    <row r="46" spans="2:15" ht="13.5">
      <c r="B46" s="248"/>
      <c r="C46" s="244"/>
      <c r="D46" s="244"/>
      <c r="E46" s="244"/>
      <c r="F46" s="244"/>
      <c r="G46" s="1218"/>
      <c r="H46" s="1219"/>
      <c r="I46" s="1219"/>
      <c r="J46" s="1219"/>
      <c r="K46" s="1219"/>
      <c r="L46" s="1219"/>
      <c r="M46" s="1219"/>
      <c r="N46" s="1219"/>
      <c r="O46" s="1220"/>
    </row>
    <row r="47" spans="2:15" ht="13.5">
      <c r="B47" s="248"/>
      <c r="C47" s="244"/>
      <c r="D47" s="244"/>
      <c r="E47" s="244"/>
      <c r="F47" s="244"/>
      <c r="G47" s="1221"/>
      <c r="H47" s="1222"/>
      <c r="I47" s="1222"/>
      <c r="J47" s="1222"/>
      <c r="K47" s="1222"/>
      <c r="L47" s="1222"/>
      <c r="M47" s="1222"/>
      <c r="N47" s="1222"/>
      <c r="O47" s="1223"/>
    </row>
    <row r="48" spans="2:10" ht="13.5">
      <c r="B48" s="248"/>
      <c r="C48" s="244"/>
      <c r="D48" s="244"/>
      <c r="E48" s="244"/>
      <c r="F48" s="244"/>
      <c r="G48" s="244"/>
      <c r="H48" s="353"/>
      <c r="I48" s="353"/>
      <c r="J48" s="353"/>
    </row>
    <row r="49" spans="2:7" ht="13.5">
      <c r="B49" s="248"/>
      <c r="C49" s="244"/>
      <c r="D49" s="244"/>
      <c r="E49" s="244"/>
      <c r="F49" s="244"/>
      <c r="G49" s="243" t="s">
        <v>555</v>
      </c>
    </row>
    <row r="50" spans="2:15" ht="13.5">
      <c r="B50" s="248"/>
      <c r="C50" s="244"/>
      <c r="D50" s="244"/>
      <c r="E50" s="244"/>
      <c r="F50" s="244"/>
      <c r="G50" s="1224"/>
      <c r="H50" s="1225"/>
      <c r="I50" s="1225"/>
      <c r="J50" s="1226"/>
      <c r="K50" s="354" t="s">
        <v>520</v>
      </c>
      <c r="L50" s="354" t="s">
        <v>521</v>
      </c>
      <c r="M50" s="354" t="s">
        <v>522</v>
      </c>
      <c r="N50" s="354" t="s">
        <v>523</v>
      </c>
      <c r="O50" s="354" t="s">
        <v>524</v>
      </c>
    </row>
    <row r="51" spans="2:15" ht="13.5">
      <c r="B51" s="248"/>
      <c r="C51" s="244"/>
      <c r="D51" s="244"/>
      <c r="E51" s="244"/>
      <c r="F51" s="244"/>
      <c r="G51" s="1227" t="s">
        <v>556</v>
      </c>
      <c r="H51" s="1228"/>
      <c r="I51" s="1233" t="s">
        <v>557</v>
      </c>
      <c r="J51" s="1233"/>
      <c r="K51" s="1235"/>
      <c r="L51" s="1235"/>
      <c r="M51" s="1235"/>
      <c r="N51" s="1235"/>
      <c r="O51" s="1235"/>
    </row>
    <row r="52" spans="2:15" ht="13.5">
      <c r="B52" s="248"/>
      <c r="C52" s="244"/>
      <c r="D52" s="244"/>
      <c r="E52" s="244"/>
      <c r="F52" s="244"/>
      <c r="G52" s="1229"/>
      <c r="H52" s="1230"/>
      <c r="I52" s="1234"/>
      <c r="J52" s="1234"/>
      <c r="K52" s="1236"/>
      <c r="L52" s="1236"/>
      <c r="M52" s="1236"/>
      <c r="N52" s="1236"/>
      <c r="O52" s="1236"/>
    </row>
    <row r="53" spans="1:15" ht="13.5">
      <c r="A53" s="355"/>
      <c r="B53" s="248"/>
      <c r="C53" s="244"/>
      <c r="D53" s="244"/>
      <c r="E53" s="244"/>
      <c r="F53" s="244"/>
      <c r="G53" s="1229"/>
      <c r="H53" s="1230"/>
      <c r="I53" s="1237" t="s">
        <v>558</v>
      </c>
      <c r="J53" s="1237"/>
      <c r="K53" s="1244"/>
      <c r="L53" s="1244"/>
      <c r="M53" s="1244"/>
      <c r="N53" s="1244"/>
      <c r="O53" s="1244"/>
    </row>
    <row r="54" spans="1:15" ht="13.5">
      <c r="A54" s="355"/>
      <c r="B54" s="248"/>
      <c r="C54" s="244"/>
      <c r="D54" s="244"/>
      <c r="E54" s="244"/>
      <c r="F54" s="244"/>
      <c r="G54" s="1231"/>
      <c r="H54" s="1232"/>
      <c r="I54" s="1237"/>
      <c r="J54" s="1237"/>
      <c r="K54" s="1245"/>
      <c r="L54" s="1245"/>
      <c r="M54" s="1245"/>
      <c r="N54" s="1245"/>
      <c r="O54" s="1245"/>
    </row>
    <row r="55" spans="1:15" ht="13.5">
      <c r="A55" s="355"/>
      <c r="B55" s="248"/>
      <c r="C55" s="244"/>
      <c r="D55" s="244"/>
      <c r="E55" s="244"/>
      <c r="F55" s="244"/>
      <c r="G55" s="1238" t="s">
        <v>559</v>
      </c>
      <c r="H55" s="1239"/>
      <c r="I55" s="1237" t="s">
        <v>557</v>
      </c>
      <c r="J55" s="1237"/>
      <c r="K55" s="1235"/>
      <c r="L55" s="1235"/>
      <c r="M55" s="1235"/>
      <c r="N55" s="1235"/>
      <c r="O55" s="1235"/>
    </row>
    <row r="56" spans="1:15" ht="13.5">
      <c r="A56" s="355"/>
      <c r="B56" s="248"/>
      <c r="C56" s="244"/>
      <c r="D56" s="244"/>
      <c r="E56" s="244"/>
      <c r="F56" s="244"/>
      <c r="G56" s="1240"/>
      <c r="H56" s="1241"/>
      <c r="I56" s="1237"/>
      <c r="J56" s="1237"/>
      <c r="K56" s="1236"/>
      <c r="L56" s="1236"/>
      <c r="M56" s="1236"/>
      <c r="N56" s="1236"/>
      <c r="O56" s="1236"/>
    </row>
    <row r="57" spans="2:17" s="355" customFormat="1" ht="13.5">
      <c r="B57" s="356"/>
      <c r="C57" s="352"/>
      <c r="D57" s="352"/>
      <c r="E57" s="352"/>
      <c r="F57" s="352"/>
      <c r="G57" s="1240"/>
      <c r="H57" s="1241"/>
      <c r="I57" s="1246" t="s">
        <v>560</v>
      </c>
      <c r="J57" s="1246"/>
      <c r="K57" s="1244"/>
      <c r="L57" s="1244"/>
      <c r="M57" s="1244"/>
      <c r="N57" s="1244"/>
      <c r="O57" s="1244"/>
      <c r="P57" s="357"/>
      <c r="Q57" s="356"/>
    </row>
    <row r="58" spans="1:17" s="355" customFormat="1" ht="13.5">
      <c r="A58" s="243"/>
      <c r="B58" s="356"/>
      <c r="C58" s="352"/>
      <c r="D58" s="352"/>
      <c r="E58" s="352"/>
      <c r="F58" s="352"/>
      <c r="G58" s="1242"/>
      <c r="H58" s="1243"/>
      <c r="I58" s="1246"/>
      <c r="J58" s="1246"/>
      <c r="K58" s="1245"/>
      <c r="L58" s="1245"/>
      <c r="M58" s="1245"/>
      <c r="N58" s="1245"/>
      <c r="O58" s="1245"/>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561</v>
      </c>
      <c r="C63" s="244"/>
      <c r="D63" s="244"/>
      <c r="E63" s="244"/>
      <c r="F63" s="244"/>
      <c r="G63" s="244"/>
      <c r="H63" s="244"/>
      <c r="I63" s="244"/>
      <c r="J63" s="244"/>
      <c r="K63" s="244"/>
      <c r="L63" s="244"/>
      <c r="M63" s="244"/>
      <c r="N63" s="244"/>
      <c r="O63" s="244"/>
    </row>
    <row r="64" spans="2:15" ht="13.5">
      <c r="B64" s="248"/>
      <c r="C64" s="244"/>
      <c r="D64" s="244"/>
      <c r="E64" s="244"/>
      <c r="F64" s="244"/>
      <c r="G64" s="351" t="s">
        <v>554</v>
      </c>
      <c r="I64" s="352"/>
      <c r="J64" s="352"/>
      <c r="K64" s="352"/>
      <c r="L64" s="244"/>
      <c r="M64" s="244"/>
      <c r="N64" s="244"/>
      <c r="O64" s="244"/>
    </row>
    <row r="65" spans="2:15" ht="13.5">
      <c r="B65" s="248"/>
      <c r="C65" s="244"/>
      <c r="D65" s="244"/>
      <c r="E65" s="244"/>
      <c r="F65" s="244"/>
      <c r="G65" s="1247" t="s">
        <v>564</v>
      </c>
      <c r="H65" s="1216"/>
      <c r="I65" s="1216"/>
      <c r="J65" s="1216"/>
      <c r="K65" s="1216"/>
      <c r="L65" s="1216"/>
      <c r="M65" s="1216"/>
      <c r="N65" s="1216"/>
      <c r="O65" s="1217"/>
    </row>
    <row r="66" spans="2:15" ht="13.5">
      <c r="B66" s="248"/>
      <c r="C66" s="244"/>
      <c r="D66" s="244"/>
      <c r="E66" s="244"/>
      <c r="F66" s="244"/>
      <c r="G66" s="1218"/>
      <c r="H66" s="1219"/>
      <c r="I66" s="1219"/>
      <c r="J66" s="1219"/>
      <c r="K66" s="1219"/>
      <c r="L66" s="1219"/>
      <c r="M66" s="1219"/>
      <c r="N66" s="1219"/>
      <c r="O66" s="1220"/>
    </row>
    <row r="67" spans="2:15" ht="13.5">
      <c r="B67" s="248"/>
      <c r="C67" s="244"/>
      <c r="D67" s="244"/>
      <c r="E67" s="244"/>
      <c r="F67" s="244"/>
      <c r="G67" s="1218"/>
      <c r="H67" s="1219"/>
      <c r="I67" s="1219"/>
      <c r="J67" s="1219"/>
      <c r="K67" s="1219"/>
      <c r="L67" s="1219"/>
      <c r="M67" s="1219"/>
      <c r="N67" s="1219"/>
      <c r="O67" s="1220"/>
    </row>
    <row r="68" spans="2:15" ht="13.5">
      <c r="B68" s="248"/>
      <c r="C68" s="244"/>
      <c r="D68" s="244"/>
      <c r="E68" s="244"/>
      <c r="F68" s="244"/>
      <c r="G68" s="1218"/>
      <c r="H68" s="1219"/>
      <c r="I68" s="1219"/>
      <c r="J68" s="1219"/>
      <c r="K68" s="1219"/>
      <c r="L68" s="1219"/>
      <c r="M68" s="1219"/>
      <c r="N68" s="1219"/>
      <c r="O68" s="1220"/>
    </row>
    <row r="69" spans="2:15" ht="13.5">
      <c r="B69" s="248"/>
      <c r="C69" s="244"/>
      <c r="D69" s="244"/>
      <c r="E69" s="244"/>
      <c r="F69" s="244"/>
      <c r="G69" s="1221"/>
      <c r="H69" s="1222"/>
      <c r="I69" s="1222"/>
      <c r="J69" s="1222"/>
      <c r="K69" s="1222"/>
      <c r="L69" s="1222"/>
      <c r="M69" s="1222"/>
      <c r="N69" s="1222"/>
      <c r="O69" s="1223"/>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562</v>
      </c>
      <c r="I71" s="368"/>
      <c r="J71" s="364"/>
      <c r="K71" s="364"/>
      <c r="L71" s="365"/>
      <c r="M71" s="364"/>
      <c r="N71" s="365"/>
      <c r="O71" s="366"/>
    </row>
    <row r="72" spans="2:15" ht="13.5">
      <c r="B72" s="248"/>
      <c r="C72" s="244"/>
      <c r="D72" s="244"/>
      <c r="E72" s="244"/>
      <c r="F72" s="244"/>
      <c r="G72" s="1224"/>
      <c r="H72" s="1225"/>
      <c r="I72" s="1225"/>
      <c r="J72" s="1226"/>
      <c r="K72" s="354" t="s">
        <v>520</v>
      </c>
      <c r="L72" s="354" t="s">
        <v>521</v>
      </c>
      <c r="M72" s="354" t="s">
        <v>522</v>
      </c>
      <c r="N72" s="354" t="s">
        <v>523</v>
      </c>
      <c r="O72" s="354" t="s">
        <v>524</v>
      </c>
    </row>
    <row r="73" spans="2:19" ht="13.5">
      <c r="B73" s="248"/>
      <c r="C73" s="244"/>
      <c r="D73" s="244"/>
      <c r="E73" s="244"/>
      <c r="F73" s="244"/>
      <c r="G73" s="1227" t="s">
        <v>556</v>
      </c>
      <c r="H73" s="1228"/>
      <c r="I73" s="1233" t="s">
        <v>557</v>
      </c>
      <c r="J73" s="1233"/>
      <c r="K73" s="1248">
        <v>151.8</v>
      </c>
      <c r="L73" s="1248">
        <v>147</v>
      </c>
      <c r="M73" s="1236">
        <v>113.6</v>
      </c>
      <c r="N73" s="1236">
        <v>90.7</v>
      </c>
      <c r="O73" s="1236">
        <v>71.9</v>
      </c>
      <c r="S73" s="243">
        <v>9.9</v>
      </c>
    </row>
    <row r="74" spans="2:15" ht="13.5">
      <c r="B74" s="248"/>
      <c r="C74" s="244"/>
      <c r="D74" s="244"/>
      <c r="E74" s="244"/>
      <c r="F74" s="244"/>
      <c r="G74" s="1229"/>
      <c r="H74" s="1230"/>
      <c r="I74" s="1234"/>
      <c r="J74" s="1234"/>
      <c r="K74" s="1248"/>
      <c r="L74" s="1248"/>
      <c r="M74" s="1236"/>
      <c r="N74" s="1236"/>
      <c r="O74" s="1236"/>
    </row>
    <row r="75" spans="2:29" ht="13.5">
      <c r="B75" s="248"/>
      <c r="C75" s="244"/>
      <c r="D75" s="244"/>
      <c r="E75" s="244"/>
      <c r="F75" s="244"/>
      <c r="G75" s="1229"/>
      <c r="H75" s="1230"/>
      <c r="I75" s="1237" t="s">
        <v>563</v>
      </c>
      <c r="J75" s="1237"/>
      <c r="K75" s="1249">
        <v>15.9</v>
      </c>
      <c r="L75" s="1249">
        <v>14.4</v>
      </c>
      <c r="M75" s="1249">
        <v>13.4</v>
      </c>
      <c r="N75" s="1249">
        <v>12.1</v>
      </c>
      <c r="O75" s="1249">
        <v>11.3</v>
      </c>
      <c r="U75" s="243">
        <v>81.2</v>
      </c>
      <c r="W75" s="243">
        <v>87.2</v>
      </c>
      <c r="Y75" s="243">
        <v>99.8</v>
      </c>
      <c r="AA75" s="243">
        <v>109.5</v>
      </c>
      <c r="AC75" s="243">
        <v>115.2</v>
      </c>
    </row>
    <row r="76" spans="2:15" ht="13.5">
      <c r="B76" s="248"/>
      <c r="C76" s="244"/>
      <c r="D76" s="244"/>
      <c r="E76" s="244"/>
      <c r="F76" s="244"/>
      <c r="G76" s="1231"/>
      <c r="H76" s="1232"/>
      <c r="I76" s="1237"/>
      <c r="J76" s="1237"/>
      <c r="K76" s="1245"/>
      <c r="L76" s="1245"/>
      <c r="M76" s="1245"/>
      <c r="N76" s="1245"/>
      <c r="O76" s="1245"/>
    </row>
    <row r="77" spans="2:20" ht="13.5">
      <c r="B77" s="248"/>
      <c r="C77" s="244"/>
      <c r="D77" s="244"/>
      <c r="E77" s="244"/>
      <c r="F77" s="244"/>
      <c r="G77" s="1238" t="s">
        <v>559</v>
      </c>
      <c r="H77" s="1239"/>
      <c r="I77" s="1237" t="s">
        <v>557</v>
      </c>
      <c r="J77" s="1237"/>
      <c r="K77" s="1248">
        <v>69.2</v>
      </c>
      <c r="L77" s="1248">
        <v>58.2</v>
      </c>
      <c r="M77" s="1236">
        <v>50.3</v>
      </c>
      <c r="N77" s="1236">
        <v>45.9</v>
      </c>
      <c r="O77" s="1236">
        <v>37.3</v>
      </c>
      <c r="R77" s="243">
        <v>12.3</v>
      </c>
      <c r="T77" s="243">
        <v>11.1</v>
      </c>
    </row>
    <row r="78" spans="2:15" ht="13.5">
      <c r="B78" s="248"/>
      <c r="C78" s="244"/>
      <c r="D78" s="244"/>
      <c r="E78" s="244"/>
      <c r="F78" s="244"/>
      <c r="G78" s="1240"/>
      <c r="H78" s="1241"/>
      <c r="I78" s="1237"/>
      <c r="J78" s="1237"/>
      <c r="K78" s="1248"/>
      <c r="L78" s="1248"/>
      <c r="M78" s="1236"/>
      <c r="N78" s="1236"/>
      <c r="O78" s="1236"/>
    </row>
    <row r="79" spans="2:30" ht="13.5">
      <c r="B79" s="248"/>
      <c r="C79" s="244"/>
      <c r="D79" s="244"/>
      <c r="E79" s="244"/>
      <c r="F79" s="244"/>
      <c r="G79" s="1240"/>
      <c r="H79" s="1241"/>
      <c r="I79" s="1250" t="s">
        <v>563</v>
      </c>
      <c r="J79" s="1246"/>
      <c r="K79" s="1251">
        <v>11.1</v>
      </c>
      <c r="L79" s="1251">
        <v>10.3</v>
      </c>
      <c r="M79" s="1251">
        <v>9.6</v>
      </c>
      <c r="N79" s="1251">
        <v>8.8</v>
      </c>
      <c r="O79" s="1251">
        <v>7.8</v>
      </c>
      <c r="V79" s="243">
        <v>53.5</v>
      </c>
      <c r="X79" s="243">
        <v>48.2</v>
      </c>
      <c r="Z79" s="243">
        <v>34.2</v>
      </c>
      <c r="AB79" s="243">
        <v>30.3</v>
      </c>
      <c r="AD79" s="243">
        <v>28.9</v>
      </c>
    </row>
    <row r="80" spans="2:15" ht="13.5">
      <c r="B80" s="248"/>
      <c r="C80" s="244"/>
      <c r="D80" s="244"/>
      <c r="E80" s="244"/>
      <c r="F80" s="244"/>
      <c r="G80" s="1242"/>
      <c r="H80" s="1243"/>
      <c r="I80" s="1246"/>
      <c r="J80" s="1246"/>
      <c r="K80" s="1251"/>
      <c r="L80" s="1251"/>
      <c r="M80" s="1251"/>
      <c r="N80" s="1251"/>
      <c r="O80" s="1251"/>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40</v>
      </c>
      <c r="E2" s="109"/>
      <c r="F2" s="110" t="s">
        <v>519</v>
      </c>
      <c r="G2" s="111"/>
      <c r="H2" s="112"/>
    </row>
    <row r="3" spans="1:8" ht="13.5">
      <c r="A3" s="108" t="s">
        <v>512</v>
      </c>
      <c r="B3" s="113"/>
      <c r="C3" s="114"/>
      <c r="D3" s="115">
        <v>72273</v>
      </c>
      <c r="E3" s="116"/>
      <c r="F3" s="117">
        <v>47569</v>
      </c>
      <c r="G3" s="118"/>
      <c r="H3" s="119"/>
    </row>
    <row r="4" spans="1:8" ht="13.5">
      <c r="A4" s="120"/>
      <c r="B4" s="121"/>
      <c r="C4" s="122"/>
      <c r="D4" s="123">
        <v>42919</v>
      </c>
      <c r="E4" s="124"/>
      <c r="F4" s="125">
        <v>26255</v>
      </c>
      <c r="G4" s="126"/>
      <c r="H4" s="127"/>
    </row>
    <row r="5" spans="1:8" ht="13.5">
      <c r="A5" s="108" t="s">
        <v>514</v>
      </c>
      <c r="B5" s="113"/>
      <c r="C5" s="114"/>
      <c r="D5" s="115">
        <v>71732</v>
      </c>
      <c r="E5" s="116"/>
      <c r="F5" s="117">
        <v>50880</v>
      </c>
      <c r="G5" s="118"/>
      <c r="H5" s="119"/>
    </row>
    <row r="6" spans="1:8" ht="13.5">
      <c r="A6" s="120"/>
      <c r="B6" s="121"/>
      <c r="C6" s="122"/>
      <c r="D6" s="123">
        <v>48556</v>
      </c>
      <c r="E6" s="124"/>
      <c r="F6" s="125">
        <v>26879</v>
      </c>
      <c r="G6" s="126"/>
      <c r="H6" s="127"/>
    </row>
    <row r="7" spans="1:8" ht="13.5">
      <c r="A7" s="108" t="s">
        <v>515</v>
      </c>
      <c r="B7" s="113"/>
      <c r="C7" s="114"/>
      <c r="D7" s="115">
        <v>52872</v>
      </c>
      <c r="E7" s="116"/>
      <c r="F7" s="117">
        <v>63956</v>
      </c>
      <c r="G7" s="118"/>
      <c r="H7" s="119"/>
    </row>
    <row r="8" spans="1:8" ht="13.5">
      <c r="A8" s="120"/>
      <c r="B8" s="121"/>
      <c r="C8" s="122"/>
      <c r="D8" s="123">
        <v>23201</v>
      </c>
      <c r="E8" s="124"/>
      <c r="F8" s="125">
        <v>29239</v>
      </c>
      <c r="G8" s="126"/>
      <c r="H8" s="127"/>
    </row>
    <row r="9" spans="1:8" ht="13.5">
      <c r="A9" s="108" t="s">
        <v>516</v>
      </c>
      <c r="B9" s="113"/>
      <c r="C9" s="114"/>
      <c r="D9" s="115">
        <v>71769</v>
      </c>
      <c r="E9" s="116"/>
      <c r="F9" s="117">
        <v>66255</v>
      </c>
      <c r="G9" s="118"/>
      <c r="H9" s="119"/>
    </row>
    <row r="10" spans="1:8" ht="13.5">
      <c r="A10" s="120"/>
      <c r="B10" s="121"/>
      <c r="C10" s="122"/>
      <c r="D10" s="123">
        <v>28354</v>
      </c>
      <c r="E10" s="124"/>
      <c r="F10" s="125">
        <v>31822</v>
      </c>
      <c r="G10" s="126"/>
      <c r="H10" s="127"/>
    </row>
    <row r="11" spans="1:8" ht="13.5">
      <c r="A11" s="108" t="s">
        <v>517</v>
      </c>
      <c r="B11" s="113"/>
      <c r="C11" s="114"/>
      <c r="D11" s="115">
        <v>56368</v>
      </c>
      <c r="E11" s="116"/>
      <c r="F11" s="117">
        <v>54227</v>
      </c>
      <c r="G11" s="118"/>
      <c r="H11" s="119"/>
    </row>
    <row r="12" spans="1:8" ht="13.5">
      <c r="A12" s="120"/>
      <c r="B12" s="121"/>
      <c r="C12" s="128"/>
      <c r="D12" s="123">
        <v>33272</v>
      </c>
      <c r="E12" s="124"/>
      <c r="F12" s="125">
        <v>29694</v>
      </c>
      <c r="G12" s="126"/>
      <c r="H12" s="127"/>
    </row>
    <row r="13" spans="1:8" ht="13.5">
      <c r="A13" s="108"/>
      <c r="B13" s="113"/>
      <c r="C13" s="129"/>
      <c r="D13" s="130">
        <v>65003</v>
      </c>
      <c r="E13" s="131"/>
      <c r="F13" s="132">
        <v>56577</v>
      </c>
      <c r="G13" s="133"/>
      <c r="H13" s="119"/>
    </row>
    <row r="14" spans="1:8" ht="13.5">
      <c r="A14" s="120"/>
      <c r="B14" s="121"/>
      <c r="C14" s="122"/>
      <c r="D14" s="123">
        <v>35260</v>
      </c>
      <c r="E14" s="124"/>
      <c r="F14" s="125">
        <v>28778</v>
      </c>
      <c r="G14" s="126"/>
      <c r="H14" s="127"/>
    </row>
    <row r="17" ht="13.5">
      <c r="A17" s="104" t="s">
        <v>41</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42</v>
      </c>
      <c r="B19" s="134">
        <f>ROUND(VALUE(SUBSTITUTE('実質収支比率等に係る経年分析'!F$48,"▲","-")),2)</f>
        <v>4.54</v>
      </c>
      <c r="C19" s="134">
        <f>ROUND(VALUE(SUBSTITUTE('実質収支比率等に係る経年分析'!G$48,"▲","-")),2)</f>
        <v>4.92</v>
      </c>
      <c r="D19" s="134">
        <f>ROUND(VALUE(SUBSTITUTE('実質収支比率等に係る経年分析'!H$48,"▲","-")),2)</f>
        <v>5.01</v>
      </c>
      <c r="E19" s="134">
        <f>ROUND(VALUE(SUBSTITUTE('実質収支比率等に係る経年分析'!I$48,"▲","-")),2)</f>
        <v>5.02</v>
      </c>
      <c r="F19" s="134">
        <f>ROUND(VALUE(SUBSTITUTE('実質収支比率等に係る経年分析'!J$48,"▲","-")),2)</f>
        <v>6.89</v>
      </c>
    </row>
    <row r="20" spans="1:6" ht="13.5">
      <c r="A20" s="134" t="s">
        <v>43</v>
      </c>
      <c r="B20" s="134">
        <f>ROUND(VALUE(SUBSTITUTE('実質収支比率等に係る経年分析'!F$47,"▲","-")),2)</f>
        <v>10.84</v>
      </c>
      <c r="C20" s="134">
        <f>ROUND(VALUE(SUBSTITUTE('実質収支比率等に係る経年分析'!G$47,"▲","-")),2)</f>
        <v>17.26</v>
      </c>
      <c r="D20" s="134">
        <f>ROUND(VALUE(SUBSTITUTE('実質収支比率等に係る経年分析'!H$47,"▲","-")),2)</f>
        <v>24.39</v>
      </c>
      <c r="E20" s="134">
        <f>ROUND(VALUE(SUBSTITUTE('実質収支比率等に係る経年分析'!I$47,"▲","-")),2)</f>
        <v>31.22</v>
      </c>
      <c r="F20" s="134">
        <f>ROUND(VALUE(SUBSTITUTE('実質収支比率等に係る経年分析'!J$47,"▲","-")),2)</f>
        <v>32.69</v>
      </c>
    </row>
    <row r="21" spans="1:6" ht="13.5">
      <c r="A21" s="134" t="s">
        <v>44</v>
      </c>
      <c r="B21" s="134">
        <f>IF(ISNUMBER(VALUE(SUBSTITUTE('実質収支比率等に係る経年分析'!F$49,"▲","-"))),ROUND(VALUE(SUBSTITUTE('実質収支比率等に係る経年分析'!F$49,"▲","-")),2),NA())</f>
        <v>1.15</v>
      </c>
      <c r="C21" s="134">
        <f>IF(ISNUMBER(VALUE(SUBSTITUTE('実質収支比率等に係る経年分析'!G$49,"▲","-"))),ROUND(VALUE(SUBSTITUTE('実質収支比率等に係る経年分析'!G$49,"▲","-")),2),NA())</f>
        <v>6.95</v>
      </c>
      <c r="D21" s="134">
        <f>IF(ISNUMBER(VALUE(SUBSTITUTE('実質収支比率等に係る経年分析'!H$49,"▲","-"))),ROUND(VALUE(SUBSTITUTE('実質収支比率等に係る経年分析'!H$49,"▲","-")),2),NA())</f>
        <v>12.63</v>
      </c>
      <c r="E21" s="134">
        <f>IF(ISNUMBER(VALUE(SUBSTITUTE('実質収支比率等に係る経年分析'!I$49,"▲","-"))),ROUND(VALUE(SUBSTITUTE('実質収支比率等に係る経年分析'!I$49,"▲","-")),2),NA())</f>
        <v>7.43</v>
      </c>
      <c r="F21" s="134">
        <f>IF(ISNUMBER(VALUE(SUBSTITUTE('実質収支比率等に係る経年分析'!J$49,"▲","-"))),ROUND(VALUE(SUBSTITUTE('実質収支比率等に係る経年分析'!J$49,"▲","-")),2),NA())</f>
        <v>4.15</v>
      </c>
    </row>
    <row r="24" ht="13.5">
      <c r="A24" s="104" t="s">
        <v>45</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46</v>
      </c>
      <c r="C26" s="135" t="s">
        <v>47</v>
      </c>
      <c r="D26" s="135" t="s">
        <v>46</v>
      </c>
      <c r="E26" s="135" t="s">
        <v>47</v>
      </c>
      <c r="F26" s="135" t="s">
        <v>46</v>
      </c>
      <c r="G26" s="135" t="s">
        <v>47</v>
      </c>
      <c r="H26" s="135" t="s">
        <v>46</v>
      </c>
      <c r="I26" s="135" t="s">
        <v>47</v>
      </c>
      <c r="J26" s="135" t="s">
        <v>46</v>
      </c>
      <c r="K26" s="135" t="s">
        <v>47</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0.03</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0.02</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0.01</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0.01</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0.01</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0.01</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0.01</v>
      </c>
    </row>
    <row r="30" spans="1:11" ht="13.5">
      <c r="A30" s="135" t="str">
        <f>IF('連結実質赤字比率に係る赤字・黒字の構成分析'!C$40="",NA(),'連結実質赤字比率に係る赤字・黒字の構成分析'!C$40)</f>
        <v>訪問看護ステーション事業特別会計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0.04</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0.05</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0.04</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0.02</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0.02</v>
      </c>
    </row>
    <row r="31" spans="1:11" ht="13.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0.48</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0.76</v>
      </c>
      <c r="F31" s="135">
        <f>IF(ROUND(VALUE(SUBSTITUTE('連結実質赤字比率に係る赤字・黒字の構成分析'!H$39,"▲","-")),2)&lt;0,ABS(ROUND(VALUE(SUBSTITUTE('連結実質赤字比率に係る赤字・黒字の構成分析'!H$39,"▲","-")),2)),NA())</f>
        <v>0.31</v>
      </c>
      <c r="G31" s="135" t="e">
        <f>IF(ROUND(VALUE(SUBSTITUTE('連結実質赤字比率に係る赤字・黒字の構成分析'!H$39,"▲","-")),2)&gt;=0,ABS(ROUND(VALUE(SUBSTITUTE('連結実質赤字比率に係る赤字・黒字の構成分析'!H$39,"▲","-")),2)),NA())</f>
        <v>#N/A</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0.04</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0.04</v>
      </c>
    </row>
    <row r="32" spans="1:11" ht="13.5">
      <c r="A32" s="135" t="str">
        <f>IF('連結実質赤字比率に係る赤字・黒字の構成分析'!C$38="",NA(),'連結実質赤字比率に係る赤字・黒字の構成分析'!C$38)</f>
        <v>介護老人保健施設事業会計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0.48</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0.33</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0.4</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0.3</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0.3</v>
      </c>
    </row>
    <row r="33" spans="1:11" ht="13.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0.06</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0.3</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0.28</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0.08</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0.48</v>
      </c>
    </row>
    <row r="34" spans="1:11" ht="13.5">
      <c r="A34" s="135" t="str">
        <f>IF('連結実質赤字比率に係る赤字・黒字の構成分析'!C$36="",NA(),'連結実質赤字比率に係る赤字・黒字の構成分析'!C$36)</f>
        <v>水道事業会計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3.63</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3.43</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3.64</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3.85</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4.62</v>
      </c>
    </row>
    <row r="35" spans="1:11" ht="13.5">
      <c r="A35" s="135" t="str">
        <f>IF('連結実質赤字比率に係る赤字・黒字の構成分析'!C$35="",NA(),'連結実質赤字比率に係る赤字・黒字の構成分析'!C$35)</f>
        <v>病院事業会計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7.35</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6.99</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8.4</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8.04</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6.73</v>
      </c>
    </row>
    <row r="36" spans="1:11" ht="13.5">
      <c r="A36" s="135" t="str">
        <f>IF('連結実質赤字比率に係る赤字・黒字の構成分析'!C$34="",NA(),'連結実質赤字比率に係る赤字・黒字の構成分析'!C$34)</f>
        <v>一般会計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4.53</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4.92</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5</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5.02</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6.89</v>
      </c>
    </row>
    <row r="39" ht="13.5">
      <c r="A39" s="104" t="s">
        <v>48</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ht="13.5">
      <c r="A42" s="136" t="s">
        <v>51</v>
      </c>
      <c r="B42" s="136"/>
      <c r="C42" s="136"/>
      <c r="D42" s="136">
        <f>'実質公債費比率（分子）の構造'!K$52</f>
        <v>3433</v>
      </c>
      <c r="E42" s="136"/>
      <c r="F42" s="136"/>
      <c r="G42" s="136">
        <f>'実質公債費比率（分子）の構造'!L$52</f>
        <v>3512</v>
      </c>
      <c r="H42" s="136"/>
      <c r="I42" s="136"/>
      <c r="J42" s="136">
        <f>'実質公債費比率（分子）の構造'!M$52</f>
        <v>3640</v>
      </c>
      <c r="K42" s="136"/>
      <c r="L42" s="136"/>
      <c r="M42" s="136">
        <f>'実質公債費比率（分子）の構造'!N$52</f>
        <v>3780</v>
      </c>
      <c r="N42" s="136"/>
      <c r="O42" s="136"/>
      <c r="P42" s="136">
        <f>'実質公債費比率（分子）の構造'!O$52</f>
        <v>3679</v>
      </c>
    </row>
    <row r="43" spans="1:16" ht="13.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ht="13.5">
      <c r="A44" s="136" t="s">
        <v>53</v>
      </c>
      <c r="B44" s="136">
        <f>'実質公債費比率（分子）の構造'!K$50</f>
        <v>47</v>
      </c>
      <c r="C44" s="136"/>
      <c r="D44" s="136"/>
      <c r="E44" s="136">
        <f>'実質公債費比率（分子）の構造'!L$50</f>
        <v>42</v>
      </c>
      <c r="F44" s="136"/>
      <c r="G44" s="136"/>
      <c r="H44" s="136">
        <f>'実質公債費比率（分子）の構造'!M$50</f>
        <v>10</v>
      </c>
      <c r="I44" s="136"/>
      <c r="J44" s="136"/>
      <c r="K44" s="136">
        <f>'実質公債費比率（分子）の構造'!N$50</f>
        <v>4</v>
      </c>
      <c r="L44" s="136"/>
      <c r="M44" s="136"/>
      <c r="N44" s="136">
        <f>'実質公債費比率（分子）の構造'!O$50</f>
        <v>4</v>
      </c>
      <c r="O44" s="136"/>
      <c r="P44" s="136"/>
    </row>
    <row r="45" spans="1:16" ht="13.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ht="13.5">
      <c r="A46" s="136" t="s">
        <v>55</v>
      </c>
      <c r="B46" s="136">
        <f>'実質公債費比率（分子）の構造'!K$48</f>
        <v>1941</v>
      </c>
      <c r="C46" s="136"/>
      <c r="D46" s="136"/>
      <c r="E46" s="136">
        <f>'実質公債費比率（分子）の構造'!L$48</f>
        <v>1894</v>
      </c>
      <c r="F46" s="136"/>
      <c r="G46" s="136"/>
      <c r="H46" s="136">
        <f>'実質公債費比率（分子）の構造'!M$48</f>
        <v>1884</v>
      </c>
      <c r="I46" s="136"/>
      <c r="J46" s="136"/>
      <c r="K46" s="136">
        <f>'実質公債費比率（分子）の構造'!N$48</f>
        <v>1897</v>
      </c>
      <c r="L46" s="136"/>
      <c r="M46" s="136"/>
      <c r="N46" s="136">
        <f>'実質公債費比率（分子）の構造'!O$48</f>
        <v>1912</v>
      </c>
      <c r="O46" s="136"/>
      <c r="P46" s="136"/>
    </row>
    <row r="47" spans="1:16" ht="13.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58</v>
      </c>
      <c r="B49" s="136">
        <f>'実質公債費比率（分子）の構造'!K$45</f>
        <v>3599</v>
      </c>
      <c r="C49" s="136"/>
      <c r="D49" s="136"/>
      <c r="E49" s="136">
        <f>'実質公債費比率（分子）の構造'!L$45</f>
        <v>3509</v>
      </c>
      <c r="F49" s="136"/>
      <c r="G49" s="136"/>
      <c r="H49" s="136">
        <f>'実質公債費比率（分子）の構造'!M$45</f>
        <v>3598</v>
      </c>
      <c r="I49" s="136"/>
      <c r="J49" s="136"/>
      <c r="K49" s="136">
        <f>'実質公債費比率（分子）の構造'!N$45</f>
        <v>3450</v>
      </c>
      <c r="L49" s="136"/>
      <c r="M49" s="136"/>
      <c r="N49" s="136">
        <f>'実質公債費比率（分子）の構造'!O$45</f>
        <v>3362</v>
      </c>
      <c r="O49" s="136"/>
      <c r="P49" s="136"/>
    </row>
    <row r="50" spans="1:16" ht="13.5">
      <c r="A50" s="136" t="s">
        <v>59</v>
      </c>
      <c r="B50" s="136" t="e">
        <f>NA()</f>
        <v>#N/A</v>
      </c>
      <c r="C50" s="136">
        <f>IF(ISNUMBER('実質公債費比率（分子）の構造'!K$53),'実質公債費比率（分子）の構造'!K$53,NA())</f>
        <v>2154</v>
      </c>
      <c r="D50" s="136" t="e">
        <f>NA()</f>
        <v>#N/A</v>
      </c>
      <c r="E50" s="136" t="e">
        <f>NA()</f>
        <v>#N/A</v>
      </c>
      <c r="F50" s="136">
        <f>IF(ISNUMBER('実質公債費比率（分子）の構造'!L$53),'実質公債費比率（分子）の構造'!L$53,NA())</f>
        <v>1933</v>
      </c>
      <c r="G50" s="136" t="e">
        <f>NA()</f>
        <v>#N/A</v>
      </c>
      <c r="H50" s="136" t="e">
        <f>NA()</f>
        <v>#N/A</v>
      </c>
      <c r="I50" s="136">
        <f>IF(ISNUMBER('実質公債費比率（分子）の構造'!M$53),'実質公債費比率（分子）の構造'!M$53,NA())</f>
        <v>1852</v>
      </c>
      <c r="J50" s="136" t="e">
        <f>NA()</f>
        <v>#N/A</v>
      </c>
      <c r="K50" s="136" t="e">
        <f>NA()</f>
        <v>#N/A</v>
      </c>
      <c r="L50" s="136">
        <f>IF(ISNUMBER('実質公債費比率（分子）の構造'!N$53),'実質公債費比率（分子）の構造'!N$53,NA())</f>
        <v>1571</v>
      </c>
      <c r="M50" s="136" t="e">
        <f>NA()</f>
        <v>#N/A</v>
      </c>
      <c r="N50" s="136" t="e">
        <f>NA()</f>
        <v>#N/A</v>
      </c>
      <c r="O50" s="136">
        <f>IF(ISNUMBER('実質公債費比率（分子）の構造'!O$53),'実質公債費比率（分子）の構造'!O$53,NA())</f>
        <v>1599</v>
      </c>
      <c r="P50" s="136" t="e">
        <f>NA()</f>
        <v>#N/A</v>
      </c>
    </row>
    <row r="53" ht="13.5">
      <c r="A53" s="104" t="s">
        <v>60</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ht="13.5">
      <c r="A56" s="135" t="s">
        <v>36</v>
      </c>
      <c r="B56" s="135"/>
      <c r="C56" s="135"/>
      <c r="D56" s="135">
        <f>'将来負担比率（分子）の構造'!I$51</f>
        <v>34725</v>
      </c>
      <c r="E56" s="135"/>
      <c r="F56" s="135"/>
      <c r="G56" s="135">
        <f>'将来負担比率（分子）の構造'!J$51</f>
        <v>33951</v>
      </c>
      <c r="H56" s="135"/>
      <c r="I56" s="135"/>
      <c r="J56" s="135">
        <f>'将来負担比率（分子）の構造'!K$51</f>
        <v>32902</v>
      </c>
      <c r="K56" s="135"/>
      <c r="L56" s="135"/>
      <c r="M56" s="135">
        <f>'将来負担比率（分子）の構造'!L$51</f>
        <v>32324</v>
      </c>
      <c r="N56" s="135"/>
      <c r="O56" s="135"/>
      <c r="P56" s="135">
        <f>'将来負担比率（分子）の構造'!M$51</f>
        <v>31023</v>
      </c>
    </row>
    <row r="57" spans="1:16" ht="13.5">
      <c r="A57" s="135" t="s">
        <v>35</v>
      </c>
      <c r="B57" s="135"/>
      <c r="C57" s="135"/>
      <c r="D57" s="135">
        <f>'将来負担比率（分子）の構造'!I$50</f>
        <v>1369</v>
      </c>
      <c r="E57" s="135"/>
      <c r="F57" s="135"/>
      <c r="G57" s="135">
        <f>'将来負担比率（分子）の構造'!J$50</f>
        <v>1261</v>
      </c>
      <c r="H57" s="135"/>
      <c r="I57" s="135"/>
      <c r="J57" s="135">
        <f>'将来負担比率（分子）の構造'!K$50</f>
        <v>1099</v>
      </c>
      <c r="K57" s="135"/>
      <c r="L57" s="135"/>
      <c r="M57" s="135">
        <f>'将来負担比率（分子）の構造'!L$50</f>
        <v>1076</v>
      </c>
      <c r="N57" s="135"/>
      <c r="O57" s="135"/>
      <c r="P57" s="135">
        <f>'将来負担比率（分子）の構造'!M$50</f>
        <v>1003</v>
      </c>
    </row>
    <row r="58" spans="1:16" ht="13.5">
      <c r="A58" s="135" t="s">
        <v>34</v>
      </c>
      <c r="B58" s="135"/>
      <c r="C58" s="135"/>
      <c r="D58" s="135">
        <f>'将来負担比率（分子）の構造'!I$49</f>
        <v>5128</v>
      </c>
      <c r="E58" s="135"/>
      <c r="F58" s="135"/>
      <c r="G58" s="135">
        <f>'将来負担比率（分子）の構造'!J$49</f>
        <v>5009</v>
      </c>
      <c r="H58" s="135"/>
      <c r="I58" s="135"/>
      <c r="J58" s="135">
        <f>'将来負担比率（分子）の構造'!K$49</f>
        <v>6652</v>
      </c>
      <c r="K58" s="135"/>
      <c r="L58" s="135"/>
      <c r="M58" s="135">
        <f>'将来負担比率（分子）の構造'!L$49</f>
        <v>8201</v>
      </c>
      <c r="N58" s="135"/>
      <c r="O58" s="135"/>
      <c r="P58" s="135">
        <f>'将来負担比率（分子）の構造'!M$49</f>
        <v>9801</v>
      </c>
    </row>
    <row r="59" spans="1:16" ht="13.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30</v>
      </c>
      <c r="B61" s="135">
        <f>'将来負担比率（分子）の構造'!I$46</f>
        <v>22</v>
      </c>
      <c r="C61" s="135"/>
      <c r="D61" s="135"/>
      <c r="E61" s="135">
        <f>'将来負担比率（分子）の構造'!J$46</f>
        <v>18</v>
      </c>
      <c r="F61" s="135"/>
      <c r="G61" s="135"/>
      <c r="H61" s="135">
        <f>'将来負担比率（分子）の構造'!K$46</f>
        <v>16</v>
      </c>
      <c r="I61" s="135"/>
      <c r="J61" s="135"/>
      <c r="K61" s="135">
        <f>'将来負担比率（分子）の構造'!L$46</f>
        <v>12</v>
      </c>
      <c r="L61" s="135"/>
      <c r="M61" s="135"/>
      <c r="N61" s="135">
        <f>'将来負担比率（分子）の構造'!M$46</f>
        <v>8</v>
      </c>
      <c r="O61" s="135"/>
      <c r="P61" s="135"/>
    </row>
    <row r="62" spans="1:16" ht="13.5">
      <c r="A62" s="135" t="s">
        <v>29</v>
      </c>
      <c r="B62" s="135">
        <f>'将来負担比率（分子）の構造'!I$45</f>
        <v>5792</v>
      </c>
      <c r="C62" s="135"/>
      <c r="D62" s="135"/>
      <c r="E62" s="135">
        <f>'将来負担比率（分子）の構造'!J$45</f>
        <v>6722</v>
      </c>
      <c r="F62" s="135"/>
      <c r="G62" s="135"/>
      <c r="H62" s="135">
        <f>'将来負担比率（分子）の構造'!K$45</f>
        <v>6774</v>
      </c>
      <c r="I62" s="135"/>
      <c r="J62" s="135"/>
      <c r="K62" s="135">
        <f>'将来負担比率（分子）の構造'!L$45</f>
        <v>6415</v>
      </c>
      <c r="L62" s="135"/>
      <c r="M62" s="135"/>
      <c r="N62" s="135">
        <f>'将来負担比率（分子）の構造'!M$45</f>
        <v>6229</v>
      </c>
      <c r="O62" s="135"/>
      <c r="P62" s="135"/>
    </row>
    <row r="63" spans="1:16" ht="13.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ht="13.5">
      <c r="A64" s="135" t="s">
        <v>27</v>
      </c>
      <c r="B64" s="135">
        <f>'将来負担比率（分子）の構造'!I$43</f>
        <v>27966</v>
      </c>
      <c r="C64" s="135"/>
      <c r="D64" s="135"/>
      <c r="E64" s="135">
        <f>'将来負担比率（分子）の構造'!J$43</f>
        <v>26930</v>
      </c>
      <c r="F64" s="135"/>
      <c r="G64" s="135"/>
      <c r="H64" s="135">
        <f>'将来負担比率（分子）の構造'!K$43</f>
        <v>25097</v>
      </c>
      <c r="I64" s="135"/>
      <c r="J64" s="135"/>
      <c r="K64" s="135">
        <f>'将来負担比率（分子）の構造'!L$43</f>
        <v>23302</v>
      </c>
      <c r="L64" s="135"/>
      <c r="M64" s="135"/>
      <c r="N64" s="135">
        <f>'将来負担比率（分子）の構造'!M$43</f>
        <v>21853</v>
      </c>
      <c r="O64" s="135"/>
      <c r="P64" s="135"/>
    </row>
    <row r="65" spans="1:16" ht="13.5">
      <c r="A65" s="135" t="s">
        <v>26</v>
      </c>
      <c r="B65" s="135">
        <f>'将来負担比率（分子）の構造'!I$42</f>
        <v>389</v>
      </c>
      <c r="C65" s="135"/>
      <c r="D65" s="135"/>
      <c r="E65" s="135">
        <f>'将来負担比率（分子）の構造'!J$42</f>
        <v>86</v>
      </c>
      <c r="F65" s="135"/>
      <c r="G65" s="135"/>
      <c r="H65" s="135">
        <f>'将来負担比率（分子）の構造'!K$42</f>
        <v>76</v>
      </c>
      <c r="I65" s="135"/>
      <c r="J65" s="135"/>
      <c r="K65" s="135">
        <f>'将来負担比率（分子）の構造'!L$42</f>
        <v>24</v>
      </c>
      <c r="L65" s="135"/>
      <c r="M65" s="135"/>
      <c r="N65" s="135">
        <f>'将来負担比率（分子）の構造'!M$42</f>
        <v>20</v>
      </c>
      <c r="O65" s="135"/>
      <c r="P65" s="135"/>
    </row>
    <row r="66" spans="1:16" ht="13.5">
      <c r="A66" s="135" t="s">
        <v>25</v>
      </c>
      <c r="B66" s="135">
        <f>'将来負担比率（分子）の構造'!I$41</f>
        <v>29272</v>
      </c>
      <c r="C66" s="135"/>
      <c r="D66" s="135"/>
      <c r="E66" s="135">
        <f>'将来負担比率（分子）の構造'!J$41</f>
        <v>28116</v>
      </c>
      <c r="F66" s="135"/>
      <c r="G66" s="135"/>
      <c r="H66" s="135">
        <f>'将来負担比率（分子）の構造'!K$41</f>
        <v>25633</v>
      </c>
      <c r="I66" s="135"/>
      <c r="J66" s="135"/>
      <c r="K66" s="135">
        <f>'将来負担比率（分子）の構造'!L$41</f>
        <v>25137</v>
      </c>
      <c r="L66" s="135"/>
      <c r="M66" s="135"/>
      <c r="N66" s="135">
        <f>'将来負担比率（分子）の構造'!M$41</f>
        <v>24215</v>
      </c>
      <c r="O66" s="135"/>
      <c r="P66" s="135"/>
    </row>
    <row r="67" spans="1:16" ht="13.5">
      <c r="A67" s="135" t="s">
        <v>63</v>
      </c>
      <c r="B67" s="135" t="e">
        <f>NA()</f>
        <v>#N/A</v>
      </c>
      <c r="C67" s="135">
        <f>IF(ISNUMBER('将来負担比率（分子）の構造'!I$52),IF('将来負担比率（分子）の構造'!I$52&lt;0,0,'将来負担比率（分子）の構造'!I$52),NA())</f>
        <v>22217</v>
      </c>
      <c r="D67" s="135" t="e">
        <f>NA()</f>
        <v>#N/A</v>
      </c>
      <c r="E67" s="135" t="e">
        <f>NA()</f>
        <v>#N/A</v>
      </c>
      <c r="F67" s="135">
        <f>IF(ISNUMBER('将来負担比率（分子）の構造'!J$52),IF('将来負担比率（分子）の構造'!J$52&lt;0,0,'将来負担比率（分子）の構造'!J$52),NA())</f>
        <v>21652</v>
      </c>
      <c r="G67" s="135" t="e">
        <f>NA()</f>
        <v>#N/A</v>
      </c>
      <c r="H67" s="135" t="e">
        <f>NA()</f>
        <v>#N/A</v>
      </c>
      <c r="I67" s="135">
        <f>IF(ISNUMBER('将来負担比率（分子）の構造'!K$52),IF('将来負担比率（分子）の構造'!K$52&lt;0,0,'将来負担比率（分子）の構造'!K$52),NA())</f>
        <v>16943</v>
      </c>
      <c r="J67" s="135" t="e">
        <f>NA()</f>
        <v>#N/A</v>
      </c>
      <c r="K67" s="135" t="e">
        <f>NA()</f>
        <v>#N/A</v>
      </c>
      <c r="L67" s="135">
        <f>IF(ISNUMBER('将来負担比率（分子）の構造'!L$52),IF('将来負担比率（分子）の構造'!L$52&lt;0,0,'将来負担比率（分子）の構造'!L$52),NA())</f>
        <v>13289</v>
      </c>
      <c r="M67" s="135" t="e">
        <f>NA()</f>
        <v>#N/A</v>
      </c>
      <c r="N67" s="135" t="e">
        <f>NA()</f>
        <v>#N/A</v>
      </c>
      <c r="O67" s="135">
        <f>IF(ISNUMBER('将来負担比率（分子）の構造'!M$52),IF('将来負担比率（分子）の構造'!M$52&lt;0,0,'将来負担比率（分子）の構造'!M$52),NA())</f>
        <v>10498</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204</v>
      </c>
      <c r="C5" s="706"/>
      <c r="D5" s="706"/>
      <c r="E5" s="706"/>
      <c r="F5" s="706"/>
      <c r="G5" s="706"/>
      <c r="H5" s="706"/>
      <c r="I5" s="706"/>
      <c r="J5" s="706"/>
      <c r="K5" s="706"/>
      <c r="L5" s="706"/>
      <c r="M5" s="706"/>
      <c r="N5" s="706"/>
      <c r="O5" s="706"/>
      <c r="P5" s="706"/>
      <c r="Q5" s="707"/>
      <c r="R5" s="668">
        <v>5701069</v>
      </c>
      <c r="S5" s="669"/>
      <c r="T5" s="669"/>
      <c r="U5" s="669"/>
      <c r="V5" s="669"/>
      <c r="W5" s="669"/>
      <c r="X5" s="669"/>
      <c r="Y5" s="716"/>
      <c r="Z5" s="729">
        <v>19.6</v>
      </c>
      <c r="AA5" s="729"/>
      <c r="AB5" s="729"/>
      <c r="AC5" s="729"/>
      <c r="AD5" s="730">
        <v>5701069</v>
      </c>
      <c r="AE5" s="730"/>
      <c r="AF5" s="730"/>
      <c r="AG5" s="730"/>
      <c r="AH5" s="730"/>
      <c r="AI5" s="730"/>
      <c r="AJ5" s="730"/>
      <c r="AK5" s="730"/>
      <c r="AL5" s="717">
        <v>32.1</v>
      </c>
      <c r="AM5" s="686"/>
      <c r="AN5" s="686"/>
      <c r="AO5" s="718"/>
      <c r="AP5" s="705" t="s">
        <v>205</v>
      </c>
      <c r="AQ5" s="706"/>
      <c r="AR5" s="706"/>
      <c r="AS5" s="706"/>
      <c r="AT5" s="706"/>
      <c r="AU5" s="706"/>
      <c r="AV5" s="706"/>
      <c r="AW5" s="706"/>
      <c r="AX5" s="706"/>
      <c r="AY5" s="706"/>
      <c r="AZ5" s="706"/>
      <c r="BA5" s="706"/>
      <c r="BB5" s="706"/>
      <c r="BC5" s="706"/>
      <c r="BD5" s="706"/>
      <c r="BE5" s="706"/>
      <c r="BF5" s="707"/>
      <c r="BG5" s="618">
        <v>5686722</v>
      </c>
      <c r="BH5" s="619"/>
      <c r="BI5" s="619"/>
      <c r="BJ5" s="619"/>
      <c r="BK5" s="619"/>
      <c r="BL5" s="619"/>
      <c r="BM5" s="619"/>
      <c r="BN5" s="620"/>
      <c r="BO5" s="671">
        <v>99.7</v>
      </c>
      <c r="BP5" s="671"/>
      <c r="BQ5" s="671"/>
      <c r="BR5" s="671"/>
      <c r="BS5" s="672">
        <v>27766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33" ht="11.25" customHeight="1">
      <c r="B6" s="615" t="s">
        <v>209</v>
      </c>
      <c r="C6" s="616"/>
      <c r="D6" s="616"/>
      <c r="E6" s="616"/>
      <c r="F6" s="616"/>
      <c r="G6" s="616"/>
      <c r="H6" s="616"/>
      <c r="I6" s="616"/>
      <c r="J6" s="616"/>
      <c r="K6" s="616"/>
      <c r="L6" s="616"/>
      <c r="M6" s="616"/>
      <c r="N6" s="616"/>
      <c r="O6" s="616"/>
      <c r="P6" s="616"/>
      <c r="Q6" s="617"/>
      <c r="R6" s="618">
        <v>252496</v>
      </c>
      <c r="S6" s="619"/>
      <c r="T6" s="619"/>
      <c r="U6" s="619"/>
      <c r="V6" s="619"/>
      <c r="W6" s="619"/>
      <c r="X6" s="619"/>
      <c r="Y6" s="620"/>
      <c r="Z6" s="671">
        <v>0.9</v>
      </c>
      <c r="AA6" s="671"/>
      <c r="AB6" s="671"/>
      <c r="AC6" s="671"/>
      <c r="AD6" s="672">
        <v>252496</v>
      </c>
      <c r="AE6" s="672"/>
      <c r="AF6" s="672"/>
      <c r="AG6" s="672"/>
      <c r="AH6" s="672"/>
      <c r="AI6" s="672"/>
      <c r="AJ6" s="672"/>
      <c r="AK6" s="672"/>
      <c r="AL6" s="641">
        <v>1.4</v>
      </c>
      <c r="AM6" s="673"/>
      <c r="AN6" s="673"/>
      <c r="AO6" s="674"/>
      <c r="AP6" s="615" t="s">
        <v>210</v>
      </c>
      <c r="AQ6" s="616"/>
      <c r="AR6" s="616"/>
      <c r="AS6" s="616"/>
      <c r="AT6" s="616"/>
      <c r="AU6" s="616"/>
      <c r="AV6" s="616"/>
      <c r="AW6" s="616"/>
      <c r="AX6" s="616"/>
      <c r="AY6" s="616"/>
      <c r="AZ6" s="616"/>
      <c r="BA6" s="616"/>
      <c r="BB6" s="616"/>
      <c r="BC6" s="616"/>
      <c r="BD6" s="616"/>
      <c r="BE6" s="616"/>
      <c r="BF6" s="617"/>
      <c r="BG6" s="618">
        <v>5686722</v>
      </c>
      <c r="BH6" s="619"/>
      <c r="BI6" s="619"/>
      <c r="BJ6" s="619"/>
      <c r="BK6" s="619"/>
      <c r="BL6" s="619"/>
      <c r="BM6" s="619"/>
      <c r="BN6" s="620"/>
      <c r="BO6" s="671">
        <v>99.7</v>
      </c>
      <c r="BP6" s="671"/>
      <c r="BQ6" s="671"/>
      <c r="BR6" s="671"/>
      <c r="BS6" s="672">
        <v>27766</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190393</v>
      </c>
      <c r="CS6" s="619"/>
      <c r="CT6" s="619"/>
      <c r="CU6" s="619"/>
      <c r="CV6" s="619"/>
      <c r="CW6" s="619"/>
      <c r="CX6" s="619"/>
      <c r="CY6" s="620"/>
      <c r="CZ6" s="671">
        <v>0.7</v>
      </c>
      <c r="DA6" s="671"/>
      <c r="DB6" s="671"/>
      <c r="DC6" s="671"/>
      <c r="DD6" s="624" t="s">
        <v>212</v>
      </c>
      <c r="DE6" s="619"/>
      <c r="DF6" s="619"/>
      <c r="DG6" s="619"/>
      <c r="DH6" s="619"/>
      <c r="DI6" s="619"/>
      <c r="DJ6" s="619"/>
      <c r="DK6" s="619"/>
      <c r="DL6" s="619"/>
      <c r="DM6" s="619"/>
      <c r="DN6" s="619"/>
      <c r="DO6" s="619"/>
      <c r="DP6" s="620"/>
      <c r="DQ6" s="624">
        <v>190393</v>
      </c>
      <c r="DR6" s="619"/>
      <c r="DS6" s="619"/>
      <c r="DT6" s="619"/>
      <c r="DU6" s="619"/>
      <c r="DV6" s="619"/>
      <c r="DW6" s="619"/>
      <c r="DX6" s="619"/>
      <c r="DY6" s="619"/>
      <c r="DZ6" s="619"/>
      <c r="EA6" s="619"/>
      <c r="EB6" s="619"/>
      <c r="EC6" s="654"/>
    </row>
    <row r="7" spans="2:133" ht="11.25" customHeight="1">
      <c r="B7" s="615" t="s">
        <v>213</v>
      </c>
      <c r="C7" s="616"/>
      <c r="D7" s="616"/>
      <c r="E7" s="616"/>
      <c r="F7" s="616"/>
      <c r="G7" s="616"/>
      <c r="H7" s="616"/>
      <c r="I7" s="616"/>
      <c r="J7" s="616"/>
      <c r="K7" s="616"/>
      <c r="L7" s="616"/>
      <c r="M7" s="616"/>
      <c r="N7" s="616"/>
      <c r="O7" s="616"/>
      <c r="P7" s="616"/>
      <c r="Q7" s="617"/>
      <c r="R7" s="618">
        <v>9346</v>
      </c>
      <c r="S7" s="619"/>
      <c r="T7" s="619"/>
      <c r="U7" s="619"/>
      <c r="V7" s="619"/>
      <c r="W7" s="619"/>
      <c r="X7" s="619"/>
      <c r="Y7" s="620"/>
      <c r="Z7" s="671">
        <v>0</v>
      </c>
      <c r="AA7" s="671"/>
      <c r="AB7" s="671"/>
      <c r="AC7" s="671"/>
      <c r="AD7" s="672">
        <v>9346</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2319719</v>
      </c>
      <c r="BH7" s="619"/>
      <c r="BI7" s="619"/>
      <c r="BJ7" s="619"/>
      <c r="BK7" s="619"/>
      <c r="BL7" s="619"/>
      <c r="BM7" s="619"/>
      <c r="BN7" s="620"/>
      <c r="BO7" s="671">
        <v>40.7</v>
      </c>
      <c r="BP7" s="671"/>
      <c r="BQ7" s="671"/>
      <c r="BR7" s="671"/>
      <c r="BS7" s="672">
        <v>27766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5006999</v>
      </c>
      <c r="CS7" s="619"/>
      <c r="CT7" s="619"/>
      <c r="CU7" s="619"/>
      <c r="CV7" s="619"/>
      <c r="CW7" s="619"/>
      <c r="CX7" s="619"/>
      <c r="CY7" s="620"/>
      <c r="CZ7" s="671">
        <v>18.1</v>
      </c>
      <c r="DA7" s="671"/>
      <c r="DB7" s="671"/>
      <c r="DC7" s="671"/>
      <c r="DD7" s="624">
        <v>520520</v>
      </c>
      <c r="DE7" s="619"/>
      <c r="DF7" s="619"/>
      <c r="DG7" s="619"/>
      <c r="DH7" s="619"/>
      <c r="DI7" s="619"/>
      <c r="DJ7" s="619"/>
      <c r="DK7" s="619"/>
      <c r="DL7" s="619"/>
      <c r="DM7" s="619"/>
      <c r="DN7" s="619"/>
      <c r="DO7" s="619"/>
      <c r="DP7" s="620"/>
      <c r="DQ7" s="624">
        <v>4040947</v>
      </c>
      <c r="DR7" s="619"/>
      <c r="DS7" s="619"/>
      <c r="DT7" s="619"/>
      <c r="DU7" s="619"/>
      <c r="DV7" s="619"/>
      <c r="DW7" s="619"/>
      <c r="DX7" s="619"/>
      <c r="DY7" s="619"/>
      <c r="DZ7" s="619"/>
      <c r="EA7" s="619"/>
      <c r="EB7" s="619"/>
      <c r="EC7" s="654"/>
    </row>
    <row r="8" spans="2:133" ht="11.25" customHeight="1">
      <c r="B8" s="615" t="s">
        <v>216</v>
      </c>
      <c r="C8" s="616"/>
      <c r="D8" s="616"/>
      <c r="E8" s="616"/>
      <c r="F8" s="616"/>
      <c r="G8" s="616"/>
      <c r="H8" s="616"/>
      <c r="I8" s="616"/>
      <c r="J8" s="616"/>
      <c r="K8" s="616"/>
      <c r="L8" s="616"/>
      <c r="M8" s="616"/>
      <c r="N8" s="616"/>
      <c r="O8" s="616"/>
      <c r="P8" s="616"/>
      <c r="Q8" s="617"/>
      <c r="R8" s="618">
        <v>29289</v>
      </c>
      <c r="S8" s="619"/>
      <c r="T8" s="619"/>
      <c r="U8" s="619"/>
      <c r="V8" s="619"/>
      <c r="W8" s="619"/>
      <c r="X8" s="619"/>
      <c r="Y8" s="620"/>
      <c r="Z8" s="671">
        <v>0.1</v>
      </c>
      <c r="AA8" s="671"/>
      <c r="AB8" s="671"/>
      <c r="AC8" s="671"/>
      <c r="AD8" s="672">
        <v>29289</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87130</v>
      </c>
      <c r="BH8" s="619"/>
      <c r="BI8" s="619"/>
      <c r="BJ8" s="619"/>
      <c r="BK8" s="619"/>
      <c r="BL8" s="619"/>
      <c r="BM8" s="619"/>
      <c r="BN8" s="620"/>
      <c r="BO8" s="671">
        <v>1.5</v>
      </c>
      <c r="BP8" s="671"/>
      <c r="BQ8" s="671"/>
      <c r="BR8" s="671"/>
      <c r="BS8" s="624" t="s">
        <v>110</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7457149</v>
      </c>
      <c r="CS8" s="619"/>
      <c r="CT8" s="619"/>
      <c r="CU8" s="619"/>
      <c r="CV8" s="619"/>
      <c r="CW8" s="619"/>
      <c r="CX8" s="619"/>
      <c r="CY8" s="620"/>
      <c r="CZ8" s="671">
        <v>27</v>
      </c>
      <c r="DA8" s="671"/>
      <c r="DB8" s="671"/>
      <c r="DC8" s="671"/>
      <c r="DD8" s="624">
        <v>60470</v>
      </c>
      <c r="DE8" s="619"/>
      <c r="DF8" s="619"/>
      <c r="DG8" s="619"/>
      <c r="DH8" s="619"/>
      <c r="DI8" s="619"/>
      <c r="DJ8" s="619"/>
      <c r="DK8" s="619"/>
      <c r="DL8" s="619"/>
      <c r="DM8" s="619"/>
      <c r="DN8" s="619"/>
      <c r="DO8" s="619"/>
      <c r="DP8" s="620"/>
      <c r="DQ8" s="624">
        <v>4213281</v>
      </c>
      <c r="DR8" s="619"/>
      <c r="DS8" s="619"/>
      <c r="DT8" s="619"/>
      <c r="DU8" s="619"/>
      <c r="DV8" s="619"/>
      <c r="DW8" s="619"/>
      <c r="DX8" s="619"/>
      <c r="DY8" s="619"/>
      <c r="DZ8" s="619"/>
      <c r="EA8" s="619"/>
      <c r="EB8" s="619"/>
      <c r="EC8" s="654"/>
    </row>
    <row r="9" spans="2:133" ht="11.25" customHeight="1">
      <c r="B9" s="615" t="s">
        <v>219</v>
      </c>
      <c r="C9" s="616"/>
      <c r="D9" s="616"/>
      <c r="E9" s="616"/>
      <c r="F9" s="616"/>
      <c r="G9" s="616"/>
      <c r="H9" s="616"/>
      <c r="I9" s="616"/>
      <c r="J9" s="616"/>
      <c r="K9" s="616"/>
      <c r="L9" s="616"/>
      <c r="M9" s="616"/>
      <c r="N9" s="616"/>
      <c r="O9" s="616"/>
      <c r="P9" s="616"/>
      <c r="Q9" s="617"/>
      <c r="R9" s="618">
        <v>31720</v>
      </c>
      <c r="S9" s="619"/>
      <c r="T9" s="619"/>
      <c r="U9" s="619"/>
      <c r="V9" s="619"/>
      <c r="W9" s="619"/>
      <c r="X9" s="619"/>
      <c r="Y9" s="620"/>
      <c r="Z9" s="671">
        <v>0.1</v>
      </c>
      <c r="AA9" s="671"/>
      <c r="AB9" s="671"/>
      <c r="AC9" s="671"/>
      <c r="AD9" s="672">
        <v>31720</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1916111</v>
      </c>
      <c r="BH9" s="619"/>
      <c r="BI9" s="619"/>
      <c r="BJ9" s="619"/>
      <c r="BK9" s="619"/>
      <c r="BL9" s="619"/>
      <c r="BM9" s="619"/>
      <c r="BN9" s="620"/>
      <c r="BO9" s="671">
        <v>33.6</v>
      </c>
      <c r="BP9" s="671"/>
      <c r="BQ9" s="671"/>
      <c r="BR9" s="671"/>
      <c r="BS9" s="624" t="s">
        <v>110</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2969012</v>
      </c>
      <c r="CS9" s="619"/>
      <c r="CT9" s="619"/>
      <c r="CU9" s="619"/>
      <c r="CV9" s="619"/>
      <c r="CW9" s="619"/>
      <c r="CX9" s="619"/>
      <c r="CY9" s="620"/>
      <c r="CZ9" s="671">
        <v>10.7</v>
      </c>
      <c r="DA9" s="671"/>
      <c r="DB9" s="671"/>
      <c r="DC9" s="671"/>
      <c r="DD9" s="624">
        <v>579647</v>
      </c>
      <c r="DE9" s="619"/>
      <c r="DF9" s="619"/>
      <c r="DG9" s="619"/>
      <c r="DH9" s="619"/>
      <c r="DI9" s="619"/>
      <c r="DJ9" s="619"/>
      <c r="DK9" s="619"/>
      <c r="DL9" s="619"/>
      <c r="DM9" s="619"/>
      <c r="DN9" s="619"/>
      <c r="DO9" s="619"/>
      <c r="DP9" s="620"/>
      <c r="DQ9" s="624">
        <v>2240726</v>
      </c>
      <c r="DR9" s="619"/>
      <c r="DS9" s="619"/>
      <c r="DT9" s="619"/>
      <c r="DU9" s="619"/>
      <c r="DV9" s="619"/>
      <c r="DW9" s="619"/>
      <c r="DX9" s="619"/>
      <c r="DY9" s="619"/>
      <c r="DZ9" s="619"/>
      <c r="EA9" s="619"/>
      <c r="EB9" s="619"/>
      <c r="EC9" s="654"/>
    </row>
    <row r="10" spans="2:133" ht="11.25" customHeight="1">
      <c r="B10" s="615" t="s">
        <v>222</v>
      </c>
      <c r="C10" s="616"/>
      <c r="D10" s="616"/>
      <c r="E10" s="616"/>
      <c r="F10" s="616"/>
      <c r="G10" s="616"/>
      <c r="H10" s="616"/>
      <c r="I10" s="616"/>
      <c r="J10" s="616"/>
      <c r="K10" s="616"/>
      <c r="L10" s="616"/>
      <c r="M10" s="616"/>
      <c r="N10" s="616"/>
      <c r="O10" s="616"/>
      <c r="P10" s="616"/>
      <c r="Q10" s="617"/>
      <c r="R10" s="618">
        <v>885354</v>
      </c>
      <c r="S10" s="619"/>
      <c r="T10" s="619"/>
      <c r="U10" s="619"/>
      <c r="V10" s="619"/>
      <c r="W10" s="619"/>
      <c r="X10" s="619"/>
      <c r="Y10" s="620"/>
      <c r="Z10" s="671">
        <v>3.1</v>
      </c>
      <c r="AA10" s="671"/>
      <c r="AB10" s="671"/>
      <c r="AC10" s="671"/>
      <c r="AD10" s="672">
        <v>885354</v>
      </c>
      <c r="AE10" s="672"/>
      <c r="AF10" s="672"/>
      <c r="AG10" s="672"/>
      <c r="AH10" s="672"/>
      <c r="AI10" s="672"/>
      <c r="AJ10" s="672"/>
      <c r="AK10" s="672"/>
      <c r="AL10" s="641">
        <v>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118213</v>
      </c>
      <c r="BH10" s="619"/>
      <c r="BI10" s="619"/>
      <c r="BJ10" s="619"/>
      <c r="BK10" s="619"/>
      <c r="BL10" s="619"/>
      <c r="BM10" s="619"/>
      <c r="BN10" s="620"/>
      <c r="BO10" s="671">
        <v>2.1</v>
      </c>
      <c r="BP10" s="671"/>
      <c r="BQ10" s="671"/>
      <c r="BR10" s="671"/>
      <c r="BS10" s="624" t="s">
        <v>110</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31816</v>
      </c>
      <c r="CS10" s="619"/>
      <c r="CT10" s="619"/>
      <c r="CU10" s="619"/>
      <c r="CV10" s="619"/>
      <c r="CW10" s="619"/>
      <c r="CX10" s="619"/>
      <c r="CY10" s="620"/>
      <c r="CZ10" s="671">
        <v>0.1</v>
      </c>
      <c r="DA10" s="671"/>
      <c r="DB10" s="671"/>
      <c r="DC10" s="671"/>
      <c r="DD10" s="624" t="s">
        <v>110</v>
      </c>
      <c r="DE10" s="619"/>
      <c r="DF10" s="619"/>
      <c r="DG10" s="619"/>
      <c r="DH10" s="619"/>
      <c r="DI10" s="619"/>
      <c r="DJ10" s="619"/>
      <c r="DK10" s="619"/>
      <c r="DL10" s="619"/>
      <c r="DM10" s="619"/>
      <c r="DN10" s="619"/>
      <c r="DO10" s="619"/>
      <c r="DP10" s="620"/>
      <c r="DQ10" s="624">
        <v>15816</v>
      </c>
      <c r="DR10" s="619"/>
      <c r="DS10" s="619"/>
      <c r="DT10" s="619"/>
      <c r="DU10" s="619"/>
      <c r="DV10" s="619"/>
      <c r="DW10" s="619"/>
      <c r="DX10" s="619"/>
      <c r="DY10" s="619"/>
      <c r="DZ10" s="619"/>
      <c r="EA10" s="619"/>
      <c r="EB10" s="619"/>
      <c r="EC10" s="654"/>
    </row>
    <row r="11" spans="2:133" ht="11.25" customHeight="1">
      <c r="B11" s="615" t="s">
        <v>225</v>
      </c>
      <c r="C11" s="616"/>
      <c r="D11" s="616"/>
      <c r="E11" s="616"/>
      <c r="F11" s="616"/>
      <c r="G11" s="616"/>
      <c r="H11" s="616"/>
      <c r="I11" s="616"/>
      <c r="J11" s="616"/>
      <c r="K11" s="616"/>
      <c r="L11" s="616"/>
      <c r="M11" s="616"/>
      <c r="N11" s="616"/>
      <c r="O11" s="616"/>
      <c r="P11" s="616"/>
      <c r="Q11" s="617"/>
      <c r="R11" s="618">
        <v>6850</v>
      </c>
      <c r="S11" s="619"/>
      <c r="T11" s="619"/>
      <c r="U11" s="619"/>
      <c r="V11" s="619"/>
      <c r="W11" s="619"/>
      <c r="X11" s="619"/>
      <c r="Y11" s="620"/>
      <c r="Z11" s="671">
        <v>0</v>
      </c>
      <c r="AA11" s="671"/>
      <c r="AB11" s="671"/>
      <c r="AC11" s="671"/>
      <c r="AD11" s="672">
        <v>6850</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198265</v>
      </c>
      <c r="BH11" s="619"/>
      <c r="BI11" s="619"/>
      <c r="BJ11" s="619"/>
      <c r="BK11" s="619"/>
      <c r="BL11" s="619"/>
      <c r="BM11" s="619"/>
      <c r="BN11" s="620"/>
      <c r="BO11" s="671">
        <v>3.5</v>
      </c>
      <c r="BP11" s="671"/>
      <c r="BQ11" s="671"/>
      <c r="BR11" s="671"/>
      <c r="BS11" s="624">
        <v>27766</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1519429</v>
      </c>
      <c r="CS11" s="619"/>
      <c r="CT11" s="619"/>
      <c r="CU11" s="619"/>
      <c r="CV11" s="619"/>
      <c r="CW11" s="619"/>
      <c r="CX11" s="619"/>
      <c r="CY11" s="620"/>
      <c r="CZ11" s="671">
        <v>5.5</v>
      </c>
      <c r="DA11" s="671"/>
      <c r="DB11" s="671"/>
      <c r="DC11" s="671"/>
      <c r="DD11" s="624">
        <v>305425</v>
      </c>
      <c r="DE11" s="619"/>
      <c r="DF11" s="619"/>
      <c r="DG11" s="619"/>
      <c r="DH11" s="619"/>
      <c r="DI11" s="619"/>
      <c r="DJ11" s="619"/>
      <c r="DK11" s="619"/>
      <c r="DL11" s="619"/>
      <c r="DM11" s="619"/>
      <c r="DN11" s="619"/>
      <c r="DO11" s="619"/>
      <c r="DP11" s="620"/>
      <c r="DQ11" s="624">
        <v>930699</v>
      </c>
      <c r="DR11" s="619"/>
      <c r="DS11" s="619"/>
      <c r="DT11" s="619"/>
      <c r="DU11" s="619"/>
      <c r="DV11" s="619"/>
      <c r="DW11" s="619"/>
      <c r="DX11" s="619"/>
      <c r="DY11" s="619"/>
      <c r="DZ11" s="619"/>
      <c r="EA11" s="619"/>
      <c r="EB11" s="619"/>
      <c r="EC11" s="654"/>
    </row>
    <row r="12" spans="2:133" ht="11.25" customHeight="1">
      <c r="B12" s="615" t="s">
        <v>228</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2926999</v>
      </c>
      <c r="BH12" s="619"/>
      <c r="BI12" s="619"/>
      <c r="BJ12" s="619"/>
      <c r="BK12" s="619"/>
      <c r="BL12" s="619"/>
      <c r="BM12" s="619"/>
      <c r="BN12" s="620"/>
      <c r="BO12" s="671">
        <v>51.3</v>
      </c>
      <c r="BP12" s="671"/>
      <c r="BQ12" s="671"/>
      <c r="BR12" s="671"/>
      <c r="BS12" s="624" t="s">
        <v>110</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737821</v>
      </c>
      <c r="CS12" s="619"/>
      <c r="CT12" s="619"/>
      <c r="CU12" s="619"/>
      <c r="CV12" s="619"/>
      <c r="CW12" s="619"/>
      <c r="CX12" s="619"/>
      <c r="CY12" s="620"/>
      <c r="CZ12" s="671">
        <v>2.7</v>
      </c>
      <c r="DA12" s="671"/>
      <c r="DB12" s="671"/>
      <c r="DC12" s="671"/>
      <c r="DD12" s="624">
        <v>274275</v>
      </c>
      <c r="DE12" s="619"/>
      <c r="DF12" s="619"/>
      <c r="DG12" s="619"/>
      <c r="DH12" s="619"/>
      <c r="DI12" s="619"/>
      <c r="DJ12" s="619"/>
      <c r="DK12" s="619"/>
      <c r="DL12" s="619"/>
      <c r="DM12" s="619"/>
      <c r="DN12" s="619"/>
      <c r="DO12" s="619"/>
      <c r="DP12" s="620"/>
      <c r="DQ12" s="624">
        <v>460640</v>
      </c>
      <c r="DR12" s="619"/>
      <c r="DS12" s="619"/>
      <c r="DT12" s="619"/>
      <c r="DU12" s="619"/>
      <c r="DV12" s="619"/>
      <c r="DW12" s="619"/>
      <c r="DX12" s="619"/>
      <c r="DY12" s="619"/>
      <c r="DZ12" s="619"/>
      <c r="EA12" s="619"/>
      <c r="EB12" s="619"/>
      <c r="EC12" s="654"/>
    </row>
    <row r="13" spans="2:133" ht="11.25" customHeight="1">
      <c r="B13" s="615" t="s">
        <v>231</v>
      </c>
      <c r="C13" s="616"/>
      <c r="D13" s="616"/>
      <c r="E13" s="616"/>
      <c r="F13" s="616"/>
      <c r="G13" s="616"/>
      <c r="H13" s="616"/>
      <c r="I13" s="616"/>
      <c r="J13" s="616"/>
      <c r="K13" s="616"/>
      <c r="L13" s="616"/>
      <c r="M13" s="616"/>
      <c r="N13" s="616"/>
      <c r="O13" s="616"/>
      <c r="P13" s="616"/>
      <c r="Q13" s="617"/>
      <c r="R13" s="618">
        <v>67698</v>
      </c>
      <c r="S13" s="619"/>
      <c r="T13" s="619"/>
      <c r="U13" s="619"/>
      <c r="V13" s="619"/>
      <c r="W13" s="619"/>
      <c r="X13" s="619"/>
      <c r="Y13" s="620"/>
      <c r="Z13" s="671">
        <v>0.2</v>
      </c>
      <c r="AA13" s="671"/>
      <c r="AB13" s="671"/>
      <c r="AC13" s="671"/>
      <c r="AD13" s="672">
        <v>67698</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2911432</v>
      </c>
      <c r="BH13" s="619"/>
      <c r="BI13" s="619"/>
      <c r="BJ13" s="619"/>
      <c r="BK13" s="619"/>
      <c r="BL13" s="619"/>
      <c r="BM13" s="619"/>
      <c r="BN13" s="620"/>
      <c r="BO13" s="671">
        <v>51.1</v>
      </c>
      <c r="BP13" s="671"/>
      <c r="BQ13" s="671"/>
      <c r="BR13" s="671"/>
      <c r="BS13" s="624" t="s">
        <v>110</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2559650</v>
      </c>
      <c r="CS13" s="619"/>
      <c r="CT13" s="619"/>
      <c r="CU13" s="619"/>
      <c r="CV13" s="619"/>
      <c r="CW13" s="619"/>
      <c r="CX13" s="619"/>
      <c r="CY13" s="620"/>
      <c r="CZ13" s="671">
        <v>9.3</v>
      </c>
      <c r="DA13" s="671"/>
      <c r="DB13" s="671"/>
      <c r="DC13" s="671"/>
      <c r="DD13" s="624">
        <v>651774</v>
      </c>
      <c r="DE13" s="619"/>
      <c r="DF13" s="619"/>
      <c r="DG13" s="619"/>
      <c r="DH13" s="619"/>
      <c r="DI13" s="619"/>
      <c r="DJ13" s="619"/>
      <c r="DK13" s="619"/>
      <c r="DL13" s="619"/>
      <c r="DM13" s="619"/>
      <c r="DN13" s="619"/>
      <c r="DO13" s="619"/>
      <c r="DP13" s="620"/>
      <c r="DQ13" s="624">
        <v>2064827</v>
      </c>
      <c r="DR13" s="619"/>
      <c r="DS13" s="619"/>
      <c r="DT13" s="619"/>
      <c r="DU13" s="619"/>
      <c r="DV13" s="619"/>
      <c r="DW13" s="619"/>
      <c r="DX13" s="619"/>
      <c r="DY13" s="619"/>
      <c r="DZ13" s="619"/>
      <c r="EA13" s="619"/>
      <c r="EB13" s="619"/>
      <c r="EC13" s="654"/>
    </row>
    <row r="14" spans="2:133" ht="11.25" customHeight="1">
      <c r="B14" s="615" t="s">
        <v>234</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136822</v>
      </c>
      <c r="BH14" s="619"/>
      <c r="BI14" s="619"/>
      <c r="BJ14" s="619"/>
      <c r="BK14" s="619"/>
      <c r="BL14" s="619"/>
      <c r="BM14" s="619"/>
      <c r="BN14" s="620"/>
      <c r="BO14" s="671">
        <v>2.4</v>
      </c>
      <c r="BP14" s="671"/>
      <c r="BQ14" s="671"/>
      <c r="BR14" s="671"/>
      <c r="BS14" s="624" t="s">
        <v>110</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920340</v>
      </c>
      <c r="CS14" s="619"/>
      <c r="CT14" s="619"/>
      <c r="CU14" s="619"/>
      <c r="CV14" s="619"/>
      <c r="CW14" s="619"/>
      <c r="CX14" s="619"/>
      <c r="CY14" s="620"/>
      <c r="CZ14" s="671">
        <v>3.3</v>
      </c>
      <c r="DA14" s="671"/>
      <c r="DB14" s="671"/>
      <c r="DC14" s="671"/>
      <c r="DD14" s="624">
        <v>78994</v>
      </c>
      <c r="DE14" s="619"/>
      <c r="DF14" s="619"/>
      <c r="DG14" s="619"/>
      <c r="DH14" s="619"/>
      <c r="DI14" s="619"/>
      <c r="DJ14" s="619"/>
      <c r="DK14" s="619"/>
      <c r="DL14" s="619"/>
      <c r="DM14" s="619"/>
      <c r="DN14" s="619"/>
      <c r="DO14" s="619"/>
      <c r="DP14" s="620"/>
      <c r="DQ14" s="624">
        <v>822555</v>
      </c>
      <c r="DR14" s="619"/>
      <c r="DS14" s="619"/>
      <c r="DT14" s="619"/>
      <c r="DU14" s="619"/>
      <c r="DV14" s="619"/>
      <c r="DW14" s="619"/>
      <c r="DX14" s="619"/>
      <c r="DY14" s="619"/>
      <c r="DZ14" s="619"/>
      <c r="EA14" s="619"/>
      <c r="EB14" s="619"/>
      <c r="EC14" s="654"/>
    </row>
    <row r="15" spans="2:133" ht="11.25" customHeight="1">
      <c r="B15" s="615" t="s">
        <v>237</v>
      </c>
      <c r="C15" s="616"/>
      <c r="D15" s="616"/>
      <c r="E15" s="616"/>
      <c r="F15" s="616"/>
      <c r="G15" s="616"/>
      <c r="H15" s="616"/>
      <c r="I15" s="616"/>
      <c r="J15" s="616"/>
      <c r="K15" s="616"/>
      <c r="L15" s="616"/>
      <c r="M15" s="616"/>
      <c r="N15" s="616"/>
      <c r="O15" s="616"/>
      <c r="P15" s="616"/>
      <c r="Q15" s="617"/>
      <c r="R15" s="618">
        <v>18687</v>
      </c>
      <c r="S15" s="619"/>
      <c r="T15" s="619"/>
      <c r="U15" s="619"/>
      <c r="V15" s="619"/>
      <c r="W15" s="619"/>
      <c r="X15" s="619"/>
      <c r="Y15" s="620"/>
      <c r="Z15" s="671">
        <v>0.1</v>
      </c>
      <c r="AA15" s="671"/>
      <c r="AB15" s="671"/>
      <c r="AC15" s="671"/>
      <c r="AD15" s="672">
        <v>18687</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303182</v>
      </c>
      <c r="BH15" s="619"/>
      <c r="BI15" s="619"/>
      <c r="BJ15" s="619"/>
      <c r="BK15" s="619"/>
      <c r="BL15" s="619"/>
      <c r="BM15" s="619"/>
      <c r="BN15" s="620"/>
      <c r="BO15" s="671">
        <v>5.3</v>
      </c>
      <c r="BP15" s="671"/>
      <c r="BQ15" s="671"/>
      <c r="BR15" s="671"/>
      <c r="BS15" s="624" t="s">
        <v>110</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2581027</v>
      </c>
      <c r="CS15" s="619"/>
      <c r="CT15" s="619"/>
      <c r="CU15" s="619"/>
      <c r="CV15" s="619"/>
      <c r="CW15" s="619"/>
      <c r="CX15" s="619"/>
      <c r="CY15" s="620"/>
      <c r="CZ15" s="671">
        <v>9.3</v>
      </c>
      <c r="DA15" s="671"/>
      <c r="DB15" s="671"/>
      <c r="DC15" s="671"/>
      <c r="DD15" s="624">
        <v>404070</v>
      </c>
      <c r="DE15" s="619"/>
      <c r="DF15" s="619"/>
      <c r="DG15" s="619"/>
      <c r="DH15" s="619"/>
      <c r="DI15" s="619"/>
      <c r="DJ15" s="619"/>
      <c r="DK15" s="619"/>
      <c r="DL15" s="619"/>
      <c r="DM15" s="619"/>
      <c r="DN15" s="619"/>
      <c r="DO15" s="619"/>
      <c r="DP15" s="620"/>
      <c r="DQ15" s="624">
        <v>1856035</v>
      </c>
      <c r="DR15" s="619"/>
      <c r="DS15" s="619"/>
      <c r="DT15" s="619"/>
      <c r="DU15" s="619"/>
      <c r="DV15" s="619"/>
      <c r="DW15" s="619"/>
      <c r="DX15" s="619"/>
      <c r="DY15" s="619"/>
      <c r="DZ15" s="619"/>
      <c r="EA15" s="619"/>
      <c r="EB15" s="619"/>
      <c r="EC15" s="654"/>
    </row>
    <row r="16" spans="2:133" ht="11.25" customHeight="1">
      <c r="B16" s="615" t="s">
        <v>240</v>
      </c>
      <c r="C16" s="616"/>
      <c r="D16" s="616"/>
      <c r="E16" s="616"/>
      <c r="F16" s="616"/>
      <c r="G16" s="616"/>
      <c r="H16" s="616"/>
      <c r="I16" s="616"/>
      <c r="J16" s="616"/>
      <c r="K16" s="616"/>
      <c r="L16" s="616"/>
      <c r="M16" s="616"/>
      <c r="N16" s="616"/>
      <c r="O16" s="616"/>
      <c r="P16" s="616"/>
      <c r="Q16" s="617"/>
      <c r="R16" s="618">
        <v>11523927</v>
      </c>
      <c r="S16" s="619"/>
      <c r="T16" s="619"/>
      <c r="U16" s="619"/>
      <c r="V16" s="619"/>
      <c r="W16" s="619"/>
      <c r="X16" s="619"/>
      <c r="Y16" s="620"/>
      <c r="Z16" s="671">
        <v>39.7</v>
      </c>
      <c r="AA16" s="671"/>
      <c r="AB16" s="671"/>
      <c r="AC16" s="671"/>
      <c r="AD16" s="672">
        <v>10300285</v>
      </c>
      <c r="AE16" s="672"/>
      <c r="AF16" s="672"/>
      <c r="AG16" s="672"/>
      <c r="AH16" s="672"/>
      <c r="AI16" s="672"/>
      <c r="AJ16" s="672"/>
      <c r="AK16" s="672"/>
      <c r="AL16" s="641">
        <v>58.1</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113305</v>
      </c>
      <c r="CS16" s="619"/>
      <c r="CT16" s="619"/>
      <c r="CU16" s="619"/>
      <c r="CV16" s="619"/>
      <c r="CW16" s="619"/>
      <c r="CX16" s="619"/>
      <c r="CY16" s="620"/>
      <c r="CZ16" s="671">
        <v>0.4</v>
      </c>
      <c r="DA16" s="671"/>
      <c r="DB16" s="671"/>
      <c r="DC16" s="671"/>
      <c r="DD16" s="624" t="s">
        <v>110</v>
      </c>
      <c r="DE16" s="619"/>
      <c r="DF16" s="619"/>
      <c r="DG16" s="619"/>
      <c r="DH16" s="619"/>
      <c r="DI16" s="619"/>
      <c r="DJ16" s="619"/>
      <c r="DK16" s="619"/>
      <c r="DL16" s="619"/>
      <c r="DM16" s="619"/>
      <c r="DN16" s="619"/>
      <c r="DO16" s="619"/>
      <c r="DP16" s="620"/>
      <c r="DQ16" s="624">
        <v>6649</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10300285</v>
      </c>
      <c r="S17" s="619"/>
      <c r="T17" s="619"/>
      <c r="U17" s="619"/>
      <c r="V17" s="619"/>
      <c r="W17" s="619"/>
      <c r="X17" s="619"/>
      <c r="Y17" s="620"/>
      <c r="Z17" s="671">
        <v>35.5</v>
      </c>
      <c r="AA17" s="671"/>
      <c r="AB17" s="671"/>
      <c r="AC17" s="671"/>
      <c r="AD17" s="672">
        <v>10300285</v>
      </c>
      <c r="AE17" s="672"/>
      <c r="AF17" s="672"/>
      <c r="AG17" s="672"/>
      <c r="AH17" s="672"/>
      <c r="AI17" s="672"/>
      <c r="AJ17" s="672"/>
      <c r="AK17" s="672"/>
      <c r="AL17" s="641">
        <v>58.1</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3562147</v>
      </c>
      <c r="CS17" s="619"/>
      <c r="CT17" s="619"/>
      <c r="CU17" s="619"/>
      <c r="CV17" s="619"/>
      <c r="CW17" s="619"/>
      <c r="CX17" s="619"/>
      <c r="CY17" s="620"/>
      <c r="CZ17" s="671">
        <v>12.9</v>
      </c>
      <c r="DA17" s="671"/>
      <c r="DB17" s="671"/>
      <c r="DC17" s="671"/>
      <c r="DD17" s="624" t="s">
        <v>110</v>
      </c>
      <c r="DE17" s="619"/>
      <c r="DF17" s="619"/>
      <c r="DG17" s="619"/>
      <c r="DH17" s="619"/>
      <c r="DI17" s="619"/>
      <c r="DJ17" s="619"/>
      <c r="DK17" s="619"/>
      <c r="DL17" s="619"/>
      <c r="DM17" s="619"/>
      <c r="DN17" s="619"/>
      <c r="DO17" s="619"/>
      <c r="DP17" s="620"/>
      <c r="DQ17" s="624">
        <v>3429058</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1223642</v>
      </c>
      <c r="S18" s="619"/>
      <c r="T18" s="619"/>
      <c r="U18" s="619"/>
      <c r="V18" s="619"/>
      <c r="W18" s="619"/>
      <c r="X18" s="619"/>
      <c r="Y18" s="620"/>
      <c r="Z18" s="671">
        <v>4.2</v>
      </c>
      <c r="AA18" s="671"/>
      <c r="AB18" s="671"/>
      <c r="AC18" s="671"/>
      <c r="AD18" s="672" t="s">
        <v>110</v>
      </c>
      <c r="AE18" s="672"/>
      <c r="AF18" s="672"/>
      <c r="AG18" s="672"/>
      <c r="AH18" s="672"/>
      <c r="AI18" s="672"/>
      <c r="AJ18" s="672"/>
      <c r="AK18" s="672"/>
      <c r="AL18" s="641" t="s">
        <v>110</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14347</v>
      </c>
      <c r="BH19" s="619"/>
      <c r="BI19" s="619"/>
      <c r="BJ19" s="619"/>
      <c r="BK19" s="619"/>
      <c r="BL19" s="619"/>
      <c r="BM19" s="619"/>
      <c r="BN19" s="620"/>
      <c r="BO19" s="671">
        <v>0.3</v>
      </c>
      <c r="BP19" s="671"/>
      <c r="BQ19" s="671"/>
      <c r="BR19" s="671"/>
      <c r="BS19" s="624" t="s">
        <v>110</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18526436</v>
      </c>
      <c r="S20" s="619"/>
      <c r="T20" s="619"/>
      <c r="U20" s="619"/>
      <c r="V20" s="619"/>
      <c r="W20" s="619"/>
      <c r="X20" s="619"/>
      <c r="Y20" s="620"/>
      <c r="Z20" s="671">
        <v>63.9</v>
      </c>
      <c r="AA20" s="671"/>
      <c r="AB20" s="671"/>
      <c r="AC20" s="671"/>
      <c r="AD20" s="672">
        <v>17302794</v>
      </c>
      <c r="AE20" s="672"/>
      <c r="AF20" s="672"/>
      <c r="AG20" s="672"/>
      <c r="AH20" s="672"/>
      <c r="AI20" s="672"/>
      <c r="AJ20" s="672"/>
      <c r="AK20" s="672"/>
      <c r="AL20" s="641">
        <v>97.6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14347</v>
      </c>
      <c r="BH20" s="619"/>
      <c r="BI20" s="619"/>
      <c r="BJ20" s="619"/>
      <c r="BK20" s="619"/>
      <c r="BL20" s="619"/>
      <c r="BM20" s="619"/>
      <c r="BN20" s="620"/>
      <c r="BO20" s="671">
        <v>0.3</v>
      </c>
      <c r="BP20" s="671"/>
      <c r="BQ20" s="671"/>
      <c r="BR20" s="671"/>
      <c r="BS20" s="624" t="s">
        <v>110</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27649088</v>
      </c>
      <c r="CS20" s="619"/>
      <c r="CT20" s="619"/>
      <c r="CU20" s="619"/>
      <c r="CV20" s="619"/>
      <c r="CW20" s="619"/>
      <c r="CX20" s="619"/>
      <c r="CY20" s="620"/>
      <c r="CZ20" s="671">
        <v>100</v>
      </c>
      <c r="DA20" s="671"/>
      <c r="DB20" s="671"/>
      <c r="DC20" s="671"/>
      <c r="DD20" s="624">
        <v>2875175</v>
      </c>
      <c r="DE20" s="619"/>
      <c r="DF20" s="619"/>
      <c r="DG20" s="619"/>
      <c r="DH20" s="619"/>
      <c r="DI20" s="619"/>
      <c r="DJ20" s="619"/>
      <c r="DK20" s="619"/>
      <c r="DL20" s="619"/>
      <c r="DM20" s="619"/>
      <c r="DN20" s="619"/>
      <c r="DO20" s="619"/>
      <c r="DP20" s="620"/>
      <c r="DQ20" s="624">
        <v>20271626</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5479</v>
      </c>
      <c r="S21" s="619"/>
      <c r="T21" s="619"/>
      <c r="U21" s="619"/>
      <c r="V21" s="619"/>
      <c r="W21" s="619"/>
      <c r="X21" s="619"/>
      <c r="Y21" s="620"/>
      <c r="Z21" s="671">
        <v>0</v>
      </c>
      <c r="AA21" s="671"/>
      <c r="AB21" s="671"/>
      <c r="AC21" s="671"/>
      <c r="AD21" s="672">
        <v>5479</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14347</v>
      </c>
      <c r="BH21" s="619"/>
      <c r="BI21" s="619"/>
      <c r="BJ21" s="619"/>
      <c r="BK21" s="619"/>
      <c r="BL21" s="619"/>
      <c r="BM21" s="619"/>
      <c r="BN21" s="620"/>
      <c r="BO21" s="671">
        <v>0.3</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36500</v>
      </c>
      <c r="S22" s="619"/>
      <c r="T22" s="619"/>
      <c r="U22" s="619"/>
      <c r="V22" s="619"/>
      <c r="W22" s="619"/>
      <c r="X22" s="619"/>
      <c r="Y22" s="620"/>
      <c r="Z22" s="671">
        <v>0.1</v>
      </c>
      <c r="AA22" s="671"/>
      <c r="AB22" s="671"/>
      <c r="AC22" s="671"/>
      <c r="AD22" s="672" t="s">
        <v>110</v>
      </c>
      <c r="AE22" s="672"/>
      <c r="AF22" s="672"/>
      <c r="AG22" s="672"/>
      <c r="AH22" s="672"/>
      <c r="AI22" s="672"/>
      <c r="AJ22" s="672"/>
      <c r="AK22" s="672"/>
      <c r="AL22" s="641" t="s">
        <v>110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383579</v>
      </c>
      <c r="S23" s="619"/>
      <c r="T23" s="619"/>
      <c r="U23" s="619"/>
      <c r="V23" s="619"/>
      <c r="W23" s="619"/>
      <c r="X23" s="619"/>
      <c r="Y23" s="620"/>
      <c r="Z23" s="671">
        <v>1.3</v>
      </c>
      <c r="AA23" s="671"/>
      <c r="AB23" s="671"/>
      <c r="AC23" s="671"/>
      <c r="AD23" s="672">
        <v>46009</v>
      </c>
      <c r="AE23" s="672"/>
      <c r="AF23" s="672"/>
      <c r="AG23" s="672"/>
      <c r="AH23" s="672"/>
      <c r="AI23" s="672"/>
      <c r="AJ23" s="672"/>
      <c r="AK23" s="672"/>
      <c r="AL23" s="641">
        <v>0.3</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157012</v>
      </c>
      <c r="S24" s="619"/>
      <c r="T24" s="619"/>
      <c r="U24" s="619"/>
      <c r="V24" s="619"/>
      <c r="W24" s="619"/>
      <c r="X24" s="619"/>
      <c r="Y24" s="620"/>
      <c r="Z24" s="671">
        <v>0.5</v>
      </c>
      <c r="AA24" s="671"/>
      <c r="AB24" s="671"/>
      <c r="AC24" s="671"/>
      <c r="AD24" s="672" t="s">
        <v>110</v>
      </c>
      <c r="AE24" s="672"/>
      <c r="AF24" s="672"/>
      <c r="AG24" s="672"/>
      <c r="AH24" s="672"/>
      <c r="AI24" s="672"/>
      <c r="AJ24" s="672"/>
      <c r="AK24" s="672"/>
      <c r="AL24" s="641" t="s">
        <v>110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12370881</v>
      </c>
      <c r="CS24" s="669"/>
      <c r="CT24" s="669"/>
      <c r="CU24" s="669"/>
      <c r="CV24" s="669"/>
      <c r="CW24" s="669"/>
      <c r="CX24" s="669"/>
      <c r="CY24" s="716"/>
      <c r="CZ24" s="720">
        <v>44.7</v>
      </c>
      <c r="DA24" s="721"/>
      <c r="DB24" s="721"/>
      <c r="DC24" s="722"/>
      <c r="DD24" s="715">
        <v>9269627</v>
      </c>
      <c r="DE24" s="669"/>
      <c r="DF24" s="669"/>
      <c r="DG24" s="669"/>
      <c r="DH24" s="669"/>
      <c r="DI24" s="669"/>
      <c r="DJ24" s="669"/>
      <c r="DK24" s="716"/>
      <c r="DL24" s="715">
        <v>9067483</v>
      </c>
      <c r="DM24" s="669"/>
      <c r="DN24" s="669"/>
      <c r="DO24" s="669"/>
      <c r="DP24" s="669"/>
      <c r="DQ24" s="669"/>
      <c r="DR24" s="669"/>
      <c r="DS24" s="669"/>
      <c r="DT24" s="669"/>
      <c r="DU24" s="669"/>
      <c r="DV24" s="716"/>
      <c r="DW24" s="717">
        <v>48.3</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2876573</v>
      </c>
      <c r="S25" s="619"/>
      <c r="T25" s="619"/>
      <c r="U25" s="619"/>
      <c r="V25" s="619"/>
      <c r="W25" s="619"/>
      <c r="X25" s="619"/>
      <c r="Y25" s="620"/>
      <c r="Z25" s="671">
        <v>9.9</v>
      </c>
      <c r="AA25" s="671"/>
      <c r="AB25" s="671"/>
      <c r="AC25" s="671"/>
      <c r="AD25" s="672" t="s">
        <v>110</v>
      </c>
      <c r="AE25" s="672"/>
      <c r="AF25" s="672"/>
      <c r="AG25" s="672"/>
      <c r="AH25" s="672"/>
      <c r="AI25" s="672"/>
      <c r="AJ25" s="672"/>
      <c r="AK25" s="672"/>
      <c r="AL25" s="641" t="s">
        <v>110</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4665699</v>
      </c>
      <c r="CS25" s="637"/>
      <c r="CT25" s="637"/>
      <c r="CU25" s="637"/>
      <c r="CV25" s="637"/>
      <c r="CW25" s="637"/>
      <c r="CX25" s="637"/>
      <c r="CY25" s="638"/>
      <c r="CZ25" s="621">
        <v>16.9</v>
      </c>
      <c r="DA25" s="639"/>
      <c r="DB25" s="639"/>
      <c r="DC25" s="640"/>
      <c r="DD25" s="624">
        <v>4307003</v>
      </c>
      <c r="DE25" s="637"/>
      <c r="DF25" s="637"/>
      <c r="DG25" s="637"/>
      <c r="DH25" s="637"/>
      <c r="DI25" s="637"/>
      <c r="DJ25" s="637"/>
      <c r="DK25" s="638"/>
      <c r="DL25" s="624">
        <v>4305112</v>
      </c>
      <c r="DM25" s="637"/>
      <c r="DN25" s="637"/>
      <c r="DO25" s="637"/>
      <c r="DP25" s="637"/>
      <c r="DQ25" s="637"/>
      <c r="DR25" s="637"/>
      <c r="DS25" s="637"/>
      <c r="DT25" s="637"/>
      <c r="DU25" s="637"/>
      <c r="DV25" s="638"/>
      <c r="DW25" s="641">
        <v>22.9</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v>347228</v>
      </c>
      <c r="S26" s="619"/>
      <c r="T26" s="619"/>
      <c r="U26" s="619"/>
      <c r="V26" s="619"/>
      <c r="W26" s="619"/>
      <c r="X26" s="619"/>
      <c r="Y26" s="620"/>
      <c r="Z26" s="671">
        <v>1.2</v>
      </c>
      <c r="AA26" s="671"/>
      <c r="AB26" s="671"/>
      <c r="AC26" s="671"/>
      <c r="AD26" s="672">
        <v>347228</v>
      </c>
      <c r="AE26" s="672"/>
      <c r="AF26" s="672"/>
      <c r="AG26" s="672"/>
      <c r="AH26" s="672"/>
      <c r="AI26" s="672"/>
      <c r="AJ26" s="672"/>
      <c r="AK26" s="672"/>
      <c r="AL26" s="641">
        <v>2</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3280296</v>
      </c>
      <c r="CS26" s="619"/>
      <c r="CT26" s="619"/>
      <c r="CU26" s="619"/>
      <c r="CV26" s="619"/>
      <c r="CW26" s="619"/>
      <c r="CX26" s="619"/>
      <c r="CY26" s="620"/>
      <c r="CZ26" s="621">
        <v>11.9</v>
      </c>
      <c r="DA26" s="639"/>
      <c r="DB26" s="639"/>
      <c r="DC26" s="640"/>
      <c r="DD26" s="624">
        <v>3003640</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1985699</v>
      </c>
      <c r="S27" s="619"/>
      <c r="T27" s="619"/>
      <c r="U27" s="619"/>
      <c r="V27" s="619"/>
      <c r="W27" s="619"/>
      <c r="X27" s="619"/>
      <c r="Y27" s="620"/>
      <c r="Z27" s="671">
        <v>6.8</v>
      </c>
      <c r="AA27" s="671"/>
      <c r="AB27" s="671"/>
      <c r="AC27" s="671"/>
      <c r="AD27" s="672" t="s">
        <v>110</v>
      </c>
      <c r="AE27" s="672"/>
      <c r="AF27" s="672"/>
      <c r="AG27" s="672"/>
      <c r="AH27" s="672"/>
      <c r="AI27" s="672"/>
      <c r="AJ27" s="672"/>
      <c r="AK27" s="672"/>
      <c r="AL27" s="641" t="s">
        <v>110</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5701069</v>
      </c>
      <c r="BH27" s="619"/>
      <c r="BI27" s="619"/>
      <c r="BJ27" s="619"/>
      <c r="BK27" s="619"/>
      <c r="BL27" s="619"/>
      <c r="BM27" s="619"/>
      <c r="BN27" s="620"/>
      <c r="BO27" s="671">
        <v>100</v>
      </c>
      <c r="BP27" s="671"/>
      <c r="BQ27" s="671"/>
      <c r="BR27" s="671"/>
      <c r="BS27" s="624">
        <v>27766</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4143035</v>
      </c>
      <c r="CS27" s="637"/>
      <c r="CT27" s="637"/>
      <c r="CU27" s="637"/>
      <c r="CV27" s="637"/>
      <c r="CW27" s="637"/>
      <c r="CX27" s="637"/>
      <c r="CY27" s="638"/>
      <c r="CZ27" s="621">
        <v>15</v>
      </c>
      <c r="DA27" s="639"/>
      <c r="DB27" s="639"/>
      <c r="DC27" s="640"/>
      <c r="DD27" s="624">
        <v>1533566</v>
      </c>
      <c r="DE27" s="637"/>
      <c r="DF27" s="637"/>
      <c r="DG27" s="637"/>
      <c r="DH27" s="637"/>
      <c r="DI27" s="637"/>
      <c r="DJ27" s="637"/>
      <c r="DK27" s="638"/>
      <c r="DL27" s="624">
        <v>1533566</v>
      </c>
      <c r="DM27" s="637"/>
      <c r="DN27" s="637"/>
      <c r="DO27" s="637"/>
      <c r="DP27" s="637"/>
      <c r="DQ27" s="637"/>
      <c r="DR27" s="637"/>
      <c r="DS27" s="637"/>
      <c r="DT27" s="637"/>
      <c r="DU27" s="637"/>
      <c r="DV27" s="638"/>
      <c r="DW27" s="641">
        <v>8.2</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64118</v>
      </c>
      <c r="S28" s="619"/>
      <c r="T28" s="619"/>
      <c r="U28" s="619"/>
      <c r="V28" s="619"/>
      <c r="W28" s="619"/>
      <c r="X28" s="619"/>
      <c r="Y28" s="620"/>
      <c r="Z28" s="671">
        <v>0.2</v>
      </c>
      <c r="AA28" s="671"/>
      <c r="AB28" s="671"/>
      <c r="AC28" s="671"/>
      <c r="AD28" s="672">
        <v>16494</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3562147</v>
      </c>
      <c r="CS28" s="619"/>
      <c r="CT28" s="619"/>
      <c r="CU28" s="619"/>
      <c r="CV28" s="619"/>
      <c r="CW28" s="619"/>
      <c r="CX28" s="619"/>
      <c r="CY28" s="620"/>
      <c r="CZ28" s="621">
        <v>12.9</v>
      </c>
      <c r="DA28" s="639"/>
      <c r="DB28" s="639"/>
      <c r="DC28" s="640"/>
      <c r="DD28" s="624">
        <v>3429058</v>
      </c>
      <c r="DE28" s="619"/>
      <c r="DF28" s="619"/>
      <c r="DG28" s="619"/>
      <c r="DH28" s="619"/>
      <c r="DI28" s="619"/>
      <c r="DJ28" s="619"/>
      <c r="DK28" s="620"/>
      <c r="DL28" s="624">
        <v>3228805</v>
      </c>
      <c r="DM28" s="619"/>
      <c r="DN28" s="619"/>
      <c r="DO28" s="619"/>
      <c r="DP28" s="619"/>
      <c r="DQ28" s="619"/>
      <c r="DR28" s="619"/>
      <c r="DS28" s="619"/>
      <c r="DT28" s="619"/>
      <c r="DU28" s="619"/>
      <c r="DV28" s="620"/>
      <c r="DW28" s="641">
        <v>17.2</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281193</v>
      </c>
      <c r="S29" s="619"/>
      <c r="T29" s="619"/>
      <c r="U29" s="619"/>
      <c r="V29" s="619"/>
      <c r="W29" s="619"/>
      <c r="X29" s="619"/>
      <c r="Y29" s="620"/>
      <c r="Z29" s="671">
        <v>1</v>
      </c>
      <c r="AA29" s="671"/>
      <c r="AB29" s="671"/>
      <c r="AC29" s="671"/>
      <c r="AD29" s="672" t="s">
        <v>110</v>
      </c>
      <c r="AE29" s="672"/>
      <c r="AF29" s="672"/>
      <c r="AG29" s="672"/>
      <c r="AH29" s="672"/>
      <c r="AI29" s="672"/>
      <c r="AJ29" s="672"/>
      <c r="AK29" s="672"/>
      <c r="AL29" s="641" t="s">
        <v>110</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3562147</v>
      </c>
      <c r="CS29" s="637"/>
      <c r="CT29" s="637"/>
      <c r="CU29" s="637"/>
      <c r="CV29" s="637"/>
      <c r="CW29" s="637"/>
      <c r="CX29" s="637"/>
      <c r="CY29" s="638"/>
      <c r="CZ29" s="621">
        <v>12.9</v>
      </c>
      <c r="DA29" s="639"/>
      <c r="DB29" s="639"/>
      <c r="DC29" s="640"/>
      <c r="DD29" s="624">
        <v>3429058</v>
      </c>
      <c r="DE29" s="637"/>
      <c r="DF29" s="637"/>
      <c r="DG29" s="637"/>
      <c r="DH29" s="637"/>
      <c r="DI29" s="637"/>
      <c r="DJ29" s="637"/>
      <c r="DK29" s="638"/>
      <c r="DL29" s="624">
        <v>3228805</v>
      </c>
      <c r="DM29" s="637"/>
      <c r="DN29" s="637"/>
      <c r="DO29" s="637"/>
      <c r="DP29" s="637"/>
      <c r="DQ29" s="637"/>
      <c r="DR29" s="637"/>
      <c r="DS29" s="637"/>
      <c r="DT29" s="637"/>
      <c r="DU29" s="637"/>
      <c r="DV29" s="638"/>
      <c r="DW29" s="641">
        <v>17.2</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305443</v>
      </c>
      <c r="S30" s="619"/>
      <c r="T30" s="619"/>
      <c r="U30" s="619"/>
      <c r="V30" s="619"/>
      <c r="W30" s="619"/>
      <c r="X30" s="619"/>
      <c r="Y30" s="620"/>
      <c r="Z30" s="671">
        <v>1.1</v>
      </c>
      <c r="AA30" s="671"/>
      <c r="AB30" s="671"/>
      <c r="AC30" s="671"/>
      <c r="AD30" s="672" t="s">
        <v>110</v>
      </c>
      <c r="AE30" s="672"/>
      <c r="AF30" s="672"/>
      <c r="AG30" s="672"/>
      <c r="AH30" s="672"/>
      <c r="AI30" s="672"/>
      <c r="AJ30" s="672"/>
      <c r="AK30" s="672"/>
      <c r="AL30" s="641" t="s">
        <v>110</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98.5</v>
      </c>
      <c r="BH30" s="685"/>
      <c r="BI30" s="685"/>
      <c r="BJ30" s="685"/>
      <c r="BK30" s="685"/>
      <c r="BL30" s="685"/>
      <c r="BM30" s="686">
        <v>93.8</v>
      </c>
      <c r="BN30" s="685"/>
      <c r="BO30" s="685"/>
      <c r="BP30" s="685"/>
      <c r="BQ30" s="687"/>
      <c r="BR30" s="684">
        <v>98.5</v>
      </c>
      <c r="BS30" s="685"/>
      <c r="BT30" s="685"/>
      <c r="BU30" s="685"/>
      <c r="BV30" s="685"/>
      <c r="BW30" s="685"/>
      <c r="BX30" s="686">
        <v>93.6</v>
      </c>
      <c r="BY30" s="685"/>
      <c r="BZ30" s="685"/>
      <c r="CA30" s="685"/>
      <c r="CB30" s="687"/>
      <c r="CD30" s="690"/>
      <c r="CE30" s="691"/>
      <c r="CF30" s="655" t="s">
        <v>289</v>
      </c>
      <c r="CG30" s="652"/>
      <c r="CH30" s="652"/>
      <c r="CI30" s="652"/>
      <c r="CJ30" s="652"/>
      <c r="CK30" s="652"/>
      <c r="CL30" s="652"/>
      <c r="CM30" s="652"/>
      <c r="CN30" s="652"/>
      <c r="CO30" s="652"/>
      <c r="CP30" s="652"/>
      <c r="CQ30" s="653"/>
      <c r="CR30" s="618">
        <v>3285511</v>
      </c>
      <c r="CS30" s="619"/>
      <c r="CT30" s="619"/>
      <c r="CU30" s="619"/>
      <c r="CV30" s="619"/>
      <c r="CW30" s="619"/>
      <c r="CX30" s="619"/>
      <c r="CY30" s="620"/>
      <c r="CZ30" s="621">
        <v>11.9</v>
      </c>
      <c r="DA30" s="639"/>
      <c r="DB30" s="639"/>
      <c r="DC30" s="640"/>
      <c r="DD30" s="624">
        <v>3152422</v>
      </c>
      <c r="DE30" s="619"/>
      <c r="DF30" s="619"/>
      <c r="DG30" s="619"/>
      <c r="DH30" s="619"/>
      <c r="DI30" s="619"/>
      <c r="DJ30" s="619"/>
      <c r="DK30" s="620"/>
      <c r="DL30" s="624">
        <v>2952169</v>
      </c>
      <c r="DM30" s="619"/>
      <c r="DN30" s="619"/>
      <c r="DO30" s="619"/>
      <c r="DP30" s="619"/>
      <c r="DQ30" s="619"/>
      <c r="DR30" s="619"/>
      <c r="DS30" s="619"/>
      <c r="DT30" s="619"/>
      <c r="DU30" s="619"/>
      <c r="DV30" s="620"/>
      <c r="DW30" s="641">
        <v>15.7</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972876</v>
      </c>
      <c r="S31" s="619"/>
      <c r="T31" s="619"/>
      <c r="U31" s="619"/>
      <c r="V31" s="619"/>
      <c r="W31" s="619"/>
      <c r="X31" s="619"/>
      <c r="Y31" s="620"/>
      <c r="Z31" s="671">
        <v>3.4</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98.8</v>
      </c>
      <c r="BH31" s="637"/>
      <c r="BI31" s="637"/>
      <c r="BJ31" s="637"/>
      <c r="BK31" s="637"/>
      <c r="BL31" s="637"/>
      <c r="BM31" s="673">
        <v>95.4</v>
      </c>
      <c r="BN31" s="683"/>
      <c r="BO31" s="683"/>
      <c r="BP31" s="683"/>
      <c r="BQ31" s="647"/>
      <c r="BR31" s="682">
        <v>98.9</v>
      </c>
      <c r="BS31" s="637"/>
      <c r="BT31" s="637"/>
      <c r="BU31" s="637"/>
      <c r="BV31" s="637"/>
      <c r="BW31" s="637"/>
      <c r="BX31" s="673">
        <v>95.3</v>
      </c>
      <c r="BY31" s="683"/>
      <c r="BZ31" s="683"/>
      <c r="CA31" s="683"/>
      <c r="CB31" s="647"/>
      <c r="CD31" s="690"/>
      <c r="CE31" s="691"/>
      <c r="CF31" s="655" t="s">
        <v>293</v>
      </c>
      <c r="CG31" s="652"/>
      <c r="CH31" s="652"/>
      <c r="CI31" s="652"/>
      <c r="CJ31" s="652"/>
      <c r="CK31" s="652"/>
      <c r="CL31" s="652"/>
      <c r="CM31" s="652"/>
      <c r="CN31" s="652"/>
      <c r="CO31" s="652"/>
      <c r="CP31" s="652"/>
      <c r="CQ31" s="653"/>
      <c r="CR31" s="618">
        <v>276636</v>
      </c>
      <c r="CS31" s="637"/>
      <c r="CT31" s="637"/>
      <c r="CU31" s="637"/>
      <c r="CV31" s="637"/>
      <c r="CW31" s="637"/>
      <c r="CX31" s="637"/>
      <c r="CY31" s="638"/>
      <c r="CZ31" s="621">
        <v>1</v>
      </c>
      <c r="DA31" s="639"/>
      <c r="DB31" s="639"/>
      <c r="DC31" s="640"/>
      <c r="DD31" s="624">
        <v>276636</v>
      </c>
      <c r="DE31" s="637"/>
      <c r="DF31" s="637"/>
      <c r="DG31" s="637"/>
      <c r="DH31" s="637"/>
      <c r="DI31" s="637"/>
      <c r="DJ31" s="637"/>
      <c r="DK31" s="638"/>
      <c r="DL31" s="624">
        <v>276636</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709199</v>
      </c>
      <c r="S32" s="619"/>
      <c r="T32" s="619"/>
      <c r="U32" s="619"/>
      <c r="V32" s="619"/>
      <c r="W32" s="619"/>
      <c r="X32" s="619"/>
      <c r="Y32" s="620"/>
      <c r="Z32" s="671">
        <v>2.4</v>
      </c>
      <c r="AA32" s="671"/>
      <c r="AB32" s="671"/>
      <c r="AC32" s="671"/>
      <c r="AD32" s="672">
        <v>16405</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v>
      </c>
      <c r="BH32" s="603"/>
      <c r="BI32" s="603"/>
      <c r="BJ32" s="603"/>
      <c r="BK32" s="603"/>
      <c r="BL32" s="603"/>
      <c r="BM32" s="666">
        <v>92.1</v>
      </c>
      <c r="BN32" s="603"/>
      <c r="BO32" s="603"/>
      <c r="BP32" s="603"/>
      <c r="BQ32" s="660"/>
      <c r="BR32" s="681">
        <v>97.9</v>
      </c>
      <c r="BS32" s="603"/>
      <c r="BT32" s="603"/>
      <c r="BU32" s="603"/>
      <c r="BV32" s="603"/>
      <c r="BW32" s="603"/>
      <c r="BX32" s="666">
        <v>91.7</v>
      </c>
      <c r="BY32" s="603"/>
      <c r="BZ32" s="603"/>
      <c r="CA32" s="603"/>
      <c r="CB32" s="660"/>
      <c r="CD32" s="692"/>
      <c r="CE32" s="693"/>
      <c r="CF32" s="655" t="s">
        <v>296</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2364168</v>
      </c>
      <c r="S33" s="619"/>
      <c r="T33" s="619"/>
      <c r="U33" s="619"/>
      <c r="V33" s="619"/>
      <c r="W33" s="619"/>
      <c r="X33" s="619"/>
      <c r="Y33" s="620"/>
      <c r="Z33" s="671">
        <v>8.1</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12289727</v>
      </c>
      <c r="CS33" s="637"/>
      <c r="CT33" s="637"/>
      <c r="CU33" s="637"/>
      <c r="CV33" s="637"/>
      <c r="CW33" s="637"/>
      <c r="CX33" s="637"/>
      <c r="CY33" s="638"/>
      <c r="CZ33" s="621">
        <v>44.4</v>
      </c>
      <c r="DA33" s="639"/>
      <c r="DB33" s="639"/>
      <c r="DC33" s="640"/>
      <c r="DD33" s="624">
        <v>10106525</v>
      </c>
      <c r="DE33" s="637"/>
      <c r="DF33" s="637"/>
      <c r="DG33" s="637"/>
      <c r="DH33" s="637"/>
      <c r="DI33" s="637"/>
      <c r="DJ33" s="637"/>
      <c r="DK33" s="638"/>
      <c r="DL33" s="624">
        <v>7765328</v>
      </c>
      <c r="DM33" s="637"/>
      <c r="DN33" s="637"/>
      <c r="DO33" s="637"/>
      <c r="DP33" s="637"/>
      <c r="DQ33" s="637"/>
      <c r="DR33" s="637"/>
      <c r="DS33" s="637"/>
      <c r="DT33" s="637"/>
      <c r="DU33" s="637"/>
      <c r="DV33" s="638"/>
      <c r="DW33" s="641">
        <v>41.3</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4150984</v>
      </c>
      <c r="CS34" s="619"/>
      <c r="CT34" s="619"/>
      <c r="CU34" s="619"/>
      <c r="CV34" s="619"/>
      <c r="CW34" s="619"/>
      <c r="CX34" s="619"/>
      <c r="CY34" s="620"/>
      <c r="CZ34" s="621">
        <v>15</v>
      </c>
      <c r="DA34" s="639"/>
      <c r="DB34" s="639"/>
      <c r="DC34" s="640"/>
      <c r="DD34" s="624">
        <v>3487748</v>
      </c>
      <c r="DE34" s="619"/>
      <c r="DF34" s="619"/>
      <c r="DG34" s="619"/>
      <c r="DH34" s="619"/>
      <c r="DI34" s="619"/>
      <c r="DJ34" s="619"/>
      <c r="DK34" s="620"/>
      <c r="DL34" s="624">
        <v>3112369</v>
      </c>
      <c r="DM34" s="619"/>
      <c r="DN34" s="619"/>
      <c r="DO34" s="619"/>
      <c r="DP34" s="619"/>
      <c r="DQ34" s="619"/>
      <c r="DR34" s="619"/>
      <c r="DS34" s="619"/>
      <c r="DT34" s="619"/>
      <c r="DU34" s="619"/>
      <c r="DV34" s="620"/>
      <c r="DW34" s="641">
        <v>16.6</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1054768</v>
      </c>
      <c r="S35" s="619"/>
      <c r="T35" s="619"/>
      <c r="U35" s="619"/>
      <c r="V35" s="619"/>
      <c r="W35" s="619"/>
      <c r="X35" s="619"/>
      <c r="Y35" s="620"/>
      <c r="Z35" s="671">
        <v>3.6</v>
      </c>
      <c r="AA35" s="671"/>
      <c r="AB35" s="671"/>
      <c r="AC35" s="671"/>
      <c r="AD35" s="672" t="s">
        <v>110</v>
      </c>
      <c r="AE35" s="672"/>
      <c r="AF35" s="672"/>
      <c r="AG35" s="672"/>
      <c r="AH35" s="672"/>
      <c r="AI35" s="672"/>
      <c r="AJ35" s="672"/>
      <c r="AK35" s="672"/>
      <c r="AL35" s="641" t="s">
        <v>110</v>
      </c>
      <c r="AM35" s="673"/>
      <c r="AN35" s="673"/>
      <c r="AO35" s="674"/>
      <c r="AP35" s="186"/>
      <c r="AQ35" s="675" t="s">
        <v>304</v>
      </c>
      <c r="AR35" s="676"/>
      <c r="AS35" s="676"/>
      <c r="AT35" s="676"/>
      <c r="AU35" s="676"/>
      <c r="AV35" s="676"/>
      <c r="AW35" s="676"/>
      <c r="AX35" s="676"/>
      <c r="AY35" s="677"/>
      <c r="AZ35" s="668">
        <v>4722566</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7682</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135446</v>
      </c>
      <c r="CS35" s="637"/>
      <c r="CT35" s="637"/>
      <c r="CU35" s="637"/>
      <c r="CV35" s="637"/>
      <c r="CW35" s="637"/>
      <c r="CX35" s="637"/>
      <c r="CY35" s="638"/>
      <c r="CZ35" s="621">
        <v>0.5</v>
      </c>
      <c r="DA35" s="639"/>
      <c r="DB35" s="639"/>
      <c r="DC35" s="640"/>
      <c r="DD35" s="624">
        <v>123935</v>
      </c>
      <c r="DE35" s="637"/>
      <c r="DF35" s="637"/>
      <c r="DG35" s="637"/>
      <c r="DH35" s="637"/>
      <c r="DI35" s="637"/>
      <c r="DJ35" s="637"/>
      <c r="DK35" s="638"/>
      <c r="DL35" s="624">
        <v>123935</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29015503</v>
      </c>
      <c r="S36" s="659"/>
      <c r="T36" s="659"/>
      <c r="U36" s="659"/>
      <c r="V36" s="659"/>
      <c r="W36" s="659"/>
      <c r="X36" s="659"/>
      <c r="Y36" s="662"/>
      <c r="Z36" s="663">
        <v>100</v>
      </c>
      <c r="AA36" s="663"/>
      <c r="AB36" s="663"/>
      <c r="AC36" s="663"/>
      <c r="AD36" s="664">
        <v>17734409</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1859972</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-28735</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2460303</v>
      </c>
      <c r="CS36" s="619"/>
      <c r="CT36" s="619"/>
      <c r="CU36" s="619"/>
      <c r="CV36" s="619"/>
      <c r="CW36" s="619"/>
      <c r="CX36" s="619"/>
      <c r="CY36" s="620"/>
      <c r="CZ36" s="621">
        <v>8.9</v>
      </c>
      <c r="DA36" s="639"/>
      <c r="DB36" s="639"/>
      <c r="DC36" s="640"/>
      <c r="DD36" s="624">
        <v>1683627</v>
      </c>
      <c r="DE36" s="619"/>
      <c r="DF36" s="619"/>
      <c r="DG36" s="619"/>
      <c r="DH36" s="619"/>
      <c r="DI36" s="619"/>
      <c r="DJ36" s="619"/>
      <c r="DK36" s="620"/>
      <c r="DL36" s="624">
        <v>1240190</v>
      </c>
      <c r="DM36" s="619"/>
      <c r="DN36" s="619"/>
      <c r="DO36" s="619"/>
      <c r="DP36" s="619"/>
      <c r="DQ36" s="619"/>
      <c r="DR36" s="619"/>
      <c r="DS36" s="619"/>
      <c r="DT36" s="619"/>
      <c r="DU36" s="619"/>
      <c r="DV36" s="620"/>
      <c r="DW36" s="641">
        <v>6.6</v>
      </c>
      <c r="DX36" s="642"/>
      <c r="DY36" s="642"/>
      <c r="DZ36" s="642"/>
      <c r="EA36" s="642"/>
      <c r="EB36" s="642"/>
      <c r="EC36" s="643"/>
    </row>
    <row r="37" spans="43:133" ht="11.25" customHeight="1">
      <c r="AQ37" s="644" t="s">
        <v>311</v>
      </c>
      <c r="AR37" s="645"/>
      <c r="AS37" s="645"/>
      <c r="AT37" s="645"/>
      <c r="AU37" s="645"/>
      <c r="AV37" s="645"/>
      <c r="AW37" s="645"/>
      <c r="AX37" s="645"/>
      <c r="AY37" s="646"/>
      <c r="AZ37" s="618">
        <v>606860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7934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6703</v>
      </c>
      <c r="CS37" s="637"/>
      <c r="CT37" s="637"/>
      <c r="CU37" s="637"/>
      <c r="CV37" s="637"/>
      <c r="CW37" s="637"/>
      <c r="CX37" s="637"/>
      <c r="CY37" s="638"/>
      <c r="CZ37" s="621">
        <v>0</v>
      </c>
      <c r="DA37" s="639"/>
      <c r="DB37" s="639"/>
      <c r="DC37" s="640"/>
      <c r="DD37" s="624">
        <v>6703</v>
      </c>
      <c r="DE37" s="637"/>
      <c r="DF37" s="637"/>
      <c r="DG37" s="637"/>
      <c r="DH37" s="637"/>
      <c r="DI37" s="637"/>
      <c r="DJ37" s="637"/>
      <c r="DK37" s="638"/>
      <c r="DL37" s="624">
        <v>6703</v>
      </c>
      <c r="DM37" s="637"/>
      <c r="DN37" s="637"/>
      <c r="DO37" s="637"/>
      <c r="DP37" s="637"/>
      <c r="DQ37" s="637"/>
      <c r="DR37" s="637"/>
      <c r="DS37" s="637"/>
      <c r="DT37" s="637"/>
      <c r="DU37" s="637"/>
      <c r="DV37" s="638"/>
      <c r="DW37" s="641">
        <v>0</v>
      </c>
      <c r="DX37" s="642"/>
      <c r="DY37" s="642"/>
      <c r="DZ37" s="642"/>
      <c r="EA37" s="642"/>
      <c r="EB37" s="642"/>
      <c r="EC37" s="643"/>
    </row>
    <row r="38" spans="43:133" ht="11.25" customHeight="1">
      <c r="AQ38" s="644" t="s">
        <v>314</v>
      </c>
      <c r="AR38" s="645"/>
      <c r="AS38" s="645"/>
      <c r="AT38" s="645"/>
      <c r="AU38" s="645"/>
      <c r="AV38" s="645"/>
      <c r="AW38" s="645"/>
      <c r="AX38" s="645"/>
      <c r="AY38" s="646"/>
      <c r="AZ38" s="618">
        <v>126572</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13706</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3979268</v>
      </c>
      <c r="CS38" s="619"/>
      <c r="CT38" s="619"/>
      <c r="CU38" s="619"/>
      <c r="CV38" s="619"/>
      <c r="CW38" s="619"/>
      <c r="CX38" s="619"/>
      <c r="CY38" s="620"/>
      <c r="CZ38" s="621">
        <v>14.4</v>
      </c>
      <c r="DA38" s="639"/>
      <c r="DB38" s="639"/>
      <c r="DC38" s="640"/>
      <c r="DD38" s="624">
        <v>3609357</v>
      </c>
      <c r="DE38" s="619"/>
      <c r="DF38" s="619"/>
      <c r="DG38" s="619"/>
      <c r="DH38" s="619"/>
      <c r="DI38" s="619"/>
      <c r="DJ38" s="619"/>
      <c r="DK38" s="620"/>
      <c r="DL38" s="624">
        <v>3288834</v>
      </c>
      <c r="DM38" s="619"/>
      <c r="DN38" s="619"/>
      <c r="DO38" s="619"/>
      <c r="DP38" s="619"/>
      <c r="DQ38" s="619"/>
      <c r="DR38" s="619"/>
      <c r="DS38" s="619"/>
      <c r="DT38" s="619"/>
      <c r="DU38" s="619"/>
      <c r="DV38" s="620"/>
      <c r="DW38" s="641">
        <v>17.5</v>
      </c>
      <c r="DX38" s="642"/>
      <c r="DY38" s="642"/>
      <c r="DZ38" s="642"/>
      <c r="EA38" s="642"/>
      <c r="EB38" s="642"/>
      <c r="EC38" s="643"/>
    </row>
    <row r="39" spans="43:133" ht="11.25" customHeight="1">
      <c r="AQ39" s="644" t="s">
        <v>317</v>
      </c>
      <c r="AR39" s="645"/>
      <c r="AS39" s="645"/>
      <c r="AT39" s="645"/>
      <c r="AU39" s="645"/>
      <c r="AV39" s="645"/>
      <c r="AW39" s="645"/>
      <c r="AX39" s="645"/>
      <c r="AY39" s="646"/>
      <c r="AZ39" s="618">
        <v>15463</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90</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1543726</v>
      </c>
      <c r="CS39" s="637"/>
      <c r="CT39" s="637"/>
      <c r="CU39" s="637"/>
      <c r="CV39" s="637"/>
      <c r="CW39" s="637"/>
      <c r="CX39" s="637"/>
      <c r="CY39" s="638"/>
      <c r="CZ39" s="621">
        <v>5.6</v>
      </c>
      <c r="DA39" s="639"/>
      <c r="DB39" s="639"/>
      <c r="DC39" s="640"/>
      <c r="DD39" s="624">
        <v>1201858</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589884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93</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20000</v>
      </c>
      <c r="CS40" s="619"/>
      <c r="CT40" s="619"/>
      <c r="CU40" s="619"/>
      <c r="CV40" s="619"/>
      <c r="CW40" s="619"/>
      <c r="CX40" s="619"/>
      <c r="CY40" s="620"/>
      <c r="CZ40" s="621">
        <v>0.1</v>
      </c>
      <c r="DA40" s="639"/>
      <c r="DB40" s="639"/>
      <c r="DC40" s="640"/>
      <c r="DD40" s="624" t="s">
        <v>110</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1523815</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291</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2988480</v>
      </c>
      <c r="CS42" s="619"/>
      <c r="CT42" s="619"/>
      <c r="CU42" s="619"/>
      <c r="CV42" s="619"/>
      <c r="CW42" s="619"/>
      <c r="CX42" s="619"/>
      <c r="CY42" s="620"/>
      <c r="CZ42" s="621">
        <v>10.8</v>
      </c>
      <c r="DA42" s="622"/>
      <c r="DB42" s="622"/>
      <c r="DC42" s="623"/>
      <c r="DD42" s="624">
        <v>895474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28202</v>
      </c>
      <c r="CS43" s="637"/>
      <c r="CT43" s="637"/>
      <c r="CU43" s="637"/>
      <c r="CV43" s="637"/>
      <c r="CW43" s="637"/>
      <c r="CX43" s="637"/>
      <c r="CY43" s="638"/>
      <c r="CZ43" s="621">
        <v>0.1</v>
      </c>
      <c r="DA43" s="639"/>
      <c r="DB43" s="639"/>
      <c r="DC43" s="640"/>
      <c r="DD43" s="624">
        <v>26625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2875175</v>
      </c>
      <c r="CS44" s="619"/>
      <c r="CT44" s="619"/>
      <c r="CU44" s="619"/>
      <c r="CV44" s="619"/>
      <c r="CW44" s="619"/>
      <c r="CX44" s="619"/>
      <c r="CY44" s="620"/>
      <c r="CZ44" s="621">
        <v>10.4</v>
      </c>
      <c r="DA44" s="622"/>
      <c r="DB44" s="622"/>
      <c r="DC44" s="623"/>
      <c r="DD44" s="624">
        <v>888825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333</v>
      </c>
      <c r="CG45" s="616"/>
      <c r="CH45" s="616"/>
      <c r="CI45" s="616"/>
      <c r="CJ45" s="616"/>
      <c r="CK45" s="616"/>
      <c r="CL45" s="616"/>
      <c r="CM45" s="616"/>
      <c r="CN45" s="616"/>
      <c r="CO45" s="616"/>
      <c r="CP45" s="616"/>
      <c r="CQ45" s="617"/>
      <c r="CR45" s="618">
        <v>1141340</v>
      </c>
      <c r="CS45" s="637"/>
      <c r="CT45" s="637"/>
      <c r="CU45" s="637"/>
      <c r="CV45" s="637"/>
      <c r="CW45" s="637"/>
      <c r="CX45" s="637"/>
      <c r="CY45" s="638"/>
      <c r="CZ45" s="621">
        <v>4.1</v>
      </c>
      <c r="DA45" s="639"/>
      <c r="DB45" s="639"/>
      <c r="DC45" s="640"/>
      <c r="DD45" s="624">
        <v>89385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334</v>
      </c>
      <c r="CG46" s="616"/>
      <c r="CH46" s="616"/>
      <c r="CI46" s="616"/>
      <c r="CJ46" s="616"/>
      <c r="CK46" s="616"/>
      <c r="CL46" s="616"/>
      <c r="CM46" s="616"/>
      <c r="CN46" s="616"/>
      <c r="CO46" s="616"/>
      <c r="CP46" s="616"/>
      <c r="CQ46" s="617"/>
      <c r="CR46" s="618">
        <v>1697127</v>
      </c>
      <c r="CS46" s="619"/>
      <c r="CT46" s="619"/>
      <c r="CU46" s="619"/>
      <c r="CV46" s="619"/>
      <c r="CW46" s="619"/>
      <c r="CX46" s="619"/>
      <c r="CY46" s="620"/>
      <c r="CZ46" s="621">
        <v>6.1</v>
      </c>
      <c r="DA46" s="622"/>
      <c r="DB46" s="622"/>
      <c r="DC46" s="623"/>
      <c r="DD46" s="624">
        <v>781032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335</v>
      </c>
      <c r="CG47" s="616"/>
      <c r="CH47" s="616"/>
      <c r="CI47" s="616"/>
      <c r="CJ47" s="616"/>
      <c r="CK47" s="616"/>
      <c r="CL47" s="616"/>
      <c r="CM47" s="616"/>
      <c r="CN47" s="616"/>
      <c r="CO47" s="616"/>
      <c r="CP47" s="616"/>
      <c r="CQ47" s="617"/>
      <c r="CR47" s="618">
        <v>113305</v>
      </c>
      <c r="CS47" s="637"/>
      <c r="CT47" s="637"/>
      <c r="CU47" s="637"/>
      <c r="CV47" s="637"/>
      <c r="CW47" s="637"/>
      <c r="CX47" s="637"/>
      <c r="CY47" s="638"/>
      <c r="CZ47" s="621">
        <v>0.4</v>
      </c>
      <c r="DA47" s="639"/>
      <c r="DB47" s="639"/>
      <c r="DC47" s="640"/>
      <c r="DD47" s="624">
        <v>6649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27649088</v>
      </c>
      <c r="CS49" s="603"/>
      <c r="CT49" s="603"/>
      <c r="CU49" s="603"/>
      <c r="CV49" s="603"/>
      <c r="CW49" s="603"/>
      <c r="CX49" s="603"/>
      <c r="CY49" s="604"/>
      <c r="CZ49" s="605">
        <v>100</v>
      </c>
      <c r="DA49" s="606"/>
      <c r="DB49" s="606"/>
      <c r="DC49" s="607"/>
      <c r="DD49" s="608">
        <v>20271626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70"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29013</v>
      </c>
      <c r="R7" s="1131"/>
      <c r="S7" s="1131"/>
      <c r="T7" s="1131"/>
      <c r="U7" s="1131"/>
      <c r="V7" s="1131">
        <v>27647</v>
      </c>
      <c r="W7" s="1131"/>
      <c r="X7" s="1131"/>
      <c r="Y7" s="1131"/>
      <c r="Z7" s="1131"/>
      <c r="AA7" s="1131">
        <v>1366</v>
      </c>
      <c r="AB7" s="1131"/>
      <c r="AC7" s="1131"/>
      <c r="AD7" s="1131"/>
      <c r="AE7" s="1132"/>
      <c r="AF7" s="1133">
        <v>1250</v>
      </c>
      <c r="AG7" s="1134"/>
      <c r="AH7" s="1134"/>
      <c r="AI7" s="1134"/>
      <c r="AJ7" s="1135"/>
      <c r="AK7" s="1117">
        <v>305</v>
      </c>
      <c r="AL7" s="1118"/>
      <c r="AM7" s="1118"/>
      <c r="AN7" s="1118"/>
      <c r="AO7" s="1118"/>
      <c r="AP7" s="1118">
        <v>24215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537</v>
      </c>
      <c r="BT7" s="1122"/>
      <c r="BU7" s="1122"/>
      <c r="BV7" s="1122"/>
      <c r="BW7" s="1122"/>
      <c r="BX7" s="1122"/>
      <c r="BY7" s="1122"/>
      <c r="BZ7" s="1122"/>
      <c r="CA7" s="1122"/>
      <c r="CB7" s="1122"/>
      <c r="CC7" s="1122"/>
      <c r="CD7" s="1122"/>
      <c r="CE7" s="1122"/>
      <c r="CF7" s="1122"/>
      <c r="CG7" s="1123"/>
      <c r="CH7" s="1114">
        <v>-2</v>
      </c>
      <c r="CI7" s="1115"/>
      <c r="CJ7" s="1115"/>
      <c r="CK7" s="1115"/>
      <c r="CL7" s="1116"/>
      <c r="CM7" s="1114">
        <v>84</v>
      </c>
      <c r="CN7" s="1115"/>
      <c r="CO7" s="1115"/>
      <c r="CP7" s="1115"/>
      <c r="CQ7" s="1116"/>
      <c r="CR7" s="1114">
        <v>50</v>
      </c>
      <c r="CS7" s="1115"/>
      <c r="CT7" s="1115"/>
      <c r="CU7" s="1115"/>
      <c r="CV7" s="1116"/>
      <c r="CW7" s="1114" t="s">
        <v>540</v>
      </c>
      <c r="CX7" s="1115"/>
      <c r="CY7" s="1115"/>
      <c r="CZ7" s="1115"/>
      <c r="DA7" s="1116"/>
      <c r="DB7" s="1114" t="s">
        <v>540</v>
      </c>
      <c r="DC7" s="1115"/>
      <c r="DD7" s="1115"/>
      <c r="DE7" s="1115"/>
      <c r="DF7" s="1116"/>
      <c r="DG7" s="1114" t="s">
        <v>540</v>
      </c>
      <c r="DH7" s="1115"/>
      <c r="DI7" s="1115"/>
      <c r="DJ7" s="1115"/>
      <c r="DK7" s="1116"/>
      <c r="DL7" s="1114" t="s">
        <v>540</v>
      </c>
      <c r="DM7" s="1115"/>
      <c r="DN7" s="1115"/>
      <c r="DO7" s="1115"/>
      <c r="DP7" s="1116"/>
      <c r="DQ7" s="1114" t="s">
        <v>540</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8</v>
      </c>
      <c r="R8" s="1070"/>
      <c r="S8" s="1070"/>
      <c r="T8" s="1070"/>
      <c r="U8" s="1070"/>
      <c r="V8" s="1070">
        <v>8</v>
      </c>
      <c r="W8" s="1070"/>
      <c r="X8" s="1070"/>
      <c r="Y8" s="1070"/>
      <c r="Z8" s="1070"/>
      <c r="AA8" s="1070">
        <v>0</v>
      </c>
      <c r="AB8" s="1070"/>
      <c r="AC8" s="1070"/>
      <c r="AD8" s="1070"/>
      <c r="AE8" s="1071"/>
      <c r="AF8" s="1045" t="s">
        <v>110</v>
      </c>
      <c r="AG8" s="1046"/>
      <c r="AH8" s="1046"/>
      <c r="AI8" s="1046"/>
      <c r="AJ8" s="1047"/>
      <c r="AK8" s="1112" t="s">
        <v>536</v>
      </c>
      <c r="AL8" s="1113"/>
      <c r="AM8" s="1113"/>
      <c r="AN8" s="1113"/>
      <c r="AO8" s="1113"/>
      <c r="AP8" s="1113" t="s">
        <v>536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538</v>
      </c>
      <c r="BT8" s="1041"/>
      <c r="BU8" s="1041"/>
      <c r="BV8" s="1041"/>
      <c r="BW8" s="1041"/>
      <c r="BX8" s="1041"/>
      <c r="BY8" s="1041"/>
      <c r="BZ8" s="1041"/>
      <c r="CA8" s="1041"/>
      <c r="CB8" s="1041"/>
      <c r="CC8" s="1041"/>
      <c r="CD8" s="1041"/>
      <c r="CE8" s="1041"/>
      <c r="CF8" s="1041"/>
      <c r="CG8" s="1042"/>
      <c r="CH8" s="1015">
        <v>-27</v>
      </c>
      <c r="CI8" s="1016"/>
      <c r="CJ8" s="1016"/>
      <c r="CK8" s="1016"/>
      <c r="CL8" s="1017"/>
      <c r="CM8" s="1015">
        <v>5</v>
      </c>
      <c r="CN8" s="1016"/>
      <c r="CO8" s="1016"/>
      <c r="CP8" s="1016"/>
      <c r="CQ8" s="1017"/>
      <c r="CR8" s="1015">
        <v>40</v>
      </c>
      <c r="CS8" s="1016"/>
      <c r="CT8" s="1016"/>
      <c r="CU8" s="1016"/>
      <c r="CV8" s="1017"/>
      <c r="CW8" s="1015" t="s">
        <v>540</v>
      </c>
      <c r="CX8" s="1016"/>
      <c r="CY8" s="1016"/>
      <c r="CZ8" s="1016"/>
      <c r="DA8" s="1017"/>
      <c r="DB8" s="1015" t="s">
        <v>540</v>
      </c>
      <c r="DC8" s="1016"/>
      <c r="DD8" s="1016"/>
      <c r="DE8" s="1016"/>
      <c r="DF8" s="1017"/>
      <c r="DG8" s="1015" t="s">
        <v>540</v>
      </c>
      <c r="DH8" s="1016"/>
      <c r="DI8" s="1016"/>
      <c r="DJ8" s="1016"/>
      <c r="DK8" s="1017"/>
      <c r="DL8" s="1015" t="s">
        <v>540</v>
      </c>
      <c r="DM8" s="1016"/>
      <c r="DN8" s="1016"/>
      <c r="DO8" s="1016"/>
      <c r="DP8" s="1017"/>
      <c r="DQ8" s="1015" t="s">
        <v>540</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539</v>
      </c>
      <c r="BT9" s="1041"/>
      <c r="BU9" s="1041"/>
      <c r="BV9" s="1041"/>
      <c r="BW9" s="1041"/>
      <c r="BX9" s="1041"/>
      <c r="BY9" s="1041"/>
      <c r="BZ9" s="1041"/>
      <c r="CA9" s="1041"/>
      <c r="CB9" s="1041"/>
      <c r="CC9" s="1041"/>
      <c r="CD9" s="1041"/>
      <c r="CE9" s="1041"/>
      <c r="CF9" s="1041"/>
      <c r="CG9" s="1042"/>
      <c r="CH9" s="1015">
        <v>3</v>
      </c>
      <c r="CI9" s="1016"/>
      <c r="CJ9" s="1016"/>
      <c r="CK9" s="1016"/>
      <c r="CL9" s="1017"/>
      <c r="CM9" s="1015">
        <v>30</v>
      </c>
      <c r="CN9" s="1016"/>
      <c r="CO9" s="1016"/>
      <c r="CP9" s="1016"/>
      <c r="CQ9" s="1017"/>
      <c r="CR9" s="1015">
        <v>28</v>
      </c>
      <c r="CS9" s="1016"/>
      <c r="CT9" s="1016"/>
      <c r="CU9" s="1016"/>
      <c r="CV9" s="1017"/>
      <c r="CW9" s="1015">
        <v>50</v>
      </c>
      <c r="CX9" s="1016"/>
      <c r="CY9" s="1016"/>
      <c r="CZ9" s="1016"/>
      <c r="DA9" s="1017"/>
      <c r="DB9" s="1015" t="s">
        <v>540</v>
      </c>
      <c r="DC9" s="1016"/>
      <c r="DD9" s="1016"/>
      <c r="DE9" s="1016"/>
      <c r="DF9" s="1017"/>
      <c r="DG9" s="1015" t="s">
        <v>540</v>
      </c>
      <c r="DH9" s="1016"/>
      <c r="DI9" s="1016"/>
      <c r="DJ9" s="1016"/>
      <c r="DK9" s="1017"/>
      <c r="DL9" s="1015" t="s">
        <v>540</v>
      </c>
      <c r="DM9" s="1016"/>
      <c r="DN9" s="1016"/>
      <c r="DO9" s="1016"/>
      <c r="DP9" s="1017"/>
      <c r="DQ9" s="1015" t="s">
        <v>540</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29018</v>
      </c>
      <c r="R23" s="1095"/>
      <c r="S23" s="1095"/>
      <c r="T23" s="1095"/>
      <c r="U23" s="1095"/>
      <c r="V23" s="1095">
        <v>27651</v>
      </c>
      <c r="W23" s="1095"/>
      <c r="X23" s="1095"/>
      <c r="Y23" s="1095"/>
      <c r="Z23" s="1095"/>
      <c r="AA23" s="1095">
        <v>1366</v>
      </c>
      <c r="AB23" s="1095"/>
      <c r="AC23" s="1095"/>
      <c r="AD23" s="1095"/>
      <c r="AE23" s="1096"/>
      <c r="AF23" s="1097">
        <v>1250</v>
      </c>
      <c r="AG23" s="1095"/>
      <c r="AH23" s="1095"/>
      <c r="AI23" s="1095"/>
      <c r="AJ23" s="1098"/>
      <c r="AK23" s="1099"/>
      <c r="AL23" s="1100"/>
      <c r="AM23" s="1100"/>
      <c r="AN23" s="1100"/>
      <c r="AO23" s="1100"/>
      <c r="AP23" s="1095">
        <v>25215</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6950</v>
      </c>
      <c r="R28" s="1080"/>
      <c r="S28" s="1080"/>
      <c r="T28" s="1080"/>
      <c r="U28" s="1080"/>
      <c r="V28" s="1080">
        <v>6942</v>
      </c>
      <c r="W28" s="1080"/>
      <c r="X28" s="1080"/>
      <c r="Y28" s="1080"/>
      <c r="Z28" s="1080"/>
      <c r="AA28" s="1080">
        <v>8</v>
      </c>
      <c r="AB28" s="1080"/>
      <c r="AC28" s="1080"/>
      <c r="AD28" s="1080"/>
      <c r="AE28" s="1081"/>
      <c r="AF28" s="1082">
        <v>8</v>
      </c>
      <c r="AG28" s="1080"/>
      <c r="AH28" s="1080"/>
      <c r="AI28" s="1080"/>
      <c r="AJ28" s="1083"/>
      <c r="AK28" s="1084">
        <v>590</v>
      </c>
      <c r="AL28" s="1072"/>
      <c r="AM28" s="1072"/>
      <c r="AN28" s="1072"/>
      <c r="AO28" s="1072"/>
      <c r="AP28" s="1072">
        <v>108</v>
      </c>
      <c r="AQ28" s="1072"/>
      <c r="AR28" s="1072"/>
      <c r="AS28" s="1072"/>
      <c r="AT28" s="1072"/>
      <c r="AU28" s="1072">
        <v>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531</v>
      </c>
      <c r="R29" s="1070"/>
      <c r="S29" s="1070"/>
      <c r="T29" s="1070"/>
      <c r="U29" s="1070"/>
      <c r="V29" s="1070">
        <v>531</v>
      </c>
      <c r="W29" s="1070"/>
      <c r="X29" s="1070"/>
      <c r="Y29" s="1070"/>
      <c r="Z29" s="1070"/>
      <c r="AA29" s="1070">
        <v>0</v>
      </c>
      <c r="AB29" s="1070"/>
      <c r="AC29" s="1070"/>
      <c r="AD29" s="1070"/>
      <c r="AE29" s="1071"/>
      <c r="AF29" s="1045">
        <v>0</v>
      </c>
      <c r="AG29" s="1046"/>
      <c r="AH29" s="1046"/>
      <c r="AI29" s="1046"/>
      <c r="AJ29" s="1047"/>
      <c r="AK29" s="1006">
        <v>168</v>
      </c>
      <c r="AL29" s="997"/>
      <c r="AM29" s="997"/>
      <c r="AN29" s="997"/>
      <c r="AO29" s="997"/>
      <c r="AP29" s="997" t="s">
        <v>536</v>
      </c>
      <c r="AQ29" s="997"/>
      <c r="AR29" s="997"/>
      <c r="AS29" s="997"/>
      <c r="AT29" s="997"/>
      <c r="AU29" s="997" t="s">
        <v>536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4859</v>
      </c>
      <c r="R30" s="1070"/>
      <c r="S30" s="1070"/>
      <c r="T30" s="1070"/>
      <c r="U30" s="1070"/>
      <c r="V30" s="1070">
        <v>4771</v>
      </c>
      <c r="W30" s="1070"/>
      <c r="X30" s="1070"/>
      <c r="Y30" s="1070"/>
      <c r="Z30" s="1070"/>
      <c r="AA30" s="1070">
        <v>88</v>
      </c>
      <c r="AB30" s="1070"/>
      <c r="AC30" s="1070"/>
      <c r="AD30" s="1070"/>
      <c r="AE30" s="1071"/>
      <c r="AF30" s="1045">
        <v>88</v>
      </c>
      <c r="AG30" s="1046"/>
      <c r="AH30" s="1046"/>
      <c r="AI30" s="1046"/>
      <c r="AJ30" s="1047"/>
      <c r="AK30" s="1006">
        <v>716</v>
      </c>
      <c r="AL30" s="997"/>
      <c r="AM30" s="997"/>
      <c r="AN30" s="997"/>
      <c r="AO30" s="997"/>
      <c r="AP30" s="997">
        <v>115</v>
      </c>
      <c r="AQ30" s="997"/>
      <c r="AR30" s="997"/>
      <c r="AS30" s="997"/>
      <c r="AT30" s="997"/>
      <c r="AU30" s="997">
        <v>115</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95</v>
      </c>
      <c r="R31" s="1070"/>
      <c r="S31" s="1070"/>
      <c r="T31" s="1070"/>
      <c r="U31" s="1070"/>
      <c r="V31" s="1070">
        <v>90</v>
      </c>
      <c r="W31" s="1070"/>
      <c r="X31" s="1070"/>
      <c r="Y31" s="1070"/>
      <c r="Z31" s="1070"/>
      <c r="AA31" s="1070">
        <v>5</v>
      </c>
      <c r="AB31" s="1070"/>
      <c r="AC31" s="1070"/>
      <c r="AD31" s="1070"/>
      <c r="AE31" s="1071"/>
      <c r="AF31" s="1045">
        <v>5</v>
      </c>
      <c r="AG31" s="1046"/>
      <c r="AH31" s="1046"/>
      <c r="AI31" s="1046"/>
      <c r="AJ31" s="1047"/>
      <c r="AK31" s="1006">
        <v>6</v>
      </c>
      <c r="AL31" s="997"/>
      <c r="AM31" s="997"/>
      <c r="AN31" s="997"/>
      <c r="AO31" s="997"/>
      <c r="AP31" s="997" t="s">
        <v>536</v>
      </c>
      <c r="AQ31" s="997"/>
      <c r="AR31" s="997"/>
      <c r="AS31" s="997"/>
      <c r="AT31" s="997"/>
      <c r="AU31" s="997" t="s">
        <v>536</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1065</v>
      </c>
      <c r="R32" s="1070"/>
      <c r="S32" s="1070"/>
      <c r="T32" s="1070"/>
      <c r="U32" s="1070"/>
      <c r="V32" s="1070">
        <v>940</v>
      </c>
      <c r="W32" s="1070"/>
      <c r="X32" s="1070"/>
      <c r="Y32" s="1070"/>
      <c r="Z32" s="1070"/>
      <c r="AA32" s="1070">
        <v>125</v>
      </c>
      <c r="AB32" s="1070"/>
      <c r="AC32" s="1070"/>
      <c r="AD32" s="1070"/>
      <c r="AE32" s="1071"/>
      <c r="AF32" s="1045">
        <v>838</v>
      </c>
      <c r="AG32" s="1046"/>
      <c r="AH32" s="1046"/>
      <c r="AI32" s="1046"/>
      <c r="AJ32" s="1047"/>
      <c r="AK32" s="1006">
        <v>127</v>
      </c>
      <c r="AL32" s="997"/>
      <c r="AM32" s="997"/>
      <c r="AN32" s="997"/>
      <c r="AO32" s="997"/>
      <c r="AP32" s="997">
        <v>3781</v>
      </c>
      <c r="AQ32" s="997"/>
      <c r="AR32" s="997"/>
      <c r="AS32" s="997"/>
      <c r="AT32" s="997"/>
      <c r="AU32" s="997">
        <v>1516</v>
      </c>
      <c r="AV32" s="997"/>
      <c r="AW32" s="997"/>
      <c r="AX32" s="997"/>
      <c r="AY32" s="997"/>
      <c r="AZ32" s="1068" t="s">
        <v>549</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4600</v>
      </c>
      <c r="R33" s="1070"/>
      <c r="S33" s="1070"/>
      <c r="T33" s="1070"/>
      <c r="U33" s="1070"/>
      <c r="V33" s="1070">
        <v>4964</v>
      </c>
      <c r="W33" s="1070"/>
      <c r="X33" s="1070"/>
      <c r="Y33" s="1070"/>
      <c r="Z33" s="1070"/>
      <c r="AA33" s="1070">
        <v>-364</v>
      </c>
      <c r="AB33" s="1070"/>
      <c r="AC33" s="1070"/>
      <c r="AD33" s="1070"/>
      <c r="AE33" s="1071"/>
      <c r="AF33" s="1045">
        <v>1221</v>
      </c>
      <c r="AG33" s="1046"/>
      <c r="AH33" s="1046"/>
      <c r="AI33" s="1046"/>
      <c r="AJ33" s="1047"/>
      <c r="AK33" s="1006">
        <v>607</v>
      </c>
      <c r="AL33" s="997"/>
      <c r="AM33" s="997"/>
      <c r="AN33" s="997"/>
      <c r="AO33" s="997"/>
      <c r="AP33" s="997">
        <v>1876</v>
      </c>
      <c r="AQ33" s="997"/>
      <c r="AR33" s="997"/>
      <c r="AS33" s="997"/>
      <c r="AT33" s="997"/>
      <c r="AU33" s="997">
        <v>938</v>
      </c>
      <c r="AV33" s="997"/>
      <c r="AW33" s="997"/>
      <c r="AX33" s="997"/>
      <c r="AY33" s="997"/>
      <c r="AZ33" s="1068" t="s">
        <v>549</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458</v>
      </c>
      <c r="R34" s="1070"/>
      <c r="S34" s="1070"/>
      <c r="T34" s="1070"/>
      <c r="U34" s="1070"/>
      <c r="V34" s="1070">
        <v>457</v>
      </c>
      <c r="W34" s="1070"/>
      <c r="X34" s="1070"/>
      <c r="Y34" s="1070"/>
      <c r="Z34" s="1070"/>
      <c r="AA34" s="1070">
        <v>1</v>
      </c>
      <c r="AB34" s="1070"/>
      <c r="AC34" s="1070"/>
      <c r="AD34" s="1070"/>
      <c r="AE34" s="1071"/>
      <c r="AF34" s="1045">
        <v>55</v>
      </c>
      <c r="AG34" s="1046"/>
      <c r="AH34" s="1046"/>
      <c r="AI34" s="1046"/>
      <c r="AJ34" s="1047"/>
      <c r="AK34" s="1006">
        <v>0</v>
      </c>
      <c r="AL34" s="997"/>
      <c r="AM34" s="997"/>
      <c r="AN34" s="997"/>
      <c r="AO34" s="997"/>
      <c r="AP34" s="997">
        <v>365</v>
      </c>
      <c r="AQ34" s="997"/>
      <c r="AR34" s="997"/>
      <c r="AS34" s="997"/>
      <c r="AT34" s="997"/>
      <c r="AU34" s="997" t="s">
        <v>549</v>
      </c>
      <c r="AV34" s="997"/>
      <c r="AW34" s="997"/>
      <c r="AX34" s="997"/>
      <c r="AY34" s="997"/>
      <c r="AZ34" s="1068" t="s">
        <v>549</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383</v>
      </c>
      <c r="C35" s="1064"/>
      <c r="D35" s="1064"/>
      <c r="E35" s="1064"/>
      <c r="F35" s="1064"/>
      <c r="G35" s="1064"/>
      <c r="H35" s="1064"/>
      <c r="I35" s="1064"/>
      <c r="J35" s="1064"/>
      <c r="K35" s="1064"/>
      <c r="L35" s="1064"/>
      <c r="M35" s="1064"/>
      <c r="N35" s="1064"/>
      <c r="O35" s="1064"/>
      <c r="P35" s="1065"/>
      <c r="Q35" s="1069">
        <v>2434</v>
      </c>
      <c r="R35" s="1070"/>
      <c r="S35" s="1070"/>
      <c r="T35" s="1070"/>
      <c r="U35" s="1070"/>
      <c r="V35" s="1070">
        <v>2430</v>
      </c>
      <c r="W35" s="1070"/>
      <c r="X35" s="1070"/>
      <c r="Y35" s="1070"/>
      <c r="Z35" s="1070"/>
      <c r="AA35" s="1070">
        <v>4</v>
      </c>
      <c r="AB35" s="1070"/>
      <c r="AC35" s="1070"/>
      <c r="AD35" s="1070"/>
      <c r="AE35" s="1071"/>
      <c r="AF35" s="1045">
        <v>3</v>
      </c>
      <c r="AG35" s="1046"/>
      <c r="AH35" s="1046"/>
      <c r="AI35" s="1046"/>
      <c r="AJ35" s="1047"/>
      <c r="AK35" s="1006">
        <v>1407</v>
      </c>
      <c r="AL35" s="997"/>
      <c r="AM35" s="997"/>
      <c r="AN35" s="997"/>
      <c r="AO35" s="997"/>
      <c r="AP35" s="997">
        <v>18565</v>
      </c>
      <c r="AQ35" s="997"/>
      <c r="AR35" s="997"/>
      <c r="AS35" s="997"/>
      <c r="AT35" s="997"/>
      <c r="AU35" s="997">
        <v>16690</v>
      </c>
      <c r="AV35" s="997"/>
      <c r="AW35" s="997"/>
      <c r="AX35" s="997"/>
      <c r="AY35" s="997"/>
      <c r="AZ35" s="1068" t="s">
        <v>549</v>
      </c>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385</v>
      </c>
      <c r="C36" s="1064"/>
      <c r="D36" s="1064"/>
      <c r="E36" s="1064"/>
      <c r="F36" s="1064"/>
      <c r="G36" s="1064"/>
      <c r="H36" s="1064"/>
      <c r="I36" s="1064"/>
      <c r="J36" s="1064"/>
      <c r="K36" s="1064"/>
      <c r="L36" s="1064"/>
      <c r="M36" s="1064"/>
      <c r="N36" s="1064"/>
      <c r="O36" s="1064"/>
      <c r="P36" s="1065"/>
      <c r="Q36" s="1069">
        <v>613</v>
      </c>
      <c r="R36" s="1070"/>
      <c r="S36" s="1070"/>
      <c r="T36" s="1070"/>
      <c r="U36" s="1070"/>
      <c r="V36" s="1070">
        <v>612</v>
      </c>
      <c r="W36" s="1070"/>
      <c r="X36" s="1070"/>
      <c r="Y36" s="1070"/>
      <c r="Z36" s="1070"/>
      <c r="AA36" s="1070">
        <v>1</v>
      </c>
      <c r="AB36" s="1070"/>
      <c r="AC36" s="1070"/>
      <c r="AD36" s="1070"/>
      <c r="AE36" s="1071"/>
      <c r="AF36" s="1045">
        <v>1</v>
      </c>
      <c r="AG36" s="1046"/>
      <c r="AH36" s="1046"/>
      <c r="AI36" s="1046"/>
      <c r="AJ36" s="1047"/>
      <c r="AK36" s="1006">
        <v>453</v>
      </c>
      <c r="AL36" s="997"/>
      <c r="AM36" s="997"/>
      <c r="AN36" s="997"/>
      <c r="AO36" s="997"/>
      <c r="AP36" s="997">
        <v>2786</v>
      </c>
      <c r="AQ36" s="997"/>
      <c r="AR36" s="997"/>
      <c r="AS36" s="997"/>
      <c r="AT36" s="997"/>
      <c r="AU36" s="997">
        <v>2588</v>
      </c>
      <c r="AV36" s="997"/>
      <c r="AW36" s="997"/>
      <c r="AX36" s="997"/>
      <c r="AY36" s="997"/>
      <c r="AZ36" s="1068" t="s">
        <v>549</v>
      </c>
      <c r="BA36" s="1068"/>
      <c r="BB36" s="1068"/>
      <c r="BC36" s="1068"/>
      <c r="BD36" s="1068"/>
      <c r="BE36" s="1058" t="s">
        <v>384</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2220</v>
      </c>
      <c r="AG63" s="985"/>
      <c r="AH63" s="985"/>
      <c r="AI63" s="985"/>
      <c r="AJ63" s="1056"/>
      <c r="AK63" s="1057"/>
      <c r="AL63" s="989"/>
      <c r="AM63" s="989"/>
      <c r="AN63" s="989"/>
      <c r="AO63" s="989"/>
      <c r="AP63" s="985">
        <v>27597</v>
      </c>
      <c r="AQ63" s="985"/>
      <c r="AR63" s="985"/>
      <c r="AS63" s="985"/>
      <c r="AT63" s="985"/>
      <c r="AU63" s="985">
        <v>21853</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390</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c r="D68" s="1012"/>
      <c r="E68" s="1012"/>
      <c r="F68" s="1012"/>
      <c r="G68" s="1012"/>
      <c r="H68" s="1012"/>
      <c r="I68" s="1012"/>
      <c r="J68" s="1012"/>
      <c r="K68" s="1012"/>
      <c r="L68" s="1012"/>
      <c r="M68" s="1012"/>
      <c r="N68" s="1012"/>
      <c r="O68" s="1012"/>
      <c r="P68" s="1013"/>
      <c r="Q68" s="1014">
        <v>4035</v>
      </c>
      <c r="R68" s="1008"/>
      <c r="S68" s="1008"/>
      <c r="T68" s="1008"/>
      <c r="U68" s="1008"/>
      <c r="V68" s="1008">
        <v>3844</v>
      </c>
      <c r="W68" s="1008"/>
      <c r="X68" s="1008"/>
      <c r="Y68" s="1008"/>
      <c r="Z68" s="1008"/>
      <c r="AA68" s="1008">
        <v>192</v>
      </c>
      <c r="AB68" s="1008"/>
      <c r="AC68" s="1008"/>
      <c r="AD68" s="1008"/>
      <c r="AE68" s="1008"/>
      <c r="AF68" s="1008">
        <v>192</v>
      </c>
      <c r="AG68" s="1008"/>
      <c r="AH68" s="1008"/>
      <c r="AI68" s="1008"/>
      <c r="AJ68" s="1008"/>
      <c r="AK68" s="1008">
        <v>560</v>
      </c>
      <c r="AL68" s="1008"/>
      <c r="AM68" s="1008"/>
      <c r="AN68" s="1008"/>
      <c r="AO68" s="1008"/>
      <c r="AP68" s="1008">
        <v>0</v>
      </c>
      <c r="AQ68" s="1008"/>
      <c r="AR68" s="1008"/>
      <c r="AS68" s="1008"/>
      <c r="AT68" s="1008"/>
      <c r="AU68" s="1008" t="s">
        <v>547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542</v>
      </c>
      <c r="C69" s="1001"/>
      <c r="D69" s="1001"/>
      <c r="E69" s="1001"/>
      <c r="F69" s="1001"/>
      <c r="G69" s="1001"/>
      <c r="H69" s="1001"/>
      <c r="I69" s="1001"/>
      <c r="J69" s="1001"/>
      <c r="K69" s="1001"/>
      <c r="L69" s="1001"/>
      <c r="M69" s="1001"/>
      <c r="N69" s="1001"/>
      <c r="O69" s="1001"/>
      <c r="P69" s="1002"/>
      <c r="Q69" s="1003">
        <v>29</v>
      </c>
      <c r="R69" s="997"/>
      <c r="S69" s="997"/>
      <c r="T69" s="997"/>
      <c r="U69" s="997"/>
      <c r="V69" s="997">
        <v>28</v>
      </c>
      <c r="W69" s="997"/>
      <c r="X69" s="997"/>
      <c r="Y69" s="997"/>
      <c r="Z69" s="997"/>
      <c r="AA69" s="997">
        <v>1</v>
      </c>
      <c r="AB69" s="997"/>
      <c r="AC69" s="997"/>
      <c r="AD69" s="997"/>
      <c r="AE69" s="997"/>
      <c r="AF69" s="997">
        <v>1</v>
      </c>
      <c r="AG69" s="997"/>
      <c r="AH69" s="997"/>
      <c r="AI69" s="997"/>
      <c r="AJ69" s="997"/>
      <c r="AK69" s="997">
        <v>1</v>
      </c>
      <c r="AL69" s="997"/>
      <c r="AM69" s="997"/>
      <c r="AN69" s="997"/>
      <c r="AO69" s="997"/>
      <c r="AP69" s="997" t="s">
        <v>481</v>
      </c>
      <c r="AQ69" s="997"/>
      <c r="AR69" s="997"/>
      <c r="AS69" s="997"/>
      <c r="AT69" s="997"/>
      <c r="AU69" s="997" t="s">
        <v>481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543</v>
      </c>
      <c r="C70" s="1001"/>
      <c r="D70" s="1001"/>
      <c r="E70" s="1001"/>
      <c r="F70" s="1001"/>
      <c r="G70" s="1001"/>
      <c r="H70" s="1001"/>
      <c r="I70" s="1001"/>
      <c r="J70" s="1001"/>
      <c r="K70" s="1001"/>
      <c r="L70" s="1001"/>
      <c r="M70" s="1001"/>
      <c r="N70" s="1001"/>
      <c r="O70" s="1001"/>
      <c r="P70" s="1002"/>
      <c r="Q70" s="1003">
        <v>83</v>
      </c>
      <c r="R70" s="997"/>
      <c r="S70" s="997"/>
      <c r="T70" s="997"/>
      <c r="U70" s="997"/>
      <c r="V70" s="997">
        <v>78</v>
      </c>
      <c r="W70" s="997"/>
      <c r="X70" s="997"/>
      <c r="Y70" s="997"/>
      <c r="Z70" s="997"/>
      <c r="AA70" s="997">
        <v>5</v>
      </c>
      <c r="AB70" s="997"/>
      <c r="AC70" s="997"/>
      <c r="AD70" s="997"/>
      <c r="AE70" s="997"/>
      <c r="AF70" s="997">
        <v>5</v>
      </c>
      <c r="AG70" s="997"/>
      <c r="AH70" s="997"/>
      <c r="AI70" s="997"/>
      <c r="AJ70" s="997"/>
      <c r="AK70" s="997" t="s">
        <v>481</v>
      </c>
      <c r="AL70" s="997"/>
      <c r="AM70" s="997"/>
      <c r="AN70" s="997"/>
      <c r="AO70" s="997"/>
      <c r="AP70" s="997" t="s">
        <v>481</v>
      </c>
      <c r="AQ70" s="997"/>
      <c r="AR70" s="997"/>
      <c r="AS70" s="997"/>
      <c r="AT70" s="997"/>
      <c r="AU70" s="997" t="s">
        <v>481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544</v>
      </c>
      <c r="C71" s="1001"/>
      <c r="D71" s="1001"/>
      <c r="E71" s="1001"/>
      <c r="F71" s="1001"/>
      <c r="G71" s="1001"/>
      <c r="H71" s="1001"/>
      <c r="I71" s="1001"/>
      <c r="J71" s="1001"/>
      <c r="K71" s="1001"/>
      <c r="L71" s="1001"/>
      <c r="M71" s="1001"/>
      <c r="N71" s="1001"/>
      <c r="O71" s="1001"/>
      <c r="P71" s="1002"/>
      <c r="Q71" s="1003" t="s">
        <v>548</v>
      </c>
      <c r="R71" s="997"/>
      <c r="S71" s="997"/>
      <c r="T71" s="997"/>
      <c r="U71" s="997"/>
      <c r="V71" s="997" t="s">
        <v>481</v>
      </c>
      <c r="W71" s="997"/>
      <c r="X71" s="997"/>
      <c r="Y71" s="997"/>
      <c r="Z71" s="997"/>
      <c r="AA71" s="997" t="s">
        <v>481</v>
      </c>
      <c r="AB71" s="997"/>
      <c r="AC71" s="997"/>
      <c r="AD71" s="997"/>
      <c r="AE71" s="997"/>
      <c r="AF71" s="997" t="s">
        <v>481</v>
      </c>
      <c r="AG71" s="997"/>
      <c r="AH71" s="997"/>
      <c r="AI71" s="997"/>
      <c r="AJ71" s="997"/>
      <c r="AK71" s="997" t="s">
        <v>481</v>
      </c>
      <c r="AL71" s="997"/>
      <c r="AM71" s="997"/>
      <c r="AN71" s="997"/>
      <c r="AO71" s="997"/>
      <c r="AP71" s="997" t="s">
        <v>481</v>
      </c>
      <c r="AQ71" s="997"/>
      <c r="AR71" s="997"/>
      <c r="AS71" s="997"/>
      <c r="AT71" s="997"/>
      <c r="AU71" s="997" t="s">
        <v>481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545</v>
      </c>
      <c r="C72" s="1001"/>
      <c r="D72" s="1001"/>
      <c r="E72" s="1001"/>
      <c r="F72" s="1001"/>
      <c r="G72" s="1001"/>
      <c r="H72" s="1001"/>
      <c r="I72" s="1001"/>
      <c r="J72" s="1001"/>
      <c r="K72" s="1001"/>
      <c r="L72" s="1001"/>
      <c r="M72" s="1001"/>
      <c r="N72" s="1001"/>
      <c r="O72" s="1001"/>
      <c r="P72" s="1002"/>
      <c r="Q72" s="1003">
        <v>132</v>
      </c>
      <c r="R72" s="997"/>
      <c r="S72" s="997"/>
      <c r="T72" s="997"/>
      <c r="U72" s="997"/>
      <c r="V72" s="997">
        <v>122</v>
      </c>
      <c r="W72" s="997"/>
      <c r="X72" s="997"/>
      <c r="Y72" s="997"/>
      <c r="Z72" s="997"/>
      <c r="AA72" s="997">
        <v>9</v>
      </c>
      <c r="AB72" s="997"/>
      <c r="AC72" s="997"/>
      <c r="AD72" s="997"/>
      <c r="AE72" s="997"/>
      <c r="AF72" s="997">
        <v>9</v>
      </c>
      <c r="AG72" s="997"/>
      <c r="AH72" s="997"/>
      <c r="AI72" s="997"/>
      <c r="AJ72" s="997"/>
      <c r="AK72" s="997" t="s">
        <v>481</v>
      </c>
      <c r="AL72" s="997"/>
      <c r="AM72" s="997"/>
      <c r="AN72" s="997"/>
      <c r="AO72" s="997"/>
      <c r="AP72" s="997" t="s">
        <v>481</v>
      </c>
      <c r="AQ72" s="997"/>
      <c r="AR72" s="997"/>
      <c r="AS72" s="997"/>
      <c r="AT72" s="997"/>
      <c r="AU72" s="997" t="s">
        <v>481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546</v>
      </c>
      <c r="C73" s="1001"/>
      <c r="D73" s="1001"/>
      <c r="E73" s="1001"/>
      <c r="F73" s="1001"/>
      <c r="G73" s="1001"/>
      <c r="H73" s="1001"/>
      <c r="I73" s="1001"/>
      <c r="J73" s="1001"/>
      <c r="K73" s="1001"/>
      <c r="L73" s="1001"/>
      <c r="M73" s="1001"/>
      <c r="N73" s="1001"/>
      <c r="O73" s="1001"/>
      <c r="P73" s="1002"/>
      <c r="Q73" s="1003">
        <v>153189</v>
      </c>
      <c r="R73" s="997"/>
      <c r="S73" s="997"/>
      <c r="T73" s="997"/>
      <c r="U73" s="997"/>
      <c r="V73" s="997">
        <v>146666</v>
      </c>
      <c r="W73" s="997"/>
      <c r="X73" s="997"/>
      <c r="Y73" s="997"/>
      <c r="Z73" s="997"/>
      <c r="AA73" s="997">
        <v>6523</v>
      </c>
      <c r="AB73" s="997"/>
      <c r="AC73" s="997"/>
      <c r="AD73" s="997"/>
      <c r="AE73" s="997"/>
      <c r="AF73" s="997">
        <v>6523</v>
      </c>
      <c r="AG73" s="997"/>
      <c r="AH73" s="997"/>
      <c r="AI73" s="997"/>
      <c r="AJ73" s="997"/>
      <c r="AK73" s="997">
        <v>130</v>
      </c>
      <c r="AL73" s="997"/>
      <c r="AM73" s="997"/>
      <c r="AN73" s="997"/>
      <c r="AO73" s="997"/>
      <c r="AP73" s="997" t="s">
        <v>481</v>
      </c>
      <c r="AQ73" s="997"/>
      <c r="AR73" s="997"/>
      <c r="AS73" s="997"/>
      <c r="AT73" s="997"/>
      <c r="AU73" s="997" t="s">
        <v>481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6730</v>
      </c>
      <c r="AG88" s="985"/>
      <c r="AH88" s="985"/>
      <c r="AI88" s="985"/>
      <c r="AJ88" s="985"/>
      <c r="AK88" s="989"/>
      <c r="AL88" s="989"/>
      <c r="AM88" s="989"/>
      <c r="AN88" s="989"/>
      <c r="AO88" s="989"/>
      <c r="AP88" s="985" t="s">
        <v>548</v>
      </c>
      <c r="AQ88" s="985"/>
      <c r="AR88" s="985"/>
      <c r="AS88" s="985"/>
      <c r="AT88" s="985"/>
      <c r="AU88" s="985" t="s">
        <v>548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118</v>
      </c>
      <c r="CS102" s="977"/>
      <c r="CT102" s="977"/>
      <c r="CU102" s="977"/>
      <c r="CV102" s="978"/>
      <c r="CW102" s="976">
        <v>50</v>
      </c>
      <c r="CX102" s="977"/>
      <c r="CY102" s="977"/>
      <c r="CZ102" s="977"/>
      <c r="DA102" s="978"/>
      <c r="DB102" s="976" t="s">
        <v>550</v>
      </c>
      <c r="DC102" s="977"/>
      <c r="DD102" s="977"/>
      <c r="DE102" s="977"/>
      <c r="DF102" s="978"/>
      <c r="DG102" s="976" t="s">
        <v>551</v>
      </c>
      <c r="DH102" s="977"/>
      <c r="DI102" s="977"/>
      <c r="DJ102" s="977"/>
      <c r="DK102" s="978"/>
      <c r="DL102" s="976" t="s">
        <v>551</v>
      </c>
      <c r="DM102" s="977"/>
      <c r="DN102" s="977"/>
      <c r="DO102" s="977"/>
      <c r="DP102" s="978"/>
      <c r="DQ102" s="976" t="s">
        <v>551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283</v>
      </c>
      <c r="AG109" s="918"/>
      <c r="AH109" s="918"/>
      <c r="AI109" s="918"/>
      <c r="AJ109" s="919"/>
      <c r="AK109" s="920" t="s">
        <v>282</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283</v>
      </c>
      <c r="BW109" s="918"/>
      <c r="BX109" s="918"/>
      <c r="BY109" s="918"/>
      <c r="BZ109" s="919"/>
      <c r="CA109" s="920" t="s">
        <v>282</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283</v>
      </c>
      <c r="DM109" s="918"/>
      <c r="DN109" s="918"/>
      <c r="DO109" s="918"/>
      <c r="DP109" s="919"/>
      <c r="DQ109" s="920" t="s">
        <v>282</v>
      </c>
      <c r="DR109" s="918"/>
      <c r="DS109" s="918"/>
      <c r="DT109" s="918"/>
      <c r="DU109" s="919"/>
      <c r="DV109" s="920" t="s">
        <v>401</v>
      </c>
      <c r="DW109" s="918"/>
      <c r="DX109" s="918"/>
      <c r="DY109" s="918"/>
      <c r="DZ109" s="949"/>
    </row>
    <row r="110" spans="1:130"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3598363</v>
      </c>
      <c r="AB110" s="903"/>
      <c r="AC110" s="903"/>
      <c r="AD110" s="903"/>
      <c r="AE110" s="904"/>
      <c r="AF110" s="905">
        <v>3450071</v>
      </c>
      <c r="AG110" s="903"/>
      <c r="AH110" s="903"/>
      <c r="AI110" s="903"/>
      <c r="AJ110" s="904"/>
      <c r="AK110" s="905">
        <v>3361975</v>
      </c>
      <c r="AL110" s="903"/>
      <c r="AM110" s="903"/>
      <c r="AN110" s="903"/>
      <c r="AO110" s="904"/>
      <c r="AP110" s="906">
        <v>23</v>
      </c>
      <c r="AQ110" s="907"/>
      <c r="AR110" s="907"/>
      <c r="AS110" s="907"/>
      <c r="AT110" s="908"/>
      <c r="AU110" s="950" t="s">
        <v>61</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25633427</v>
      </c>
      <c r="BR110" s="830"/>
      <c r="BS110" s="830"/>
      <c r="BT110" s="830"/>
      <c r="BU110" s="830"/>
      <c r="BV110" s="830">
        <v>25136726</v>
      </c>
      <c r="BW110" s="830"/>
      <c r="BX110" s="830"/>
      <c r="BY110" s="830"/>
      <c r="BZ110" s="830"/>
      <c r="CA110" s="830">
        <v>24215384</v>
      </c>
      <c r="CB110" s="830"/>
      <c r="CC110" s="830"/>
      <c r="CD110" s="830"/>
      <c r="CE110" s="830"/>
      <c r="CF110" s="891">
        <v>166</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407</v>
      </c>
      <c r="DH110" s="830"/>
      <c r="DI110" s="830"/>
      <c r="DJ110" s="830"/>
      <c r="DK110" s="830"/>
      <c r="DL110" s="830" t="s">
        <v>407</v>
      </c>
      <c r="DM110" s="830"/>
      <c r="DN110" s="830"/>
      <c r="DO110" s="830"/>
      <c r="DP110" s="830"/>
      <c r="DQ110" s="830" t="s">
        <v>407</v>
      </c>
      <c r="DR110" s="830"/>
      <c r="DS110" s="830"/>
      <c r="DT110" s="830"/>
      <c r="DU110" s="830"/>
      <c r="DV110" s="831" t="s">
        <v>407</v>
      </c>
      <c r="DW110" s="831"/>
      <c r="DX110" s="831"/>
      <c r="DY110" s="831"/>
      <c r="DZ110" s="832"/>
    </row>
    <row r="111" spans="1:130"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407</v>
      </c>
      <c r="AB111" s="939"/>
      <c r="AC111" s="939"/>
      <c r="AD111" s="939"/>
      <c r="AE111" s="940"/>
      <c r="AF111" s="941" t="s">
        <v>407</v>
      </c>
      <c r="AG111" s="939"/>
      <c r="AH111" s="939"/>
      <c r="AI111" s="939"/>
      <c r="AJ111" s="940"/>
      <c r="AK111" s="941" t="s">
        <v>407</v>
      </c>
      <c r="AL111" s="939"/>
      <c r="AM111" s="939"/>
      <c r="AN111" s="939"/>
      <c r="AO111" s="940"/>
      <c r="AP111" s="942" t="s">
        <v>407</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76000</v>
      </c>
      <c r="BR111" s="801"/>
      <c r="BS111" s="801"/>
      <c r="BT111" s="801"/>
      <c r="BU111" s="801"/>
      <c r="BV111" s="801">
        <v>24000</v>
      </c>
      <c r="BW111" s="801"/>
      <c r="BX111" s="801"/>
      <c r="BY111" s="801"/>
      <c r="BZ111" s="801"/>
      <c r="CA111" s="801">
        <v>20000</v>
      </c>
      <c r="CB111" s="801"/>
      <c r="CC111" s="801"/>
      <c r="CD111" s="801"/>
      <c r="CE111" s="801"/>
      <c r="CF111" s="878">
        <v>0.1</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0"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25096639</v>
      </c>
      <c r="BR112" s="801"/>
      <c r="BS112" s="801"/>
      <c r="BT112" s="801"/>
      <c r="BU112" s="801"/>
      <c r="BV112" s="801">
        <v>23302022</v>
      </c>
      <c r="BW112" s="801"/>
      <c r="BX112" s="801"/>
      <c r="BY112" s="801"/>
      <c r="BZ112" s="801"/>
      <c r="CA112" s="801">
        <v>21853165</v>
      </c>
      <c r="CB112" s="801"/>
      <c r="CC112" s="801"/>
      <c r="CD112" s="801"/>
      <c r="CE112" s="801"/>
      <c r="CF112" s="878">
        <v>149.8</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1884389</v>
      </c>
      <c r="AB113" s="939"/>
      <c r="AC113" s="939"/>
      <c r="AD113" s="939"/>
      <c r="AE113" s="940"/>
      <c r="AF113" s="941">
        <v>1896878</v>
      </c>
      <c r="AG113" s="939"/>
      <c r="AH113" s="939"/>
      <c r="AI113" s="939"/>
      <c r="AJ113" s="940"/>
      <c r="AK113" s="941">
        <v>1912388</v>
      </c>
      <c r="AL113" s="939"/>
      <c r="AM113" s="939"/>
      <c r="AN113" s="939"/>
      <c r="AO113" s="940"/>
      <c r="AP113" s="942">
        <v>13.1</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t="s">
        <v>411</v>
      </c>
      <c r="BR113" s="801"/>
      <c r="BS113" s="801"/>
      <c r="BT113" s="801"/>
      <c r="BU113" s="801"/>
      <c r="BV113" s="801" t="s">
        <v>411</v>
      </c>
      <c r="BW113" s="801"/>
      <c r="BX113" s="801"/>
      <c r="BY113" s="801"/>
      <c r="BZ113" s="801"/>
      <c r="CA113" s="801" t="s">
        <v>411</v>
      </c>
      <c r="CB113" s="801"/>
      <c r="CC113" s="801"/>
      <c r="CD113" s="801"/>
      <c r="CE113" s="801"/>
      <c r="CF113" s="878" t="s">
        <v>411</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411</v>
      </c>
      <c r="AB114" s="814"/>
      <c r="AC114" s="814"/>
      <c r="AD114" s="814"/>
      <c r="AE114" s="815"/>
      <c r="AF114" s="816" t="s">
        <v>411</v>
      </c>
      <c r="AG114" s="814"/>
      <c r="AH114" s="814"/>
      <c r="AI114" s="814"/>
      <c r="AJ114" s="815"/>
      <c r="AK114" s="816" t="s">
        <v>411</v>
      </c>
      <c r="AL114" s="814"/>
      <c r="AM114" s="814"/>
      <c r="AN114" s="814"/>
      <c r="AO114" s="815"/>
      <c r="AP114" s="784" t="s">
        <v>411</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6773942</v>
      </c>
      <c r="BR114" s="801"/>
      <c r="BS114" s="801"/>
      <c r="BT114" s="801"/>
      <c r="BU114" s="801"/>
      <c r="BV114" s="801">
        <v>6415240</v>
      </c>
      <c r="BW114" s="801"/>
      <c r="BX114" s="801"/>
      <c r="BY114" s="801"/>
      <c r="BZ114" s="801"/>
      <c r="CA114" s="801">
        <v>6228802</v>
      </c>
      <c r="CB114" s="801"/>
      <c r="CC114" s="801"/>
      <c r="CD114" s="801"/>
      <c r="CE114" s="801"/>
      <c r="CF114" s="878">
        <v>42.7</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10329</v>
      </c>
      <c r="AB115" s="939"/>
      <c r="AC115" s="939"/>
      <c r="AD115" s="939"/>
      <c r="AE115" s="940"/>
      <c r="AF115" s="941">
        <v>4329</v>
      </c>
      <c r="AG115" s="939"/>
      <c r="AH115" s="939"/>
      <c r="AI115" s="939"/>
      <c r="AJ115" s="940"/>
      <c r="AK115" s="941">
        <v>4000</v>
      </c>
      <c r="AL115" s="939"/>
      <c r="AM115" s="939"/>
      <c r="AN115" s="939"/>
      <c r="AO115" s="940"/>
      <c r="AP115" s="942">
        <v>0</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15687</v>
      </c>
      <c r="BR115" s="801"/>
      <c r="BS115" s="801"/>
      <c r="BT115" s="801"/>
      <c r="BU115" s="801"/>
      <c r="BV115" s="801">
        <v>11637</v>
      </c>
      <c r="BW115" s="801"/>
      <c r="BX115" s="801"/>
      <c r="BY115" s="801"/>
      <c r="BZ115" s="801"/>
      <c r="CA115" s="801">
        <v>7770</v>
      </c>
      <c r="CB115" s="801"/>
      <c r="CC115" s="801"/>
      <c r="CD115" s="801"/>
      <c r="CE115" s="801"/>
      <c r="CF115" s="878">
        <v>0.1</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411</v>
      </c>
      <c r="AB116" s="814"/>
      <c r="AC116" s="814"/>
      <c r="AD116" s="814"/>
      <c r="AE116" s="815"/>
      <c r="AF116" s="816">
        <v>4</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76000</v>
      </c>
      <c r="DH116" s="814"/>
      <c r="DI116" s="814"/>
      <c r="DJ116" s="814"/>
      <c r="DK116" s="815"/>
      <c r="DL116" s="816">
        <v>24000</v>
      </c>
      <c r="DM116" s="814"/>
      <c r="DN116" s="814"/>
      <c r="DO116" s="814"/>
      <c r="DP116" s="815"/>
      <c r="DQ116" s="816">
        <v>20000</v>
      </c>
      <c r="DR116" s="814"/>
      <c r="DS116" s="814"/>
      <c r="DT116" s="814"/>
      <c r="DU116" s="815"/>
      <c r="DV116" s="784">
        <v>0.1</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5493081</v>
      </c>
      <c r="AB117" s="925"/>
      <c r="AC117" s="925"/>
      <c r="AD117" s="925"/>
      <c r="AE117" s="926"/>
      <c r="AF117" s="928">
        <v>5351282</v>
      </c>
      <c r="AG117" s="925"/>
      <c r="AH117" s="925"/>
      <c r="AI117" s="925"/>
      <c r="AJ117" s="926"/>
      <c r="AK117" s="928">
        <v>5278363</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283</v>
      </c>
      <c r="AG118" s="918"/>
      <c r="AH118" s="918"/>
      <c r="AI118" s="918"/>
      <c r="AJ118" s="919"/>
      <c r="AK118" s="920" t="s">
        <v>282</v>
      </c>
      <c r="AL118" s="918"/>
      <c r="AM118" s="918"/>
      <c r="AN118" s="918"/>
      <c r="AO118" s="919"/>
      <c r="AP118" s="921" t="s">
        <v>401</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431</v>
      </c>
      <c r="BP118" s="868"/>
      <c r="BQ118" s="887">
        <v>57595695</v>
      </c>
      <c r="BR118" s="888"/>
      <c r="BS118" s="888"/>
      <c r="BT118" s="888"/>
      <c r="BU118" s="888"/>
      <c r="BV118" s="888">
        <v>54889625</v>
      </c>
      <c r="BW118" s="888"/>
      <c r="BX118" s="888"/>
      <c r="BY118" s="888"/>
      <c r="BZ118" s="888"/>
      <c r="CA118" s="888">
        <v>52325121</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6651876</v>
      </c>
      <c r="BR119" s="830"/>
      <c r="BS119" s="830"/>
      <c r="BT119" s="830"/>
      <c r="BU119" s="830"/>
      <c r="BV119" s="830">
        <v>8200790</v>
      </c>
      <c r="BW119" s="830"/>
      <c r="BX119" s="830"/>
      <c r="BY119" s="830"/>
      <c r="BZ119" s="830"/>
      <c r="CA119" s="830">
        <v>9800867</v>
      </c>
      <c r="CB119" s="830"/>
      <c r="CC119" s="830"/>
      <c r="CD119" s="830"/>
      <c r="CE119" s="830"/>
      <c r="CF119" s="891">
        <v>67.2</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1099119</v>
      </c>
      <c r="BR120" s="801"/>
      <c r="BS120" s="801"/>
      <c r="BT120" s="801"/>
      <c r="BU120" s="801"/>
      <c r="BV120" s="801">
        <v>1075942</v>
      </c>
      <c r="BW120" s="801"/>
      <c r="BX120" s="801"/>
      <c r="BY120" s="801"/>
      <c r="BZ120" s="801"/>
      <c r="CA120" s="801">
        <v>1003207</v>
      </c>
      <c r="CB120" s="801"/>
      <c r="CC120" s="801"/>
      <c r="CD120" s="801"/>
      <c r="CE120" s="801"/>
      <c r="CF120" s="878">
        <v>6.9</v>
      </c>
      <c r="CG120" s="879"/>
      <c r="CH120" s="879"/>
      <c r="CI120" s="879"/>
      <c r="CJ120" s="879"/>
      <c r="CK120" s="880" t="s">
        <v>437</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18867846</v>
      </c>
      <c r="DH120" s="830"/>
      <c r="DI120" s="830"/>
      <c r="DJ120" s="830"/>
      <c r="DK120" s="830"/>
      <c r="DL120" s="830">
        <v>17686760</v>
      </c>
      <c r="DM120" s="830"/>
      <c r="DN120" s="830"/>
      <c r="DO120" s="830"/>
      <c r="DP120" s="830"/>
      <c r="DQ120" s="830">
        <v>16689951</v>
      </c>
      <c r="DR120" s="830"/>
      <c r="DS120" s="830"/>
      <c r="DT120" s="830"/>
      <c r="DU120" s="830"/>
      <c r="DV120" s="831">
        <v>114.4</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32902006</v>
      </c>
      <c r="BR121" s="888"/>
      <c r="BS121" s="888"/>
      <c r="BT121" s="888"/>
      <c r="BU121" s="888"/>
      <c r="BV121" s="888">
        <v>32324162</v>
      </c>
      <c r="BW121" s="888"/>
      <c r="BX121" s="888"/>
      <c r="BY121" s="888"/>
      <c r="BZ121" s="888"/>
      <c r="CA121" s="888">
        <v>31022968</v>
      </c>
      <c r="CB121" s="888"/>
      <c r="CC121" s="888"/>
      <c r="CD121" s="888"/>
      <c r="CE121" s="888"/>
      <c r="CF121" s="889">
        <v>212.7</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3062633</v>
      </c>
      <c r="DH121" s="801"/>
      <c r="DI121" s="801"/>
      <c r="DJ121" s="801"/>
      <c r="DK121" s="801"/>
      <c r="DL121" s="801">
        <v>2821378</v>
      </c>
      <c r="DM121" s="801"/>
      <c r="DN121" s="801"/>
      <c r="DO121" s="801"/>
      <c r="DP121" s="801"/>
      <c r="DQ121" s="801">
        <v>2587776</v>
      </c>
      <c r="DR121" s="801"/>
      <c r="DS121" s="801"/>
      <c r="DT121" s="801"/>
      <c r="DU121" s="801"/>
      <c r="DV121" s="853">
        <v>17.7</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440</v>
      </c>
      <c r="BP122" s="868"/>
      <c r="BQ122" s="869">
        <v>40653001</v>
      </c>
      <c r="BR122" s="870"/>
      <c r="BS122" s="870"/>
      <c r="BT122" s="870"/>
      <c r="BU122" s="870"/>
      <c r="BV122" s="870">
        <v>41600894</v>
      </c>
      <c r="BW122" s="870"/>
      <c r="BX122" s="870"/>
      <c r="BY122" s="870"/>
      <c r="BZ122" s="870"/>
      <c r="CA122" s="870">
        <v>41827042</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1518327</v>
      </c>
      <c r="DH122" s="801"/>
      <c r="DI122" s="801"/>
      <c r="DJ122" s="801"/>
      <c r="DK122" s="801"/>
      <c r="DL122" s="801">
        <v>1591981</v>
      </c>
      <c r="DM122" s="801"/>
      <c r="DN122" s="801"/>
      <c r="DO122" s="801"/>
      <c r="DP122" s="801"/>
      <c r="DQ122" s="801">
        <v>1516329</v>
      </c>
      <c r="DR122" s="801"/>
      <c r="DS122" s="801"/>
      <c r="DT122" s="801"/>
      <c r="DU122" s="801"/>
      <c r="DV122" s="853">
        <v>10.4</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10000</v>
      </c>
      <c r="AB123" s="814"/>
      <c r="AC123" s="814"/>
      <c r="AD123" s="814"/>
      <c r="AE123" s="815"/>
      <c r="AF123" s="816">
        <v>4000</v>
      </c>
      <c r="AG123" s="814"/>
      <c r="AH123" s="814"/>
      <c r="AI123" s="814"/>
      <c r="AJ123" s="815"/>
      <c r="AK123" s="816">
        <v>4000</v>
      </c>
      <c r="AL123" s="814"/>
      <c r="AM123" s="814"/>
      <c r="AN123" s="814"/>
      <c r="AO123" s="815"/>
      <c r="AP123" s="784">
        <v>0</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113.6</v>
      </c>
      <c r="BR123" s="862"/>
      <c r="BS123" s="862"/>
      <c r="BT123" s="862"/>
      <c r="BU123" s="862"/>
      <c r="BV123" s="862">
        <v>90.7</v>
      </c>
      <c r="BW123" s="862"/>
      <c r="BX123" s="862"/>
      <c r="BY123" s="862"/>
      <c r="BZ123" s="862"/>
      <c r="CA123" s="862">
        <v>71.9</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1401182</v>
      </c>
      <c r="DH123" s="814"/>
      <c r="DI123" s="814"/>
      <c r="DJ123" s="814"/>
      <c r="DK123" s="815"/>
      <c r="DL123" s="816">
        <v>1023295</v>
      </c>
      <c r="DM123" s="814"/>
      <c r="DN123" s="814"/>
      <c r="DO123" s="814"/>
      <c r="DP123" s="815"/>
      <c r="DQ123" s="816">
        <v>938030</v>
      </c>
      <c r="DR123" s="814"/>
      <c r="DS123" s="814"/>
      <c r="DT123" s="814"/>
      <c r="DU123" s="815"/>
      <c r="DV123" s="784">
        <v>6.4</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v>246651</v>
      </c>
      <c r="DH124" s="747"/>
      <c r="DI124" s="747"/>
      <c r="DJ124" s="747"/>
      <c r="DK124" s="748"/>
      <c r="DL124" s="749">
        <v>178608</v>
      </c>
      <c r="DM124" s="747"/>
      <c r="DN124" s="747"/>
      <c r="DO124" s="747"/>
      <c r="DP124" s="748"/>
      <c r="DQ124" s="749">
        <v>121079</v>
      </c>
      <c r="DR124" s="747"/>
      <c r="DS124" s="747"/>
      <c r="DT124" s="747"/>
      <c r="DU124" s="748"/>
      <c r="DV124" s="837">
        <v>0.8</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329</v>
      </c>
      <c r="AB126" s="814"/>
      <c r="AC126" s="814"/>
      <c r="AD126" s="814"/>
      <c r="AE126" s="815"/>
      <c r="AF126" s="816">
        <v>329</v>
      </c>
      <c r="AG126" s="814"/>
      <c r="AH126" s="814"/>
      <c r="AI126" s="814"/>
      <c r="AJ126" s="815"/>
      <c r="AK126" s="816" t="s">
        <v>444</v>
      </c>
      <c r="AL126" s="814"/>
      <c r="AM126" s="814"/>
      <c r="AN126" s="814"/>
      <c r="AO126" s="815"/>
      <c r="AP126" s="784" t="s">
        <v>444</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444</v>
      </c>
      <c r="DH126" s="801"/>
      <c r="DI126" s="801"/>
      <c r="DJ126" s="801"/>
      <c r="DK126" s="801"/>
      <c r="DL126" s="801" t="s">
        <v>444</v>
      </c>
      <c r="DM126" s="801"/>
      <c r="DN126" s="801"/>
      <c r="DO126" s="801"/>
      <c r="DP126" s="801"/>
      <c r="DQ126" s="801" t="s">
        <v>444</v>
      </c>
      <c r="DR126" s="801"/>
      <c r="DS126" s="801"/>
      <c r="DT126" s="801"/>
      <c r="DU126" s="801"/>
      <c r="DV126" s="853" t="s">
        <v>444</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444</v>
      </c>
      <c r="AB127" s="814"/>
      <c r="AC127" s="814"/>
      <c r="AD127" s="814"/>
      <c r="AE127" s="815"/>
      <c r="AF127" s="816" t="s">
        <v>444</v>
      </c>
      <c r="AG127" s="814"/>
      <c r="AH127" s="814"/>
      <c r="AI127" s="814"/>
      <c r="AJ127" s="815"/>
      <c r="AK127" s="816" t="s">
        <v>444</v>
      </c>
      <c r="AL127" s="814"/>
      <c r="AM127" s="814"/>
      <c r="AN127" s="814"/>
      <c r="AO127" s="815"/>
      <c r="AP127" s="784" t="s">
        <v>444</v>
      </c>
      <c r="AQ127" s="785"/>
      <c r="AR127" s="785"/>
      <c r="AS127" s="785"/>
      <c r="AT127" s="786"/>
      <c r="AU127" s="233"/>
      <c r="AV127" s="233"/>
      <c r="AW127" s="233"/>
      <c r="AX127" s="787" t="s">
        <v>454</v>
      </c>
      <c r="AY127" s="788"/>
      <c r="AZ127" s="788"/>
      <c r="BA127" s="788"/>
      <c r="BB127" s="788"/>
      <c r="BC127" s="788"/>
      <c r="BD127" s="788"/>
      <c r="BE127" s="789"/>
      <c r="BF127" s="790" t="s">
        <v>444</v>
      </c>
      <c r="BG127" s="791"/>
      <c r="BH127" s="791"/>
      <c r="BI127" s="791"/>
      <c r="BJ127" s="791"/>
      <c r="BK127" s="791"/>
      <c r="BL127" s="792"/>
      <c r="BM127" s="790">
        <v>12.59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v>15687</v>
      </c>
      <c r="DH127" s="850"/>
      <c r="DI127" s="850"/>
      <c r="DJ127" s="850"/>
      <c r="DK127" s="850"/>
      <c r="DL127" s="850">
        <v>11637</v>
      </c>
      <c r="DM127" s="850"/>
      <c r="DN127" s="850"/>
      <c r="DO127" s="850"/>
      <c r="DP127" s="850"/>
      <c r="DQ127" s="850">
        <v>7770</v>
      </c>
      <c r="DR127" s="850"/>
      <c r="DS127" s="850"/>
      <c r="DT127" s="850"/>
      <c r="DU127" s="850"/>
      <c r="DV127" s="851">
        <v>0.1</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128621</v>
      </c>
      <c r="AB128" s="754"/>
      <c r="AC128" s="754"/>
      <c r="AD128" s="754"/>
      <c r="AE128" s="755"/>
      <c r="AF128" s="756">
        <v>136695</v>
      </c>
      <c r="AG128" s="754"/>
      <c r="AH128" s="754"/>
      <c r="AI128" s="754"/>
      <c r="AJ128" s="755"/>
      <c r="AK128" s="756">
        <v>132029</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17.59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18412402</v>
      </c>
      <c r="AB129" s="814"/>
      <c r="AC129" s="814"/>
      <c r="AD129" s="814"/>
      <c r="AE129" s="815"/>
      <c r="AF129" s="816">
        <v>18282951</v>
      </c>
      <c r="AG129" s="814"/>
      <c r="AH129" s="814"/>
      <c r="AI129" s="814"/>
      <c r="AJ129" s="815"/>
      <c r="AK129" s="816">
        <v>18134608</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11.3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3511085</v>
      </c>
      <c r="AB130" s="814"/>
      <c r="AC130" s="814"/>
      <c r="AD130" s="814"/>
      <c r="AE130" s="815"/>
      <c r="AF130" s="816">
        <v>3643480</v>
      </c>
      <c r="AG130" s="814"/>
      <c r="AH130" s="814"/>
      <c r="AI130" s="814"/>
      <c r="AJ130" s="815"/>
      <c r="AK130" s="816">
        <v>3546629</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71.9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14901317</v>
      </c>
      <c r="AB131" s="747"/>
      <c r="AC131" s="747"/>
      <c r="AD131" s="747"/>
      <c r="AE131" s="748"/>
      <c r="AF131" s="749">
        <v>14639471</v>
      </c>
      <c r="AG131" s="747"/>
      <c r="AH131" s="747"/>
      <c r="AI131" s="747"/>
      <c r="AJ131" s="748"/>
      <c r="AK131" s="749">
        <v>14587979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12.43765903</v>
      </c>
      <c r="AB132" s="770"/>
      <c r="AC132" s="770"/>
      <c r="AD132" s="770"/>
      <c r="AE132" s="771"/>
      <c r="AF132" s="772">
        <v>10.73199298</v>
      </c>
      <c r="AG132" s="770"/>
      <c r="AH132" s="770"/>
      <c r="AI132" s="770"/>
      <c r="AJ132" s="771"/>
      <c r="AK132" s="772">
        <v>10.96591241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13.4</v>
      </c>
      <c r="AB133" s="779"/>
      <c r="AC133" s="779"/>
      <c r="AD133" s="779"/>
      <c r="AE133" s="780"/>
      <c r="AF133" s="778">
        <v>12.1</v>
      </c>
      <c r="AG133" s="779"/>
      <c r="AH133" s="779"/>
      <c r="AI133" s="779"/>
      <c r="AJ133" s="780"/>
      <c r="AK133" s="778">
        <v>11.3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90" zoomScaleSheetLayoutView="90"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6"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469</v>
      </c>
      <c r="B5" s="246"/>
      <c r="C5" s="246"/>
      <c r="D5" s="246"/>
      <c r="E5" s="246"/>
      <c r="F5" s="246"/>
      <c r="G5" s="246"/>
      <c r="H5" s="246"/>
      <c r="I5" s="246"/>
      <c r="J5" s="246"/>
      <c r="K5" s="246"/>
      <c r="L5" s="246"/>
      <c r="M5" s="246"/>
      <c r="N5" s="246"/>
      <c r="O5" s="247"/>
    </row>
    <row r="6" spans="1:14" ht="13.5">
      <c r="A6" s="248"/>
      <c r="B6" s="244"/>
      <c r="C6" s="244"/>
      <c r="D6" s="244"/>
      <c r="E6" s="244"/>
      <c r="F6" s="244"/>
      <c r="G6" s="249" t="s">
        <v>470</v>
      </c>
      <c r="H6" s="249"/>
      <c r="I6" s="249"/>
      <c r="J6" s="249"/>
      <c r="K6" s="244"/>
      <c r="L6" s="244"/>
      <c r="M6" s="244"/>
      <c r="N6" s="244"/>
    </row>
    <row r="7" spans="1:14" ht="13.5">
      <c r="A7" s="248"/>
      <c r="B7" s="244"/>
      <c r="C7" s="244"/>
      <c r="D7" s="244"/>
      <c r="E7" s="244"/>
      <c r="F7" s="244"/>
      <c r="G7" s="251"/>
      <c r="H7" s="252"/>
      <c r="I7" s="252"/>
      <c r="J7" s="253"/>
      <c r="K7" s="1149" t="s">
        <v>471</v>
      </c>
      <c r="L7" s="254"/>
      <c r="M7" s="255" t="s">
        <v>472</v>
      </c>
      <c r="N7" s="256"/>
    </row>
    <row r="8" spans="1:14" ht="14.25">
      <c r="A8" s="248"/>
      <c r="B8" s="244"/>
      <c r="C8" s="244"/>
      <c r="D8" s="244"/>
      <c r="E8" s="244"/>
      <c r="F8" s="244"/>
      <c r="G8" s="257"/>
      <c r="H8" s="258"/>
      <c r="I8" s="258"/>
      <c r="J8" s="259"/>
      <c r="K8" s="1150"/>
      <c r="L8" s="260" t="s">
        <v>473</v>
      </c>
      <c r="M8" s="261" t="s">
        <v>474</v>
      </c>
      <c r="N8" s="262" t="s">
        <v>475</v>
      </c>
    </row>
    <row r="9" spans="1:14" ht="14.25">
      <c r="A9" s="248"/>
      <c r="B9" s="244"/>
      <c r="C9" s="244"/>
      <c r="D9" s="244"/>
      <c r="E9" s="244"/>
      <c r="F9" s="244"/>
      <c r="G9" s="1163" t="s">
        <v>476</v>
      </c>
      <c r="H9" s="1164"/>
      <c r="I9" s="1164"/>
      <c r="J9" s="1165"/>
      <c r="K9" s="263">
        <v>4665699</v>
      </c>
      <c r="L9" s="264">
        <v>91472</v>
      </c>
      <c r="M9" s="265">
        <v>62416</v>
      </c>
      <c r="N9" s="266">
        <v>46.6</v>
      </c>
    </row>
    <row r="10" spans="1:14" ht="14.25">
      <c r="A10" s="248"/>
      <c r="B10" s="244"/>
      <c r="C10" s="244"/>
      <c r="D10" s="244"/>
      <c r="E10" s="244"/>
      <c r="F10" s="244"/>
      <c r="G10" s="1163" t="s">
        <v>477</v>
      </c>
      <c r="H10" s="1164"/>
      <c r="I10" s="1164"/>
      <c r="J10" s="1165"/>
      <c r="K10" s="267">
        <v>864374</v>
      </c>
      <c r="L10" s="268">
        <v>16946</v>
      </c>
      <c r="M10" s="269">
        <v>5506</v>
      </c>
      <c r="N10" s="270">
        <v>207.8</v>
      </c>
    </row>
    <row r="11" spans="1:14" ht="13.5" customHeight="1">
      <c r="A11" s="248"/>
      <c r="B11" s="244"/>
      <c r="C11" s="244"/>
      <c r="D11" s="244"/>
      <c r="E11" s="244"/>
      <c r="F11" s="244"/>
      <c r="G11" s="1163" t="s">
        <v>478</v>
      </c>
      <c r="H11" s="1164"/>
      <c r="I11" s="1164"/>
      <c r="J11" s="1165"/>
      <c r="K11" s="267">
        <v>996</v>
      </c>
      <c r="L11" s="268">
        <v>20</v>
      </c>
      <c r="M11" s="269">
        <v>5414</v>
      </c>
      <c r="N11" s="270">
        <v>-99.6</v>
      </c>
    </row>
    <row r="12" spans="1:14" ht="13.5" customHeight="1">
      <c r="A12" s="248"/>
      <c r="B12" s="244"/>
      <c r="C12" s="244"/>
      <c r="D12" s="244"/>
      <c r="E12" s="244"/>
      <c r="F12" s="244"/>
      <c r="G12" s="1163" t="s">
        <v>479</v>
      </c>
      <c r="H12" s="1164"/>
      <c r="I12" s="1164"/>
      <c r="J12" s="1165"/>
      <c r="K12" s="267">
        <v>428906</v>
      </c>
      <c r="L12" s="268">
        <v>8409</v>
      </c>
      <c r="M12" s="269">
        <v>1117</v>
      </c>
      <c r="N12" s="270">
        <v>652.8</v>
      </c>
    </row>
    <row r="13" spans="1:14" ht="13.5" customHeight="1">
      <c r="A13" s="248"/>
      <c r="B13" s="244"/>
      <c r="C13" s="244"/>
      <c r="D13" s="244"/>
      <c r="E13" s="244"/>
      <c r="F13" s="244"/>
      <c r="G13" s="1163" t="s">
        <v>480</v>
      </c>
      <c r="H13" s="1164"/>
      <c r="I13" s="1164"/>
      <c r="J13" s="1165"/>
      <c r="K13" s="267" t="s">
        <v>481</v>
      </c>
      <c r="L13" s="268" t="s">
        <v>481</v>
      </c>
      <c r="M13" s="269">
        <v>0</v>
      </c>
      <c r="N13" s="270" t="s">
        <v>481</v>
      </c>
    </row>
    <row r="14" spans="1:14" ht="13.5" customHeight="1">
      <c r="A14" s="248"/>
      <c r="B14" s="244"/>
      <c r="C14" s="244"/>
      <c r="D14" s="244"/>
      <c r="E14" s="244"/>
      <c r="F14" s="244"/>
      <c r="G14" s="1163" t="s">
        <v>482</v>
      </c>
      <c r="H14" s="1164"/>
      <c r="I14" s="1164"/>
      <c r="J14" s="1165"/>
      <c r="K14" s="267">
        <v>130477</v>
      </c>
      <c r="L14" s="268">
        <v>2558</v>
      </c>
      <c r="M14" s="269">
        <v>2298</v>
      </c>
      <c r="N14" s="270">
        <v>11.3</v>
      </c>
    </row>
    <row r="15" spans="1:14" ht="13.5" customHeight="1">
      <c r="A15" s="248"/>
      <c r="B15" s="244"/>
      <c r="C15" s="244"/>
      <c r="D15" s="244"/>
      <c r="E15" s="244"/>
      <c r="F15" s="244"/>
      <c r="G15" s="1163" t="s">
        <v>483</v>
      </c>
      <c r="H15" s="1164"/>
      <c r="I15" s="1164"/>
      <c r="J15" s="1165"/>
      <c r="K15" s="267">
        <v>28202</v>
      </c>
      <c r="L15" s="268">
        <v>553</v>
      </c>
      <c r="M15" s="269">
        <v>1592</v>
      </c>
      <c r="N15" s="270">
        <v>-65.3</v>
      </c>
    </row>
    <row r="16" spans="1:14" ht="14.25">
      <c r="A16" s="248"/>
      <c r="B16" s="244"/>
      <c r="C16" s="244"/>
      <c r="D16" s="244"/>
      <c r="E16" s="244"/>
      <c r="F16" s="244"/>
      <c r="G16" s="1166" t="s">
        <v>484</v>
      </c>
      <c r="H16" s="1167"/>
      <c r="I16" s="1167"/>
      <c r="J16" s="1168"/>
      <c r="K16" s="268">
        <v>-424874</v>
      </c>
      <c r="L16" s="268">
        <v>-8330</v>
      </c>
      <c r="M16" s="269">
        <v>-6284</v>
      </c>
      <c r="N16" s="270">
        <v>32.6</v>
      </c>
    </row>
    <row r="17" spans="1:14" ht="14.25">
      <c r="A17" s="248"/>
      <c r="B17" s="244"/>
      <c r="C17" s="244"/>
      <c r="D17" s="244"/>
      <c r="E17" s="244"/>
      <c r="F17" s="244"/>
      <c r="G17" s="1166" t="s">
        <v>166</v>
      </c>
      <c r="H17" s="1167"/>
      <c r="I17" s="1167"/>
      <c r="J17" s="1168"/>
      <c r="K17" s="268">
        <v>5693780</v>
      </c>
      <c r="L17" s="268">
        <v>111627</v>
      </c>
      <c r="M17" s="269">
        <v>72059</v>
      </c>
      <c r="N17" s="270">
        <v>54.9</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485</v>
      </c>
      <c r="H19" s="244"/>
      <c r="I19" s="244"/>
      <c r="J19" s="244"/>
      <c r="K19" s="244"/>
      <c r="L19" s="244"/>
      <c r="M19" s="244"/>
      <c r="N19" s="244"/>
    </row>
    <row r="20" spans="1:14" ht="14.25">
      <c r="A20" s="248"/>
      <c r="B20" s="244"/>
      <c r="C20" s="244"/>
      <c r="D20" s="244"/>
      <c r="E20" s="244"/>
      <c r="F20" s="244"/>
      <c r="G20" s="272"/>
      <c r="H20" s="273"/>
      <c r="I20" s="273"/>
      <c r="J20" s="274"/>
      <c r="K20" s="275" t="s">
        <v>486</v>
      </c>
      <c r="L20" s="276" t="s">
        <v>487</v>
      </c>
      <c r="M20" s="277" t="s">
        <v>488</v>
      </c>
      <c r="N20" s="278"/>
    </row>
    <row r="21" spans="1:16" s="284" customFormat="1" ht="14.25">
      <c r="A21" s="279"/>
      <c r="B21" s="249"/>
      <c r="C21" s="249"/>
      <c r="D21" s="249"/>
      <c r="E21" s="249"/>
      <c r="F21" s="249"/>
      <c r="G21" s="1160" t="s">
        <v>489</v>
      </c>
      <c r="H21" s="1161"/>
      <c r="I21" s="1161"/>
      <c r="J21" s="1162"/>
      <c r="K21" s="280">
        <v>11.68</v>
      </c>
      <c r="L21" s="281">
        <v>7.1</v>
      </c>
      <c r="M21" s="282">
        <v>4.58</v>
      </c>
      <c r="N21" s="249"/>
      <c r="O21" s="283"/>
      <c r="P21" s="279"/>
    </row>
    <row r="22" spans="1:16" s="284" customFormat="1" ht="14.25">
      <c r="A22" s="279"/>
      <c r="B22" s="249"/>
      <c r="C22" s="249"/>
      <c r="D22" s="249"/>
      <c r="E22" s="249"/>
      <c r="F22" s="249"/>
      <c r="G22" s="1160" t="s">
        <v>490</v>
      </c>
      <c r="H22" s="1161"/>
      <c r="I22" s="1161"/>
      <c r="J22" s="1162"/>
      <c r="K22" s="285">
        <v>97.9</v>
      </c>
      <c r="L22" s="286">
        <v>98.4</v>
      </c>
      <c r="M22" s="287">
        <v>-0.5</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491</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492</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493</v>
      </c>
      <c r="H29" s="249"/>
      <c r="I29" s="249"/>
      <c r="J29" s="249"/>
      <c r="K29" s="244"/>
      <c r="L29" s="244"/>
      <c r="M29" s="244"/>
      <c r="N29" s="244"/>
      <c r="O29" s="293"/>
    </row>
    <row r="30" spans="1:14" ht="13.5">
      <c r="A30" s="248"/>
      <c r="B30" s="244"/>
      <c r="C30" s="244"/>
      <c r="D30" s="244"/>
      <c r="E30" s="244"/>
      <c r="F30" s="244"/>
      <c r="G30" s="251"/>
      <c r="H30" s="252"/>
      <c r="I30" s="252"/>
      <c r="J30" s="253"/>
      <c r="K30" s="1149" t="s">
        <v>471</v>
      </c>
      <c r="L30" s="254"/>
      <c r="M30" s="255" t="s">
        <v>472</v>
      </c>
      <c r="N30" s="256"/>
    </row>
    <row r="31" spans="1:14" ht="14.25">
      <c r="A31" s="248"/>
      <c r="B31" s="244"/>
      <c r="C31" s="244"/>
      <c r="D31" s="244"/>
      <c r="E31" s="244"/>
      <c r="F31" s="244"/>
      <c r="G31" s="257"/>
      <c r="H31" s="258"/>
      <c r="I31" s="258"/>
      <c r="J31" s="259"/>
      <c r="K31" s="1150"/>
      <c r="L31" s="260" t="s">
        <v>473</v>
      </c>
      <c r="M31" s="261" t="s">
        <v>474</v>
      </c>
      <c r="N31" s="262" t="s">
        <v>475</v>
      </c>
    </row>
    <row r="32" spans="1:14" ht="27" customHeight="1">
      <c r="A32" s="248"/>
      <c r="B32" s="244"/>
      <c r="C32" s="244"/>
      <c r="D32" s="244"/>
      <c r="E32" s="244"/>
      <c r="F32" s="244"/>
      <c r="G32" s="1151" t="s">
        <v>494</v>
      </c>
      <c r="H32" s="1152"/>
      <c r="I32" s="1152"/>
      <c r="J32" s="1153"/>
      <c r="K32" s="294">
        <v>3361975</v>
      </c>
      <c r="L32" s="294">
        <v>65912</v>
      </c>
      <c r="M32" s="295">
        <v>39864</v>
      </c>
      <c r="N32" s="296">
        <v>65.3</v>
      </c>
    </row>
    <row r="33" spans="1:14" ht="13.5" customHeight="1">
      <c r="A33" s="248"/>
      <c r="B33" s="244"/>
      <c r="C33" s="244"/>
      <c r="D33" s="244"/>
      <c r="E33" s="244"/>
      <c r="F33" s="244"/>
      <c r="G33" s="1151" t="s">
        <v>495</v>
      </c>
      <c r="H33" s="1152"/>
      <c r="I33" s="1152"/>
      <c r="J33" s="1153"/>
      <c r="K33" s="294" t="s">
        <v>481</v>
      </c>
      <c r="L33" s="294" t="s">
        <v>481</v>
      </c>
      <c r="M33" s="295">
        <v>3</v>
      </c>
      <c r="N33" s="296" t="s">
        <v>481</v>
      </c>
    </row>
    <row r="34" spans="1:14" ht="27" customHeight="1">
      <c r="A34" s="248"/>
      <c r="B34" s="244"/>
      <c r="C34" s="244"/>
      <c r="D34" s="244"/>
      <c r="E34" s="244"/>
      <c r="F34" s="244"/>
      <c r="G34" s="1151" t="s">
        <v>496</v>
      </c>
      <c r="H34" s="1152"/>
      <c r="I34" s="1152"/>
      <c r="J34" s="1153"/>
      <c r="K34" s="294" t="s">
        <v>481</v>
      </c>
      <c r="L34" s="294" t="s">
        <v>481</v>
      </c>
      <c r="M34" s="295">
        <v>79</v>
      </c>
      <c r="N34" s="296" t="s">
        <v>481</v>
      </c>
    </row>
    <row r="35" spans="1:14" ht="27" customHeight="1">
      <c r="A35" s="248"/>
      <c r="B35" s="244"/>
      <c r="C35" s="244"/>
      <c r="D35" s="244"/>
      <c r="E35" s="244"/>
      <c r="F35" s="244"/>
      <c r="G35" s="1151" t="s">
        <v>497</v>
      </c>
      <c r="H35" s="1152"/>
      <c r="I35" s="1152"/>
      <c r="J35" s="1153"/>
      <c r="K35" s="294">
        <v>1912388</v>
      </c>
      <c r="L35" s="294">
        <v>37493</v>
      </c>
      <c r="M35" s="295">
        <v>14090</v>
      </c>
      <c r="N35" s="296">
        <v>166.1</v>
      </c>
    </row>
    <row r="36" spans="1:14" ht="27" customHeight="1">
      <c r="A36" s="248"/>
      <c r="B36" s="244"/>
      <c r="C36" s="244"/>
      <c r="D36" s="244"/>
      <c r="E36" s="244"/>
      <c r="F36" s="244"/>
      <c r="G36" s="1151" t="s">
        <v>498</v>
      </c>
      <c r="H36" s="1152"/>
      <c r="I36" s="1152"/>
      <c r="J36" s="1153"/>
      <c r="K36" s="294" t="s">
        <v>481</v>
      </c>
      <c r="L36" s="294" t="s">
        <v>481</v>
      </c>
      <c r="M36" s="295">
        <v>1791</v>
      </c>
      <c r="N36" s="296" t="s">
        <v>481</v>
      </c>
    </row>
    <row r="37" spans="1:14" ht="13.5" customHeight="1">
      <c r="A37" s="248"/>
      <c r="B37" s="244"/>
      <c r="C37" s="244"/>
      <c r="D37" s="244"/>
      <c r="E37" s="244"/>
      <c r="F37" s="244"/>
      <c r="G37" s="1151" t="s">
        <v>499</v>
      </c>
      <c r="H37" s="1152"/>
      <c r="I37" s="1152"/>
      <c r="J37" s="1153"/>
      <c r="K37" s="294">
        <v>4000</v>
      </c>
      <c r="L37" s="294">
        <v>78</v>
      </c>
      <c r="M37" s="295">
        <v>866</v>
      </c>
      <c r="N37" s="296">
        <v>-91</v>
      </c>
    </row>
    <row r="38" spans="1:15" ht="27" customHeight="1">
      <c r="A38" s="248"/>
      <c r="B38" s="244"/>
      <c r="C38" s="244"/>
      <c r="D38" s="244"/>
      <c r="E38" s="244"/>
      <c r="F38" s="244"/>
      <c r="G38" s="1154" t="s">
        <v>500</v>
      </c>
      <c r="H38" s="1155"/>
      <c r="I38" s="1155"/>
      <c r="J38" s="1156"/>
      <c r="K38" s="297" t="s">
        <v>481</v>
      </c>
      <c r="L38" s="297" t="s">
        <v>481</v>
      </c>
      <c r="M38" s="298">
        <v>3</v>
      </c>
      <c r="N38" s="299" t="s">
        <v>481</v>
      </c>
      <c r="O38" s="293"/>
    </row>
    <row r="39" spans="1:15" ht="14.25">
      <c r="A39" s="248"/>
      <c r="B39" s="244"/>
      <c r="C39" s="244"/>
      <c r="D39" s="244"/>
      <c r="E39" s="244"/>
      <c r="F39" s="244"/>
      <c r="G39" s="1154" t="s">
        <v>501</v>
      </c>
      <c r="H39" s="1155"/>
      <c r="I39" s="1155"/>
      <c r="J39" s="1156"/>
      <c r="K39" s="300">
        <v>-132029</v>
      </c>
      <c r="L39" s="300">
        <v>-2588</v>
      </c>
      <c r="M39" s="301">
        <v>-5541</v>
      </c>
      <c r="N39" s="302">
        <v>-53.3</v>
      </c>
      <c r="O39" s="293"/>
    </row>
    <row r="40" spans="1:15" ht="27" customHeight="1">
      <c r="A40" s="248"/>
      <c r="B40" s="244"/>
      <c r="C40" s="244"/>
      <c r="D40" s="244"/>
      <c r="E40" s="244"/>
      <c r="F40" s="244"/>
      <c r="G40" s="1151" t="s">
        <v>502</v>
      </c>
      <c r="H40" s="1152"/>
      <c r="I40" s="1152"/>
      <c r="J40" s="1153"/>
      <c r="K40" s="300">
        <v>-3546629</v>
      </c>
      <c r="L40" s="300">
        <v>-69532</v>
      </c>
      <c r="M40" s="301">
        <v>-36202</v>
      </c>
      <c r="N40" s="302">
        <v>92.1</v>
      </c>
      <c r="O40" s="293"/>
    </row>
    <row r="41" spans="1:15" ht="14.25">
      <c r="A41" s="248"/>
      <c r="B41" s="244"/>
      <c r="C41" s="244"/>
      <c r="D41" s="244"/>
      <c r="E41" s="244"/>
      <c r="F41" s="244"/>
      <c r="G41" s="1157" t="s">
        <v>277</v>
      </c>
      <c r="H41" s="1158"/>
      <c r="I41" s="1158"/>
      <c r="J41" s="1159"/>
      <c r="K41" s="294">
        <v>1599705</v>
      </c>
      <c r="L41" s="300">
        <v>31362</v>
      </c>
      <c r="M41" s="301">
        <v>14952</v>
      </c>
      <c r="N41" s="302">
        <v>109.8</v>
      </c>
      <c r="O41" s="293"/>
    </row>
    <row r="42" spans="1:15" ht="14.25">
      <c r="A42" s="248"/>
      <c r="B42" s="244"/>
      <c r="C42" s="244"/>
      <c r="D42" s="244"/>
      <c r="E42" s="244"/>
      <c r="F42" s="244"/>
      <c r="G42" s="303" t="s">
        <v>503</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504</v>
      </c>
      <c r="B47" s="244"/>
      <c r="C47" s="244"/>
      <c r="D47" s="244"/>
      <c r="E47" s="244"/>
      <c r="F47" s="244"/>
      <c r="G47" s="244"/>
      <c r="H47" s="244"/>
      <c r="I47" s="244"/>
      <c r="J47" s="244"/>
      <c r="K47" s="244"/>
      <c r="L47" s="244"/>
      <c r="M47" s="244"/>
      <c r="N47" s="244"/>
    </row>
    <row r="48" spans="1:14" ht="14.25">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ht="14.25">
      <c r="A50" s="248"/>
      <c r="B50" s="244"/>
      <c r="C50" s="244"/>
      <c r="D50" s="244"/>
      <c r="E50" s="244"/>
      <c r="F50" s="244"/>
      <c r="G50" s="312"/>
      <c r="H50" s="313"/>
      <c r="I50" s="1145"/>
      <c r="J50" s="314" t="s">
        <v>507</v>
      </c>
      <c r="K50" s="315" t="s">
        <v>508</v>
      </c>
      <c r="L50" s="316" t="s">
        <v>509</v>
      </c>
      <c r="M50" s="317" t="s">
        <v>510</v>
      </c>
      <c r="N50" s="318" t="s">
        <v>511</v>
      </c>
    </row>
    <row r="51" spans="1:14" ht="14.25">
      <c r="A51" s="248"/>
      <c r="B51" s="244"/>
      <c r="C51" s="244"/>
      <c r="D51" s="244"/>
      <c r="E51" s="244"/>
      <c r="F51" s="244"/>
      <c r="G51" s="310" t="s">
        <v>512</v>
      </c>
      <c r="H51" s="311"/>
      <c r="I51" s="319">
        <v>3800335</v>
      </c>
      <c r="J51" s="320">
        <v>72273</v>
      </c>
      <c r="K51" s="321">
        <v>1.5</v>
      </c>
      <c r="L51" s="322">
        <v>47569</v>
      </c>
      <c r="M51" s="323">
        <v>-23.1</v>
      </c>
      <c r="N51" s="324">
        <v>24.6</v>
      </c>
    </row>
    <row r="52" spans="1:14" ht="14.25">
      <c r="A52" s="248"/>
      <c r="B52" s="244"/>
      <c r="C52" s="244"/>
      <c r="D52" s="244"/>
      <c r="E52" s="244"/>
      <c r="F52" s="244"/>
      <c r="G52" s="325"/>
      <c r="H52" s="326" t="s">
        <v>513</v>
      </c>
      <c r="I52" s="327">
        <v>2256794</v>
      </c>
      <c r="J52" s="328">
        <v>42919</v>
      </c>
      <c r="K52" s="329">
        <v>3.6</v>
      </c>
      <c r="L52" s="330">
        <v>26255</v>
      </c>
      <c r="M52" s="331">
        <v>-18.4</v>
      </c>
      <c r="N52" s="332">
        <v>22</v>
      </c>
    </row>
    <row r="53" spans="1:14" ht="14.25">
      <c r="A53" s="248"/>
      <c r="B53" s="244"/>
      <c r="C53" s="244"/>
      <c r="D53" s="244"/>
      <c r="E53" s="244"/>
      <c r="F53" s="244"/>
      <c r="G53" s="310" t="s">
        <v>514</v>
      </c>
      <c r="H53" s="311"/>
      <c r="I53" s="319">
        <v>3758193</v>
      </c>
      <c r="J53" s="320">
        <v>71732</v>
      </c>
      <c r="K53" s="321">
        <v>-0.7</v>
      </c>
      <c r="L53" s="322">
        <v>50880</v>
      </c>
      <c r="M53" s="323">
        <v>7</v>
      </c>
      <c r="N53" s="324">
        <v>-7.7</v>
      </c>
    </row>
    <row r="54" spans="1:14" ht="14.25">
      <c r="A54" s="248"/>
      <c r="B54" s="244"/>
      <c r="C54" s="244"/>
      <c r="D54" s="244"/>
      <c r="E54" s="244"/>
      <c r="F54" s="244"/>
      <c r="G54" s="325"/>
      <c r="H54" s="326" t="s">
        <v>513</v>
      </c>
      <c r="I54" s="327">
        <v>2543963</v>
      </c>
      <c r="J54" s="328">
        <v>48556</v>
      </c>
      <c r="K54" s="329">
        <v>13.1</v>
      </c>
      <c r="L54" s="330">
        <v>26879</v>
      </c>
      <c r="M54" s="331">
        <v>2.4</v>
      </c>
      <c r="N54" s="332">
        <v>10.7</v>
      </c>
    </row>
    <row r="55" spans="1:14" ht="14.25">
      <c r="A55" s="248"/>
      <c r="B55" s="244"/>
      <c r="C55" s="244"/>
      <c r="D55" s="244"/>
      <c r="E55" s="244"/>
      <c r="F55" s="244"/>
      <c r="G55" s="310" t="s">
        <v>515</v>
      </c>
      <c r="H55" s="311"/>
      <c r="I55" s="319">
        <v>2755482</v>
      </c>
      <c r="J55" s="320">
        <v>52872</v>
      </c>
      <c r="K55" s="321">
        <v>-26.3</v>
      </c>
      <c r="L55" s="322">
        <v>63956</v>
      </c>
      <c r="M55" s="323">
        <v>25.7</v>
      </c>
      <c r="N55" s="324">
        <v>-52</v>
      </c>
    </row>
    <row r="56" spans="1:14" ht="14.25">
      <c r="A56" s="248"/>
      <c r="B56" s="244"/>
      <c r="C56" s="244"/>
      <c r="D56" s="244"/>
      <c r="E56" s="244"/>
      <c r="F56" s="244"/>
      <c r="G56" s="325"/>
      <c r="H56" s="326" t="s">
        <v>513</v>
      </c>
      <c r="I56" s="327">
        <v>1209133</v>
      </c>
      <c r="J56" s="328">
        <v>23201</v>
      </c>
      <c r="K56" s="329">
        <v>-52.2</v>
      </c>
      <c r="L56" s="330">
        <v>29239</v>
      </c>
      <c r="M56" s="331">
        <v>8.8</v>
      </c>
      <c r="N56" s="332">
        <v>-61</v>
      </c>
    </row>
    <row r="57" spans="1:14" ht="14.25">
      <c r="A57" s="248"/>
      <c r="B57" s="244"/>
      <c r="C57" s="244"/>
      <c r="D57" s="244"/>
      <c r="E57" s="244"/>
      <c r="F57" s="244"/>
      <c r="G57" s="310" t="s">
        <v>516</v>
      </c>
      <c r="H57" s="311"/>
      <c r="I57" s="319">
        <v>3703160</v>
      </c>
      <c r="J57" s="320">
        <v>71769</v>
      </c>
      <c r="K57" s="321">
        <v>35.7</v>
      </c>
      <c r="L57" s="322">
        <v>66255</v>
      </c>
      <c r="M57" s="323">
        <v>3.6</v>
      </c>
      <c r="N57" s="324">
        <v>32.1</v>
      </c>
    </row>
    <row r="58" spans="1:14" ht="14.25">
      <c r="A58" s="248"/>
      <c r="B58" s="244"/>
      <c r="C58" s="244"/>
      <c r="D58" s="244"/>
      <c r="E58" s="244"/>
      <c r="F58" s="244"/>
      <c r="G58" s="325"/>
      <c r="H58" s="326" t="s">
        <v>513</v>
      </c>
      <c r="I58" s="327">
        <v>1463008</v>
      </c>
      <c r="J58" s="328">
        <v>28354</v>
      </c>
      <c r="K58" s="329">
        <v>22.2</v>
      </c>
      <c r="L58" s="330">
        <v>31822</v>
      </c>
      <c r="M58" s="331">
        <v>8.8</v>
      </c>
      <c r="N58" s="332">
        <v>13.4</v>
      </c>
    </row>
    <row r="59" spans="1:14" ht="14.25">
      <c r="A59" s="248"/>
      <c r="B59" s="244"/>
      <c r="C59" s="244"/>
      <c r="D59" s="244"/>
      <c r="E59" s="244"/>
      <c r="F59" s="244"/>
      <c r="G59" s="310" t="s">
        <v>517</v>
      </c>
      <c r="H59" s="311"/>
      <c r="I59" s="319">
        <v>2875175</v>
      </c>
      <c r="J59" s="320">
        <v>56368</v>
      </c>
      <c r="K59" s="321">
        <v>-21.5</v>
      </c>
      <c r="L59" s="322">
        <v>54227</v>
      </c>
      <c r="M59" s="323">
        <v>-18.2</v>
      </c>
      <c r="N59" s="324">
        <v>-3.3</v>
      </c>
    </row>
    <row r="60" spans="1:14" ht="14.25">
      <c r="A60" s="248"/>
      <c r="B60" s="244"/>
      <c r="C60" s="244"/>
      <c r="D60" s="244"/>
      <c r="E60" s="244"/>
      <c r="F60" s="244"/>
      <c r="G60" s="325"/>
      <c r="H60" s="326" t="s">
        <v>513</v>
      </c>
      <c r="I60" s="333">
        <v>1697127</v>
      </c>
      <c r="J60" s="328">
        <v>33272</v>
      </c>
      <c r="K60" s="329">
        <v>17.3</v>
      </c>
      <c r="L60" s="330">
        <v>29694</v>
      </c>
      <c r="M60" s="331">
        <v>-6.7</v>
      </c>
      <c r="N60" s="332">
        <v>24</v>
      </c>
    </row>
    <row r="61" spans="1:14" ht="14.25">
      <c r="A61" s="248"/>
      <c r="B61" s="244"/>
      <c r="C61" s="244"/>
      <c r="D61" s="244"/>
      <c r="E61" s="244"/>
      <c r="F61" s="244"/>
      <c r="G61" s="310" t="s">
        <v>518</v>
      </c>
      <c r="H61" s="334"/>
      <c r="I61" s="335">
        <v>3378469</v>
      </c>
      <c r="J61" s="336">
        <v>65003</v>
      </c>
      <c r="K61" s="337">
        <v>-2.3</v>
      </c>
      <c r="L61" s="338">
        <v>56577</v>
      </c>
      <c r="M61" s="339">
        <v>-1</v>
      </c>
      <c r="N61" s="324">
        <v>-1.3</v>
      </c>
    </row>
    <row r="62" spans="1:14" ht="14.25">
      <c r="A62" s="248"/>
      <c r="B62" s="244"/>
      <c r="C62" s="244"/>
      <c r="D62" s="244"/>
      <c r="E62" s="244"/>
      <c r="F62" s="244"/>
      <c r="G62" s="325"/>
      <c r="H62" s="326" t="s">
        <v>513</v>
      </c>
      <c r="I62" s="327">
        <v>1834005</v>
      </c>
      <c r="J62" s="328">
        <v>35260</v>
      </c>
      <c r="K62" s="329">
        <v>0.8</v>
      </c>
      <c r="L62" s="330">
        <v>28778</v>
      </c>
      <c r="M62" s="331">
        <v>-1</v>
      </c>
      <c r="N62" s="332">
        <v>1.8</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10.84</v>
      </c>
      <c r="G47" s="12">
        <v>17.26</v>
      </c>
      <c r="H47" s="12">
        <v>24.39</v>
      </c>
      <c r="I47" s="12">
        <v>31.22</v>
      </c>
      <c r="J47" s="13">
        <v>32.69</v>
      </c>
    </row>
    <row r="48" spans="2:10" ht="57.75" customHeight="1">
      <c r="B48" s="14"/>
      <c r="C48" s="1171" t="s">
        <v>4</v>
      </c>
      <c r="D48" s="1171"/>
      <c r="E48" s="1172"/>
      <c r="F48" s="15">
        <v>4.54</v>
      </c>
      <c r="G48" s="16">
        <v>4.92</v>
      </c>
      <c r="H48" s="16">
        <v>5.01</v>
      </c>
      <c r="I48" s="16">
        <v>5.02</v>
      </c>
      <c r="J48" s="17">
        <v>6.89</v>
      </c>
    </row>
    <row r="49" spans="2:10" ht="57.75" customHeight="1" thickBot="1">
      <c r="B49" s="18"/>
      <c r="C49" s="1173" t="s">
        <v>5</v>
      </c>
      <c r="D49" s="1173"/>
      <c r="E49" s="1174"/>
      <c r="F49" s="19">
        <v>1.15</v>
      </c>
      <c r="G49" s="20">
        <v>6.95</v>
      </c>
      <c r="H49" s="20">
        <v>12.63</v>
      </c>
      <c r="I49" s="20">
        <v>7.43</v>
      </c>
      <c r="J49" s="21">
        <v>4.15</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4"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2017-04-12T11:21:27Z</cp:lastPrinted>
  <dcterms:created xsi:type="dcterms:W3CDTF">2017-02-15T20:11:52Z</dcterms:created>
  <dcterms:modified xsi:type="dcterms:W3CDTF">2017-05-08T01:36:01Z</dcterms:modified>
  <cp:category/>
  <cp:version/>
  <cp:contentType/>
  <cp:contentStatus/>
</cp:coreProperties>
</file>