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52511"/>
</workbook>
</file>

<file path=xl/sharedStrings.xml><?xml version="1.0" encoding="utf-8"?>
<sst xmlns="http://schemas.openxmlformats.org/spreadsheetml/2006/main" count="1032" uniqueCount="567">
  <si>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</si>
  <si>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</si>
  <si>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</si>
  <si>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</si>
  <si>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</si>
  <si>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</si>
  <si>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</si>
  <si>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</si>
  <si>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</si>
  <si>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</si>
  <si>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</si>
  <si>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</si>
  <si>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</si>
  <si>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</si>
  <si>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</si>
  <si>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</si>
  <si>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</si>
  <si>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</si>
  <si>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</si>
  <si>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</si>
  <si>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</si>
  <si>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</si>
  <si>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</si>
  <si>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</si>
  <si>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</si>
  <si>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</si>
  <si>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</si>
  <si>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</si>
  <si>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</si>
  <si>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</si>
  <si>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</si>
  <si>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</si>
  <si>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</si>
  <si>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</si>
  <si>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</si>
  <si>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</si>
  <si>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</si>
  <si>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</si>
  <si>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</si>
  <si>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</si>
  <si>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</si>
  <si>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</si>
  <si>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</si>
  <si>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</si>
  <si>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</si>
  <si>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</si>
  <si>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</si>
  <si>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</si>
  <si>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</si>
  <si>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</si>
  <si>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</si>
  <si>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</si>
  <si>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</si>
  <si>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</si>
  <si>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</si>
  <si>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</si>
  <si>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</si>
  <si>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</si>
  <si>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</si>
  <si>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</si>
  <si>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</si>
  <si>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</si>
  <si>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</si>
  <si>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</si>
  <si>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</si>
  <si>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</si>
  <si>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</si>
  <si>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</si>
  <si>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Ⅰ－２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</si>
  <si>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</si>
  <si>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</si>
  <si>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</si>
  <si>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</si>
  <si>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</si>
  <si>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</si>
  <si>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</si>
  <si>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</si>
  <si>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</si>
  <si>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</si>
  <si>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</si>
  <si>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</si>
  <si>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野洲市</t>
  </si>
  <si>
    <t>地方交付税種地</t>
    <rPh sb="0" eb="2">
      <t>チホウ</t>
    </rPh>
    <rPh sb="2" eb="5">
      <t>コウフゼイ</t>
    </rPh>
    <rPh sb="5" eb="6">
      <t>シュ</t>
    </rPh>
    <rPh sb="6" eb="7">
      <t>チ</t>
    </rPh>
    <phoneticPr fontId="3"/>
  </si>
  <si>
    <t>2-4</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</si>
  <si>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</si>
  <si>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</si>
  <si>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</si>
  <si>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</si>
  <si>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</si>
  <si>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</si>
  <si>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</si>
  <si>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</si>
  <si>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</si>
  <si>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</si>
  <si>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</si>
  <si>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</si>
  <si>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</si>
  <si>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</si>
  <si>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</si>
  <si>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</si>
  <si>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</si>
  <si>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</si>
  <si>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</si>
  <si>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</si>
  <si>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</si>
  <si>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-0.1</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</si>
  <si>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</si>
  <si>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</si>
  <si>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</si>
  <si>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</si>
  <si>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</si>
  <si>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</si>
  <si>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</si>
  <si>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</si>
  <si>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</si>
  <si>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</si>
  <si>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</si>
  <si>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</si>
  <si>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</si>
  <si>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</si>
  <si>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</si>
  <si>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</si>
  <si>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</si>
  <si>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</si>
  <si>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</si>
  <si>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</si>
  <si>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</si>
  <si>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</si>
  <si>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</si>
  <si>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</si>
  <si>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</si>
  <si>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-0.1</t>
  </si>
  <si>
    <t>基準財政需要額</t>
  </si>
  <si>
    <t>うち日本人(％)</t>
  </si>
  <si>
    <t>-0.0</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</si>
  <si>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</si>
  <si>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</si>
  <si>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</si>
  <si>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</si>
  <si>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</si>
  <si>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</si>
  <si>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</si>
  <si>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</si>
  <si>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</si>
  <si>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</si>
  <si>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</si>
  <si>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</si>
  <si>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</si>
  <si>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</si>
  <si>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</si>
  <si>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</si>
  <si>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</si>
  <si>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</si>
  <si>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</si>
  <si>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</si>
  <si>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</si>
  <si>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</si>
  <si>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</si>
  <si>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</si>
  <si>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</si>
  <si>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</si>
  <si>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</si>
  <si>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</si>
  <si>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</si>
  <si>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</si>
  <si>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</si>
  <si>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</si>
  <si>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</si>
  <si>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</si>
  <si>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</si>
  <si>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</si>
  <si>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</si>
  <si>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</si>
  <si>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</si>
  <si>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</si>
  <si>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</si>
  <si>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</si>
  <si>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</si>
  <si>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</si>
  <si>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</si>
  <si>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</si>
  <si>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</si>
  <si>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</si>
  <si>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</si>
  <si>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</si>
  <si>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</si>
  <si>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</si>
  <si>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</si>
  <si>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</si>
  <si>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</si>
  <si>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</si>
  <si>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</si>
  <si>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</si>
  <si>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滋賀県野洲市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</si>
  <si>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</si>
  <si>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</si>
  <si>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</si>
  <si>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</si>
  <si>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</si>
  <si>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</si>
  <si>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</si>
  <si>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</si>
  <si>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</si>
  <si>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</si>
  <si>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</si>
  <si>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</si>
  <si>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</si>
  <si>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</si>
  <si>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</si>
  <si>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</si>
  <si>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</si>
  <si>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</si>
  <si>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</si>
  <si>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</si>
  <si>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</si>
  <si>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</si>
  <si>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</si>
  <si>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</si>
  <si>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</si>
  <si>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</si>
  <si>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</si>
  <si>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</si>
  <si>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</si>
  <si>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</si>
  <si>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</si>
  <si>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</si>
  <si>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</si>
  <si>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</si>
  <si>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</si>
  <si>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</si>
  <si>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</si>
  <si>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</si>
  <si>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</si>
  <si>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</si>
  <si>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</si>
  <si>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</si>
  <si>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</si>
  <si>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</si>
  <si>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</si>
  <si>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</si>
  <si>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</si>
  <si>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</si>
  <si>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</si>
  <si>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</si>
  <si>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</si>
  <si>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</si>
  <si>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</si>
  <si>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</si>
  <si>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</si>
  <si>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</si>
  <si>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</si>
  <si>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</si>
  <si>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</si>
  <si>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</si>
  <si>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</si>
  <si>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</si>
  <si>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</si>
  <si>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</si>
  <si>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</si>
  <si>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</si>
  <si>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</si>
  <si>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</si>
  <si>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</si>
  <si>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</si>
  <si>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</si>
  <si>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</si>
  <si>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</si>
  <si>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</si>
  <si>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</si>
  <si>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</si>
  <si>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</si>
  <si>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</si>
  <si>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</si>
  <si>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</si>
  <si>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</si>
  <si>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</si>
  <si>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</si>
  <si>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</si>
  <si>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</si>
  <si>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</si>
  <si>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</si>
  <si>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</si>
  <si>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</si>
  <si>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</si>
  <si>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</si>
  <si>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</si>
  <si>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</si>
  <si>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</si>
  <si>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</si>
  <si>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</si>
  <si>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</si>
  <si>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</si>
  <si>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</si>
  <si>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</si>
  <si>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</si>
  <si>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</si>
  <si>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</si>
  <si>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</si>
  <si>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</si>
  <si>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</si>
  <si>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</si>
  <si>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</si>
  <si>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</si>
  <si>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</si>
  <si>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</si>
  <si>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</si>
  <si>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</si>
  <si>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</si>
  <si>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</si>
  <si>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</si>
  <si>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</si>
  <si>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</si>
  <si>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宅地造成</t>
  </si>
  <si>
    <t>加入世帯数(世帯)</t>
  </si>
  <si>
    <t>　　うち一部事務組合負担金</t>
  </si>
  <si>
    <t>上水道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</si>
  <si>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</si>
  <si>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</si>
  <si>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</si>
  <si>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</si>
  <si>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</si>
  <si>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</si>
  <si>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</si>
  <si>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</si>
  <si>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</si>
  <si>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</si>
  <si>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</si>
  <si>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</si>
  <si>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</si>
  <si>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</si>
  <si>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</si>
  <si>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</si>
  <si>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</si>
  <si>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</si>
  <si>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</si>
  <si>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</si>
  <si>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</si>
  <si>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</si>
  <si>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</si>
  <si>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</si>
  <si>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</si>
  <si>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滋賀県野洲市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</si>
  <si>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</si>
  <si>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</si>
  <si>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</si>
  <si>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</si>
  <si>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</si>
  <si>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</si>
  <si>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</si>
  <si>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</si>
  <si>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</si>
  <si>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</si>
  <si>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</si>
  <si>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</si>
  <si>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</si>
  <si>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</si>
  <si>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</si>
  <si>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</si>
  <si>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</si>
  <si>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</si>
  <si>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</si>
  <si>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</si>
  <si>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地域医療振興資金貸付事業特別会計</t>
  </si>
  <si>
    <t>墓地公園事業特別会計</t>
  </si>
  <si>
    <t>基幹水利施設管理事業特別会計</t>
  </si>
  <si>
    <t>土地取得特別会計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</si>
  <si>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</si>
  <si>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</si>
  <si>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</si>
  <si>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</si>
  <si>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</si>
  <si>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</si>
  <si>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</si>
  <si>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</si>
  <si>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</si>
  <si>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</si>
  <si>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</si>
  <si>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</si>
  <si>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</si>
  <si>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国民健康保険事業特別会計</t>
  </si>
  <si>
    <t>後期高齢者医療特別会計</t>
  </si>
  <si>
    <t>介護保険事業特別会計</t>
  </si>
  <si>
    <t>水道事業会計</t>
  </si>
  <si>
    <t>法適用企業</t>
  </si>
  <si>
    <t>下水道事業特別会計</t>
  </si>
  <si>
    <t>法非適用企業</t>
  </si>
  <si>
    <t>工業団地等整備事業特別会計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</si>
  <si>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</si>
  <si>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</si>
  <si>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</si>
  <si>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</si>
  <si>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</si>
  <si>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</si>
  <si>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</si>
  <si>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</si>
  <si>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</si>
  <si>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</si>
  <si>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</si>
  <si>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</si>
  <si>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</si>
  <si>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</si>
  <si>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</si>
  <si>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</si>
  <si>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</si>
  <si>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</si>
  <si>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</si>
  <si>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</si>
  <si>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</si>
  <si>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</si>
  <si>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</si>
  <si>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</si>
  <si>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</si>
  <si>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</si>
  <si>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</si>
  <si>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</si>
  <si>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</si>
  <si>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</si>
  <si>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</si>
  <si>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</si>
  <si>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</si>
  <si>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</si>
  <si>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</si>
  <si>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</si>
  <si>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</si>
  <si>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</si>
  <si>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</si>
  <si>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</si>
  <si>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</si>
  <si>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</si>
  <si>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</si>
  <si>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</si>
  <si>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</si>
  <si>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</si>
  <si>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</si>
  <si>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</si>
  <si>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</si>
  <si>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</si>
  <si>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下水道事業特別会計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</si>
  <si>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</si>
  <si>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</si>
  <si>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工業団地等整備事業特別会計</t>
  </si>
  <si>
    <t>(Ｆ)</t>
  </si>
  <si>
    <t>水道事業会計</t>
  </si>
  <si>
    <t>将来負担比率（(Ｅ)－(Ｆ)）／（(Ｃ)－(Ｄ)）×１００</t>
    <rPh sb="0" eb="2">
      <t>ショウライ</t>
    </rPh>
    <rPh sb="2" eb="4">
      <t>フタン</t>
    </rPh>
    <rPh sb="4" eb="6">
      <t>ヒリツ</t>
    </rPh>
    <phoneticPr fontId="3"/>
  </si>
  <si>
    <t>介護保険事業特別会計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</si>
  <si>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</si>
  <si>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</si>
  <si>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</si>
  <si>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</si>
  <si>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</si>
  <si>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</si>
  <si>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</si>
  <si>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</si>
  <si>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</si>
  <si>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</si>
  <si>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</si>
  <si>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</si>
  <si>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</si>
  <si>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</si>
  <si>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</si>
  <si>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</si>
  <si>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</si>
  <si>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</si>
  <si>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</si>
  <si>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</si>
  <si>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</si>
  <si>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</si>
  <si>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</si>
  <si>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</si>
  <si>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</si>
  <si>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</si>
  <si>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</si>
  <si>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</si>
  <si>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</si>
  <si>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</si>
  <si>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</si>
  <si>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</si>
  <si>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</si>
  <si>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</si>
  <si>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</si>
  <si>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</si>
  <si>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</si>
  <si>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</si>
  <si>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</si>
  <si>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</si>
  <si>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</si>
  <si>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</si>
  <si>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</si>
  <si>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</si>
  <si>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</si>
  <si>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</si>
  <si>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</si>
  <si>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</si>
  <si>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</si>
  <si>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</si>
  <si>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</si>
  <si>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</si>
  <si>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</si>
  <si>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</si>
  <si>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</si>
  <si>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</si>
  <si>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</si>
  <si>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</si>
  <si>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</si>
  <si>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</si>
  <si>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</si>
  <si>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</si>
  <si>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</si>
  <si>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</si>
  <si>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</si>
  <si>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</si>
  <si>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</si>
  <si>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</si>
  <si>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</si>
  <si>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</si>
  <si>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</si>
  <si>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</si>
  <si>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</si>
  <si>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</si>
  <si>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</si>
  <si>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</si>
  <si>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</si>
  <si>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</si>
  <si>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</si>
  <si>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</si>
  <si>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2.03</t>
  </si>
  <si>
    <t>一般会計</t>
  </si>
  <si>
    <t>水道事業会計</t>
  </si>
  <si>
    <t>下水道事業特別会計</t>
  </si>
  <si>
    <t>国民健康保険事業特別会計</t>
  </si>
  <si>
    <t>介護保険事業特別会計</t>
  </si>
  <si>
    <t>後期高齢者医療特別会計</t>
  </si>
  <si>
    <t>墓地公園事業特別会計</t>
  </si>
  <si>
    <t>基幹水利施設管理事業特別会計</t>
  </si>
  <si>
    <t>その他会計（赤字）</t>
  </si>
  <si>
    <t>その他会計（黒字）</t>
  </si>
  <si>
    <t>-</t>
  </si>
  <si>
    <t>-</t>
  </si>
  <si>
    <t>-</t>
  </si>
  <si>
    <t>滋賀県市町村職員退職手当組合</t>
  </si>
  <si>
    <t>滋賀県市町村交通災害共済組合</t>
  </si>
  <si>
    <t>滋賀県市町村議会議員公務災害補償等組合</t>
  </si>
  <si>
    <t>守山野洲行政事務組合</t>
  </si>
  <si>
    <t>湖南広域行政組合</t>
  </si>
  <si>
    <t>滋賀県市町村職員研修センター</t>
  </si>
  <si>
    <t>滋賀県後期高齢者医療広域連合（一般会計）</t>
  </si>
  <si>
    <t>滋賀県後期高齢者医療広域連合（特別会計）</t>
  </si>
  <si>
    <t>野洲市湖岸開発</t>
  </si>
  <si>
    <t>-</t>
  </si>
  <si>
    <t>-</t>
  </si>
  <si>
    <t>-</t>
  </si>
  <si>
    <t>-</t>
  </si>
  <si>
    <t>-</t>
  </si>
  <si>
    <t>-</t>
  </si>
  <si>
    <t>実質公債費比率</t>
    <rPh sb="0" eb="2">
      <t>ジッシツ</t>
    </rPh>
    <rPh sb="2" eb="5">
      <t>コウサイヒ</t>
    </rPh>
    <rPh sb="5" eb="7">
      <t>ヒリツ</t>
    </rPh>
    <phoneticPr fontId="3"/>
  </si>
  <si>
    <t>将来負担比率</t>
    <rPh sb="0" eb="2">
      <t>ショウライ</t>
    </rPh>
    <rPh sb="2" eb="4">
      <t>フタン</t>
    </rPh>
    <rPh sb="4" eb="6">
      <t>ヒリツ</t>
    </rPh>
    <phoneticPr fontId="3"/>
  </si>
  <si>
    <t>類似団体内平均値</t>
    <rPh sb="0" eb="2">
      <t>ルイジ</t>
    </rPh>
    <rPh sb="2" eb="4">
      <t>ダンタイ</t>
    </rPh>
    <rPh sb="4" eb="5">
      <t>ナイ</t>
    </rPh>
    <rPh sb="5" eb="8">
      <t>ヘイキンチ</t>
    </rPh>
    <phoneticPr fontId="3"/>
  </si>
  <si>
    <t>当該団体値</t>
    <rPh sb="0" eb="2">
      <t>トウガイ</t>
    </rPh>
    <rPh sb="2" eb="4">
      <t>ダンタイ</t>
    </rPh>
    <rPh sb="4" eb="5">
      <t>アタイ</t>
    </rPh>
    <phoneticPr fontId="3"/>
  </si>
  <si>
    <t>（　参考　）</t>
    <rPh sb="2" eb="4">
      <t>サンコウ</t>
    </rPh>
    <phoneticPr fontId="3"/>
  </si>
  <si>
    <t>分析欄</t>
    <rPh sb="0" eb="2">
      <t>ブンセキ</t>
    </rPh>
    <rPh sb="2" eb="3">
      <t>ラン</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</si>
  <si>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</si>
  <si>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有形固定資産減価償却率</t>
  </si>
  <si>
    <t>(　参考　）</t>
    <rPh sb="2" eb="4">
      <t>サンコウ</t>
    </rPh>
    <phoneticPr fontId="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</si>
  <si>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</si>
  <si>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a</t>
  </si>
  <si>
    <t>　</t>
  </si>
  <si>
    <t>　実質公債比率は類似団体と比較して高いものの、将来負担比率は低くなっている。
　平成27年度の将来負担比率が上昇している主な要因としては、新クリーンセンター建築とゆきはたこども園建築の本体事業分が平成27年度をピークとしていることが考えられる。
　今後の公債費を注視しつつ、新規事業の適正な事業費精査と抑制を念頭において当初予算編成及び財政運営にあたる。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</si>
</sst>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8">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sz val="14"/>
      <color theme="1"/>
      <name val="ＭＳ Ｐゴシック"/>
      <family val="3"/>
    </font>
    <font>
      <b/>
      <sz val="22"/>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2"/>
      <color theme="1"/>
      <name val="ＭＳ ゴシック"/>
      <family val="2"/>
    </font>
    <font>
      <b/>
      <sz val="14"/>
      <color rgb="FF000000"/>
      <name val="ＭＳ ゴシック"/>
      <family val="2"/>
    </font>
    <font>
      <sz val="11.5"/>
      <color theme="1"/>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3"/>
      <color theme="1"/>
      <name val="+mn-cs"/>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2"/>
      <color theme="1"/>
      <name val="ＭＳ Ｐゴシック"/>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sz val="13"/>
      <color theme="1"/>
      <name val="Calibri"/>
      <family val="2"/>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1">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180" fontId="2" fillId="0" borderId="0" xfId="53" applyNumberFormat="1" applyFont="1" applyFill="1" applyBorder="1" applyAlignment="1">
      <alignment vertical="center"/>
      <protection/>
    </xf>
    <xf numFmtId="0" fontId="30" fillId="0" borderId="0" xfId="57" applyFont="1" applyAlignment="1">
      <alignment vertical="center"/>
      <protection/>
    </xf>
    <xf numFmtId="188" fontId="2" fillId="0" borderId="0" xfId="53" applyNumberFormat="1" applyFont="1" applyFill="1" applyBorder="1" applyAlignment="1">
      <alignment vertical="center"/>
      <protection/>
    </xf>
    <xf numFmtId="179" fontId="2" fillId="4" borderId="24" xfId="54" applyNumberFormat="1" applyFont="1" applyFill="1" applyBorder="1" applyAlignment="1">
      <alignment horizontal="center" vertical="center" wrapText="1"/>
      <protection/>
    </xf>
    <xf numFmtId="188" fontId="8" fillId="0" borderId="0" xfId="56" applyNumberFormat="1" applyFont="1" applyBorder="1" applyAlignment="1">
      <alignment horizontal="right" vertical="center"/>
      <protection/>
    </xf>
    <xf numFmtId="188" fontId="8" fillId="0" borderId="0" xfId="56" applyNumberFormat="1" applyFont="1" applyFill="1" applyBorder="1" applyAlignment="1">
      <alignment horizontal="right" vertical="center"/>
      <protection/>
    </xf>
    <xf numFmtId="177" fontId="8" fillId="0" borderId="0" xfId="56" applyNumberFormat="1" applyFont="1" applyFill="1" applyBorder="1" applyAlignment="1">
      <alignment horizontal="right" vertical="center"/>
      <protection/>
    </xf>
    <xf numFmtId="178" fontId="8" fillId="0" borderId="0" xfId="55" applyNumberFormat="1" applyFont="1" applyBorder="1" applyAlignment="1">
      <alignment horizontal="center"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vertical="center"/>
      <protection/>
    </xf>
    <xf numFmtId="178" fontId="2" fillId="0" borderId="0" xfId="53" applyNumberFormat="1" applyFont="1" applyFill="1" applyBorder="1" applyAlignment="1">
      <alignment vertical="center"/>
      <protection/>
    </xf>
    <xf numFmtId="178" fontId="0" fillId="0" borderId="0" xfId="53" applyNumberFormat="1" applyFont="1" applyFill="1" applyBorder="1" applyAlignment="1">
      <alignment vertical="center"/>
      <protection/>
    </xf>
    <xf numFmtId="0" fontId="2" fillId="0" borderId="31" xfId="53" applyFont="1" applyFill="1" applyBorder="1" applyAlignment="1">
      <alignment vertical="center"/>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0" fontId="26" fillId="0" borderId="0" xfId="53" applyFont="1" applyFill="1" applyAlignment="1">
      <alignment vertical="center"/>
      <protection/>
    </xf>
    <xf numFmtId="0" fontId="26" fillId="0" borderId="0" xfId="53" applyFont="1" applyFill="1" applyAlignment="1">
      <alignment vertical="center"/>
      <protection/>
    </xf>
    <xf numFmtId="190" fontId="2" fillId="0" borderId="45" xfId="53" applyNumberFormat="1" applyFont="1" applyFill="1" applyBorder="1" applyAlignment="1">
      <alignment vertical="center"/>
      <protection/>
    </xf>
    <xf numFmtId="0" fontId="2" fillId="0" borderId="28" xfId="53" applyFont="1" applyFill="1" applyBorder="1" applyAlignment="1">
      <alignment vertical="center"/>
      <protection/>
    </xf>
    <xf numFmtId="0" fontId="8" fillId="4" borderId="0" xfId="24" applyFont="1" applyFill="1" applyProtection="1">
      <alignment/>
      <protection hidden="1"/>
    </xf>
    <xf numFmtId="0" fontId="8" fillId="4" borderId="0" xfId="24" applyFont="1" applyFill="1">
      <alignment/>
      <protection/>
    </xf>
    <xf numFmtId="0" fontId="31" fillId="4" borderId="0" xfId="24" applyFont="1" applyFill="1">
      <alignment/>
      <protection/>
    </xf>
    <xf numFmtId="0" fontId="8" fillId="4" borderId="0" xfId="24" applyFont="1" applyFill="1" applyAlignment="1" applyProtection="1">
      <alignment/>
      <protection hidden="1"/>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49435303"/>
        <c:axId val="42264544"/>
      </c:lineChart>
      <c:catAx>
        <c:axId val="49435303"/>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2264544"/>
        <c:crosses val="autoZero"/>
        <c:auto val="1"/>
        <c:lblOffset val="100"/>
        <c:tickLblSkip val="1"/>
        <c:noMultiLvlLbl val="0"/>
      </c:catAx>
      <c:valAx>
        <c:axId val="42264544"/>
        <c:scaling>
          <c:orientation val="minMax"/>
          <c:max val="16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9435303"/>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44836577"/>
        <c:axId val="87601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44836577"/>
        <c:axId val="876010"/>
      </c:lineChart>
      <c:catAx>
        <c:axId val="44836577"/>
        <c:scaling>
          <c:orientation val="minMax"/>
        </c:scaling>
        <c:axPos val="b"/>
        <c:delete val="0"/>
        <c:numFmt formatCode="General" sourceLinked="1"/>
        <c:majorTickMark val="none"/>
        <c:minorTickMark val="none"/>
        <c:tickLblPos val="low"/>
        <c:spPr>
          <a:ln w="3175">
            <a:solidFill>
              <a:srgbClr val="000000"/>
            </a:solidFill>
            <a:prstDash val="solid"/>
          </a:ln>
        </c:spPr>
        <c:crossAx val="876010"/>
        <c:crosses val="autoZero"/>
        <c:auto val="1"/>
        <c:lblOffset val="100"/>
        <c:tickLblSkip val="1"/>
        <c:noMultiLvlLbl val="0"/>
      </c:catAx>
      <c:valAx>
        <c:axId val="876010"/>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4836577"/>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基幹水利施設管理事業特別会計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墓地公園事業特別会計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7884091"/>
        <c:axId val="3847956"/>
      </c:barChart>
      <c:catAx>
        <c:axId val="7884091"/>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3847956"/>
        <c:crosses val="autoZero"/>
        <c:auto val="1"/>
        <c:lblOffset val="100"/>
        <c:tickLblSkip val="1"/>
        <c:noMultiLvlLbl val="0"/>
      </c:catAx>
      <c:valAx>
        <c:axId val="3847956"/>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7884091"/>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34631605"/>
        <c:axId val="4324899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34631605"/>
        <c:axId val="43248990"/>
      </c:lineChart>
      <c:catAx>
        <c:axId val="34631605"/>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3248990"/>
        <c:crosses val="autoZero"/>
        <c:auto val="1"/>
        <c:lblOffset val="100"/>
        <c:tickLblSkip val="1"/>
        <c:noMultiLvlLbl val="0"/>
      </c:catAx>
      <c:valAx>
        <c:axId val="43248990"/>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4631605"/>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53696591"/>
        <c:axId val="13507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53696591"/>
        <c:axId val="13507272"/>
      </c:lineChart>
      <c:catAx>
        <c:axId val="53696591"/>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13507272"/>
        <c:crosses val="autoZero"/>
        <c:auto val="1"/>
        <c:lblOffset val="100"/>
        <c:tickLblSkip val="1"/>
        <c:noMultiLvlLbl val="0"/>
      </c:catAx>
      <c:valAx>
        <c:axId val="13507272"/>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53696591"/>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54456585"/>
        <c:axId val="20347218"/>
      </c:scatterChart>
      <c:valAx>
        <c:axId val="54456585"/>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0347218"/>
        <c:crosses val="autoZero"/>
        <c:crossBetween val="midCat"/>
        <c:dispUnits/>
      </c:valAx>
      <c:valAx>
        <c:axId val="20347218"/>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54456585"/>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layout>
                <c:manualLayout>
                  <c:x val="-0.045"/>
                  <c:y val="-0.06225"/>
                </c:manualLayout>
              </c:layout>
              <c:tx>
                <c:strRef>
                  <c:f>'公会計指標分析・財政指標組合せ分析表'!$N$72</c:f>
                  <c:strCache>
                    <c:ptCount val="1"/>
                    <c:pt idx="0">
                      <c:v>H26</c:v>
                    </c:pt>
                  </c:strCache>
                </c:strRef>
              </c:tx>
              <c:dLblPos val="r"/>
              <c:showLegendKey val="0"/>
              <c:showVal val="0"/>
              <c:showBubbleSize val="0"/>
              <c:showCatName val="0"/>
              <c:showSerName val="0"/>
              <c:showPercent val="0"/>
            </c:dLbl>
            <c:dLbl>
              <c:idx val="4"/>
              <c:layout>
                <c:manualLayout>
                  <c:x val="-0.018"/>
                  <c:y val="-0.06225"/>
                </c:manualLayout>
              </c:layout>
              <c:tx>
                <c:strRef>
                  <c:f>'公会計指標分析・財政指標組合せ分析表'!$O$72</c:f>
                  <c:strCache>
                    <c:ptCount val="1"/>
                    <c:pt idx="0">
                      <c:v>H27</c:v>
                    </c:pt>
                  </c:strCache>
                </c:strRef>
              </c:tx>
              <c:dLblPos val="r"/>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48907235"/>
        <c:axId val="37511932"/>
      </c:scatterChart>
      <c:valAx>
        <c:axId val="48907235"/>
        <c:scaling>
          <c:orientation val="minMax"/>
          <c:max val="16.5"/>
          <c:min val="9.8"/>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7511932"/>
        <c:crosses val="autoZero"/>
        <c:crossBetween val="midCat"/>
        <c:dispUnits/>
      </c:valAx>
      <c:valAx>
        <c:axId val="37511932"/>
        <c:scaling>
          <c:orientation val="minMax"/>
          <c:max val="95"/>
          <c:min val="47"/>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48907235"/>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年度公共用地先行取得等事業債の元金償還が開始されたため、償還開始額が償還終了額を上回り、増加した。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○公営企業債の元利償還金に対する繰入金</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下水道事業にかかる特別会計の繰入金が増加した。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○実質公債費比率の分子</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元利償還金等は増加し、算入公債費等は微減したため、実質公債費比率の分子は増加した。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○今後の対応</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早期健全化基準未満であるものの、今後とも市債発行の抑制を図り、比率の更なる改善に努める。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新クリーンセンター建築とゆきはたこども園建築に係る新規発行が増要因となっている。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○債務負担行為に基づく支出予定額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年度からは、事業の終了により減少傾向にある。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○公営企業債等繰入見込額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下水道事業特別会計に係る将来負担額が増加している。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○退職手当負担見込額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積立額の減で負担見込額が増加している。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○設立法人等の負債額等負担見込額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第</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セクター等に係る損失補償債務等が減少傾向にある。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○今後の対応</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早期健全化基準未満であり、充当可能基金も増加しているが、今後とも市債発行については慎重に判断し、抑制を図る。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5" name="正方形/長方形 4"/>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6" name="正方形/長方形 5"/>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1" name="正方形/長方形 10"/>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50,837
50,384
80.14
24,803,697
24,260,197
502,201
12,279,748
29,589,228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12.7
53.3</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19" name="正方形/長方形 18"/>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5</xdr:row>
      <xdr:rowOff>114300</xdr:rowOff>
    </xdr:to>
    <xdr:sp macro="" textlink="">
      <xdr:nvSpPr>
        <xdr:cNvPr id="20" name="角丸四角形 19"/>
        <xdr:cNvSpPr/>
      </xdr:nvSpPr>
      <xdr:spPr>
        <a:xfrm>
          <a:off x="10696575" y="885825"/>
          <a:ext cx="152400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1" name="正方形/長方形 20"/>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2" name="正方形/長方形 21"/>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3" name="直線コネクタ 22"/>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4" name="円/楕円 23"/>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5" name="フローチャート : 判断 24"/>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6" name="テキスト ボックス 2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7" name="テキスト ボックス 2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8" name="テキスト ボックス 2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29" name="テキスト ボックス 28"/>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0" name="正方形/長方形 29"/>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1" name="正方形/長方形 30"/>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2" name="正方形/長方形 31"/>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3" name="正方形/長方形 32"/>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4" name="正方形/長方形 33"/>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5" name="正方形/長方形 34"/>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6" name="正方形/長方形 35"/>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7" name="正方形/長方形 36"/>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8" name="正方形/長方形 37"/>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39" name="正方形/長方形 38"/>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0" name="正方形/長方形 39"/>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1" name="正方形/長方形 40"/>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2" name="テキスト ボックス 41"/>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3" name="正方形/長方形 42"/>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4" name="正方形/長方形 43"/>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5" name="正方形/長方形 44"/>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6" name="正方形/長方形 45"/>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7" name="正方形/長方形 46"/>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48" name="正方形/長方形 47"/>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49" name="正方形/長方形 48"/>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0" name="正方形/長方形 49"/>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1" name="正方形/長方形 50"/>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2" name="正方形/長方形 51"/>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3" name="正方形/長方形 52"/>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4" name="テキスト ボックス 53"/>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5" name="正方形/長方形 54"/>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6" name="正方形/長方形 55"/>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7" name="正方形/長方形 56"/>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58" name="正方形/長方形 57"/>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59" name="正方形/長方形 58"/>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0" name="テキスト ボックス 59"/>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1" name="テキスト ボックス 60"/>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50,837
50,384
80.14
24,803,697
24,260,197
502,201
12,279,748
29,589,228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12.7
53.3</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50,837
50,384
80.14
24,803,697
24,260,197
502,201
12,279,748
29,589,228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12.7
53.3</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50,837
50,384
80.14
24,803,697
24,260,197
502,201
12,279,748
29,589,228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12.7
53.3</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これまでから類似団体を上回っており、今年度も前年と同様、</a:t>
          </a:r>
          <a:r>
            <a:rPr kumimoji="1" lang="en-US" altLang="ja-JP" sz="1300">
              <a:latin typeface="ＭＳ Ｐゴシック"/>
            </a:rPr>
            <a:t>0.81</a:t>
          </a:r>
          <a:r>
            <a:rPr kumimoji="1" lang="ja-JP" altLang="en-US" sz="1300">
              <a:latin typeface="ＭＳ Ｐゴシック"/>
            </a:rPr>
            <a:t>となっている。</a:t>
          </a:r>
        </a:p>
        <a:p>
          <a:r>
            <a:rPr kumimoji="1" lang="ja-JP" altLang="en-US" sz="1300">
              <a:latin typeface="ＭＳ Ｐゴシック"/>
            </a:rPr>
            <a:t>主な財源である法人市民税は、経済情勢に大きく左右されること、今後は税率改定等の影響により減収見込であることから、引き続き行財政改革の推進等により、行政運営の効率化、安定した財政運営を行い、財政の健全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762000"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762000"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762000"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762000"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762000"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47625</xdr:rowOff>
    </xdr:from>
    <xdr:to>
      <xdr:col>7</xdr:col>
      <xdr:colOff>152400</xdr:colOff>
      <xdr:row>44</xdr:row>
      <xdr:rowOff>142875</xdr:rowOff>
    </xdr:to>
    <xdr:cxnSp macro="">
      <xdr:nvCxnSpPr>
        <xdr:cNvPr id="63" name="直線コネクタ 62"/>
        <xdr:cNvCxnSpPr/>
      </xdr:nvCxnSpPr>
      <xdr:spPr>
        <a:xfrm flipV="1">
          <a:off x="4953000" y="6219825"/>
          <a:ext cx="0" cy="14668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114300</xdr:rowOff>
    </xdr:from>
    <xdr:ext cx="762000" cy="257175"/>
    <xdr:sp macro="" textlink="">
      <xdr:nvSpPr>
        <xdr:cNvPr id="64" name="財政力最小値テキスト"/>
        <xdr:cNvSpPr txBox="1"/>
      </xdr:nvSpPr>
      <xdr:spPr>
        <a:xfrm>
          <a:off x="5038725" y="7658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66675</xdr:colOff>
      <xdr:row>44</xdr:row>
      <xdr:rowOff>142875</xdr:rowOff>
    </xdr:from>
    <xdr:to>
      <xdr:col>7</xdr:col>
      <xdr:colOff>238125</xdr:colOff>
      <xdr:row>44</xdr:row>
      <xdr:rowOff>142875</xdr:rowOff>
    </xdr:to>
    <xdr:cxnSp macro="">
      <xdr:nvCxnSpPr>
        <xdr:cNvPr id="65" name="直線コネクタ 64"/>
        <xdr:cNvCxnSpPr/>
      </xdr:nvCxnSpPr>
      <xdr:spPr>
        <a:xfrm>
          <a:off x="4867275" y="7686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133350</xdr:rowOff>
    </xdr:from>
    <xdr:ext cx="762000" cy="257175"/>
    <xdr:sp macro="" textlink="">
      <xdr:nvSpPr>
        <xdr:cNvPr id="66" name="財政力最大値テキスト"/>
        <xdr:cNvSpPr txBox="1"/>
      </xdr:nvSpPr>
      <xdr:spPr>
        <a:xfrm>
          <a:off x="503872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66675</xdr:colOff>
      <xdr:row>36</xdr:row>
      <xdr:rowOff>47625</xdr:rowOff>
    </xdr:from>
    <xdr:to>
      <xdr:col>7</xdr:col>
      <xdr:colOff>238125</xdr:colOff>
      <xdr:row>36</xdr:row>
      <xdr:rowOff>47625</xdr:rowOff>
    </xdr:to>
    <xdr:cxnSp macro="">
      <xdr:nvCxnSpPr>
        <xdr:cNvPr id="67" name="直線コネクタ 66"/>
        <xdr:cNvCxnSpPr/>
      </xdr:nvCxnSpPr>
      <xdr:spPr>
        <a:xfrm>
          <a:off x="4867275" y="6219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47625</xdr:rowOff>
    </xdr:from>
    <xdr:to>
      <xdr:col>7</xdr:col>
      <xdr:colOff>152400</xdr:colOff>
      <xdr:row>38</xdr:row>
      <xdr:rowOff>47625</xdr:rowOff>
    </xdr:to>
    <xdr:cxnSp macro="">
      <xdr:nvCxnSpPr>
        <xdr:cNvPr id="68" name="直線コネクタ 67"/>
        <xdr:cNvCxnSpPr/>
      </xdr:nvCxnSpPr>
      <xdr:spPr>
        <a:xfrm>
          <a:off x="4114800" y="65627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152400</xdr:rowOff>
    </xdr:from>
    <xdr:ext cx="762000" cy="257175"/>
    <xdr:sp macro="" textlink="">
      <xdr:nvSpPr>
        <xdr:cNvPr id="69" name="財政力平均値テキスト"/>
        <xdr:cNvSpPr txBox="1"/>
      </xdr:nvSpPr>
      <xdr:spPr>
        <a:xfrm>
          <a:off x="5038725"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9525</xdr:rowOff>
    </xdr:from>
    <xdr:to>
      <xdr:col>7</xdr:col>
      <xdr:colOff>200025</xdr:colOff>
      <xdr:row>41</xdr:row>
      <xdr:rowOff>104775</xdr:rowOff>
    </xdr:to>
    <xdr:sp macro="" textlink="">
      <xdr:nvSpPr>
        <xdr:cNvPr id="70" name="フローチャート : 判断 69"/>
        <xdr:cNvSpPr/>
      </xdr:nvSpPr>
      <xdr:spPr>
        <a:xfrm>
          <a:off x="4905375" y="7038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38</xdr:row>
      <xdr:rowOff>47625</xdr:rowOff>
    </xdr:from>
    <xdr:to>
      <xdr:col>6</xdr:col>
      <xdr:colOff>0</xdr:colOff>
      <xdr:row>38</xdr:row>
      <xdr:rowOff>47625</xdr:rowOff>
    </xdr:to>
    <xdr:cxnSp macro="">
      <xdr:nvCxnSpPr>
        <xdr:cNvPr id="71" name="直線コネクタ 70"/>
        <xdr:cNvCxnSpPr/>
      </xdr:nvCxnSpPr>
      <xdr:spPr>
        <a:xfrm>
          <a:off x="3228975" y="65627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114300</xdr:rowOff>
    </xdr:from>
    <xdr:to>
      <xdr:col>6</xdr:col>
      <xdr:colOff>47625</xdr:colOff>
      <xdr:row>43</xdr:row>
      <xdr:rowOff>47625</xdr:rowOff>
    </xdr:to>
    <xdr:sp macro="" textlink="">
      <xdr:nvSpPr>
        <xdr:cNvPr id="72" name="フローチャート : 判断 71"/>
        <xdr:cNvSpPr/>
      </xdr:nvSpPr>
      <xdr:spPr>
        <a:xfrm>
          <a:off x="4067175" y="7315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28575</xdr:rowOff>
    </xdr:from>
    <xdr:ext cx="733425" cy="257175"/>
    <xdr:sp macro="" textlink="">
      <xdr:nvSpPr>
        <xdr:cNvPr id="73" name="テキスト ボックス 72"/>
        <xdr:cNvSpPr txBox="1"/>
      </xdr:nvSpPr>
      <xdr:spPr>
        <a:xfrm>
          <a:off x="3733800" y="7400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276225</xdr:colOff>
      <xdr:row>38</xdr:row>
      <xdr:rowOff>47625</xdr:rowOff>
    </xdr:from>
    <xdr:to>
      <xdr:col>4</xdr:col>
      <xdr:colOff>485775</xdr:colOff>
      <xdr:row>38</xdr:row>
      <xdr:rowOff>47625</xdr:rowOff>
    </xdr:to>
    <xdr:cxnSp macro="">
      <xdr:nvCxnSpPr>
        <xdr:cNvPr id="74" name="直線コネクタ 73"/>
        <xdr:cNvCxnSpPr/>
      </xdr:nvCxnSpPr>
      <xdr:spPr>
        <a:xfrm>
          <a:off x="2333625" y="656272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114300</xdr:rowOff>
    </xdr:from>
    <xdr:to>
      <xdr:col>4</xdr:col>
      <xdr:colOff>533400</xdr:colOff>
      <xdr:row>43</xdr:row>
      <xdr:rowOff>47625</xdr:rowOff>
    </xdr:to>
    <xdr:sp macro="" textlink="">
      <xdr:nvSpPr>
        <xdr:cNvPr id="75" name="フローチャート : 判断 74"/>
        <xdr:cNvSpPr/>
      </xdr:nvSpPr>
      <xdr:spPr>
        <a:xfrm>
          <a:off x="3171825" y="7315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28575</xdr:rowOff>
    </xdr:from>
    <xdr:ext cx="762000" cy="257175"/>
    <xdr:sp macro="" textlink="">
      <xdr:nvSpPr>
        <xdr:cNvPr id="76" name="テキスト ボックス 75"/>
        <xdr:cNvSpPr txBox="1"/>
      </xdr:nvSpPr>
      <xdr:spPr>
        <a:xfrm>
          <a:off x="28479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28575</xdr:rowOff>
    </xdr:from>
    <xdr:to>
      <xdr:col>3</xdr:col>
      <xdr:colOff>276225</xdr:colOff>
      <xdr:row>38</xdr:row>
      <xdr:rowOff>47625</xdr:rowOff>
    </xdr:to>
    <xdr:cxnSp macro="">
      <xdr:nvCxnSpPr>
        <xdr:cNvPr id="77" name="直線コネクタ 76"/>
        <xdr:cNvCxnSpPr/>
      </xdr:nvCxnSpPr>
      <xdr:spPr>
        <a:xfrm>
          <a:off x="1447800" y="65436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333375</xdr:colOff>
      <xdr:row>43</xdr:row>
      <xdr:rowOff>28575</xdr:rowOff>
    </xdr:to>
    <xdr:sp macro="" textlink="">
      <xdr:nvSpPr>
        <xdr:cNvPr id="78" name="フローチャート : 判断 77"/>
        <xdr:cNvSpPr/>
      </xdr:nvSpPr>
      <xdr:spPr>
        <a:xfrm>
          <a:off x="2286000" y="7296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9525</xdr:rowOff>
    </xdr:from>
    <xdr:ext cx="762000" cy="257175"/>
    <xdr:sp macro="" textlink="">
      <xdr:nvSpPr>
        <xdr:cNvPr id="79" name="テキスト ボックス 78"/>
        <xdr:cNvSpPr txBox="1"/>
      </xdr:nvSpPr>
      <xdr:spPr>
        <a:xfrm>
          <a:off x="1952625"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95250</xdr:rowOff>
    </xdr:from>
    <xdr:to>
      <xdr:col>2</xdr:col>
      <xdr:colOff>123825</xdr:colOff>
      <xdr:row>43</xdr:row>
      <xdr:rowOff>28575</xdr:rowOff>
    </xdr:to>
    <xdr:sp macro="" textlink="">
      <xdr:nvSpPr>
        <xdr:cNvPr id="80" name="フローチャート : 判断 79"/>
        <xdr:cNvSpPr/>
      </xdr:nvSpPr>
      <xdr:spPr>
        <a:xfrm>
          <a:off x="1400175" y="7296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9525</xdr:rowOff>
    </xdr:from>
    <xdr:ext cx="762000" cy="257175"/>
    <xdr:sp macro="" textlink="">
      <xdr:nvSpPr>
        <xdr:cNvPr id="81" name="テキスト ボックス 80"/>
        <xdr:cNvSpPr txBox="1"/>
      </xdr:nvSpPr>
      <xdr:spPr>
        <a:xfrm>
          <a:off x="1066800"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2" name="テキスト ボックス 81"/>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37</xdr:row>
      <xdr:rowOff>171450</xdr:rowOff>
    </xdr:from>
    <xdr:to>
      <xdr:col>7</xdr:col>
      <xdr:colOff>200025</xdr:colOff>
      <xdr:row>38</xdr:row>
      <xdr:rowOff>95250</xdr:rowOff>
    </xdr:to>
    <xdr:sp macro="" textlink="">
      <xdr:nvSpPr>
        <xdr:cNvPr id="87" name="円/楕円 86"/>
        <xdr:cNvSpPr/>
      </xdr:nvSpPr>
      <xdr:spPr>
        <a:xfrm>
          <a:off x="4905375" y="65151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37</xdr:row>
      <xdr:rowOff>9525</xdr:rowOff>
    </xdr:from>
    <xdr:ext cx="762000" cy="257175"/>
    <xdr:sp macro="" textlink="">
      <xdr:nvSpPr>
        <xdr:cNvPr id="88" name="財政力該当値テキスト"/>
        <xdr:cNvSpPr txBox="1"/>
      </xdr:nvSpPr>
      <xdr:spPr>
        <a:xfrm>
          <a:off x="5038725" y="635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638175</xdr:colOff>
      <xdr:row>37</xdr:row>
      <xdr:rowOff>171450</xdr:rowOff>
    </xdr:from>
    <xdr:to>
      <xdr:col>6</xdr:col>
      <xdr:colOff>47625</xdr:colOff>
      <xdr:row>38</xdr:row>
      <xdr:rowOff>95250</xdr:rowOff>
    </xdr:to>
    <xdr:sp macro="" textlink="">
      <xdr:nvSpPr>
        <xdr:cNvPr id="89" name="円/楕円 88"/>
        <xdr:cNvSpPr/>
      </xdr:nvSpPr>
      <xdr:spPr>
        <a:xfrm>
          <a:off x="4067175" y="65151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104775</xdr:rowOff>
    </xdr:from>
    <xdr:ext cx="733425" cy="257175"/>
    <xdr:sp macro="" textlink="">
      <xdr:nvSpPr>
        <xdr:cNvPr id="90" name="テキスト ボックス 89"/>
        <xdr:cNvSpPr txBox="1"/>
      </xdr:nvSpPr>
      <xdr:spPr>
        <a:xfrm>
          <a:off x="3733800" y="6276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428625</xdr:colOff>
      <xdr:row>37</xdr:row>
      <xdr:rowOff>171450</xdr:rowOff>
    </xdr:from>
    <xdr:to>
      <xdr:col>4</xdr:col>
      <xdr:colOff>533400</xdr:colOff>
      <xdr:row>38</xdr:row>
      <xdr:rowOff>95250</xdr:rowOff>
    </xdr:to>
    <xdr:sp macro="" textlink="">
      <xdr:nvSpPr>
        <xdr:cNvPr id="91" name="円/楕円 90"/>
        <xdr:cNvSpPr/>
      </xdr:nvSpPr>
      <xdr:spPr>
        <a:xfrm>
          <a:off x="3171825" y="6515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36</xdr:row>
      <xdr:rowOff>104775</xdr:rowOff>
    </xdr:from>
    <xdr:ext cx="762000" cy="257175"/>
    <xdr:sp macro="" textlink="">
      <xdr:nvSpPr>
        <xdr:cNvPr id="92" name="テキスト ボックス 91"/>
        <xdr:cNvSpPr txBox="1"/>
      </xdr:nvSpPr>
      <xdr:spPr>
        <a:xfrm>
          <a:off x="2847975"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171450</xdr:rowOff>
    </xdr:from>
    <xdr:to>
      <xdr:col>3</xdr:col>
      <xdr:colOff>333375</xdr:colOff>
      <xdr:row>38</xdr:row>
      <xdr:rowOff>95250</xdr:rowOff>
    </xdr:to>
    <xdr:sp macro="" textlink="">
      <xdr:nvSpPr>
        <xdr:cNvPr id="93" name="円/楕円 92"/>
        <xdr:cNvSpPr/>
      </xdr:nvSpPr>
      <xdr:spPr>
        <a:xfrm>
          <a:off x="2286000" y="6515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36</xdr:row>
      <xdr:rowOff>104775</xdr:rowOff>
    </xdr:from>
    <xdr:ext cx="762000" cy="257175"/>
    <xdr:sp macro="" textlink="">
      <xdr:nvSpPr>
        <xdr:cNvPr id="94" name="テキスト ボックス 93"/>
        <xdr:cNvSpPr txBox="1"/>
      </xdr:nvSpPr>
      <xdr:spPr>
        <a:xfrm>
          <a:off x="1952625"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28575</xdr:colOff>
      <xdr:row>37</xdr:row>
      <xdr:rowOff>152400</xdr:rowOff>
    </xdr:from>
    <xdr:to>
      <xdr:col>2</xdr:col>
      <xdr:colOff>123825</xdr:colOff>
      <xdr:row>38</xdr:row>
      <xdr:rowOff>76200</xdr:rowOff>
    </xdr:to>
    <xdr:sp macro="" textlink="">
      <xdr:nvSpPr>
        <xdr:cNvPr id="95" name="円/楕円 94"/>
        <xdr:cNvSpPr/>
      </xdr:nvSpPr>
      <xdr:spPr>
        <a:xfrm>
          <a:off x="1400175" y="6496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85725</xdr:rowOff>
    </xdr:from>
    <xdr:ext cx="762000" cy="257175"/>
    <xdr:sp macro="" textlink="">
      <xdr:nvSpPr>
        <xdr:cNvPr id="96" name="テキスト ボックス 95"/>
        <xdr:cNvSpPr txBox="1"/>
      </xdr:nvSpPr>
      <xdr:spPr>
        <a:xfrm>
          <a:off x="1066800"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法人市民税の増収により、</a:t>
          </a:r>
          <a:r>
            <a:rPr kumimoji="1" lang="en-US" altLang="ja-JP" sz="1300">
              <a:latin typeface="ＭＳ Ｐゴシック"/>
            </a:rPr>
            <a:t>83.8</a:t>
          </a:r>
          <a:r>
            <a:rPr kumimoji="1" lang="ja-JP" altLang="en-US" sz="1300">
              <a:latin typeface="ＭＳ Ｐゴシック"/>
            </a:rPr>
            <a:t>％と</a:t>
          </a:r>
          <a:r>
            <a:rPr kumimoji="1" lang="en-US" altLang="ja-JP" sz="1300">
              <a:latin typeface="ＭＳ Ｐゴシック"/>
            </a:rPr>
            <a:t>6.8</a:t>
          </a:r>
          <a:r>
            <a:rPr kumimoji="1" lang="ja-JP" altLang="en-US" sz="1300">
              <a:latin typeface="ＭＳ Ｐゴシック"/>
            </a:rPr>
            <a:t>ポイント改善し類似団体平均を下回っている。</a:t>
          </a:r>
          <a:endParaRPr kumimoji="1" lang="en-US" altLang="ja-JP" sz="1300">
            <a:latin typeface="ＭＳ Ｐゴシック"/>
          </a:endParaRPr>
        </a:p>
        <a:p>
          <a:r>
            <a:rPr kumimoji="1" lang="ja-JP" altLang="en-US" sz="1300">
              <a:latin typeface="ＭＳ Ｐゴシック"/>
            </a:rPr>
            <a:t>　主な財源である法人市民税は、経済情勢に大きく左右されること、今後は税率改定等の影響により減収見込であることから、公共施設の統廃合をはじめ、行財政改革の推進等により内部管理経費、適正な職員配置による総人件費の抑制等を検討し、引き続き弾力性のある財政構造を目指す。</a:t>
          </a: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114300</xdr:rowOff>
    </xdr:from>
    <xdr:to>
      <xdr:col>8</xdr:col>
      <xdr:colOff>352425</xdr:colOff>
      <xdr:row>67</xdr:row>
      <xdr:rowOff>114300</xdr:rowOff>
    </xdr:to>
    <xdr:cxnSp macro="">
      <xdr:nvCxnSpPr>
        <xdr:cNvPr id="113" name="直線コネクタ 112"/>
        <xdr:cNvCxnSpPr/>
      </xdr:nvCxnSpPr>
      <xdr:spPr>
        <a:xfrm>
          <a:off x="762000"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142875</xdr:rowOff>
    </xdr:from>
    <xdr:ext cx="762000" cy="257175"/>
    <xdr:sp macro="" textlink="">
      <xdr:nvSpPr>
        <xdr:cNvPr id="114" name="テキスト ボックス 113"/>
        <xdr:cNvSpPr txBox="1"/>
      </xdr:nvSpPr>
      <xdr:spPr>
        <a:xfrm>
          <a:off x="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57150</xdr:rowOff>
    </xdr:from>
    <xdr:to>
      <xdr:col>8</xdr:col>
      <xdr:colOff>352425</xdr:colOff>
      <xdr:row>65</xdr:row>
      <xdr:rowOff>57150</xdr:rowOff>
    </xdr:to>
    <xdr:cxnSp macro="">
      <xdr:nvCxnSpPr>
        <xdr:cNvPr id="115" name="直線コネクタ 114"/>
        <xdr:cNvCxnSpPr/>
      </xdr:nvCxnSpPr>
      <xdr:spPr>
        <a:xfrm>
          <a:off x="762000"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85725</xdr:rowOff>
    </xdr:from>
    <xdr:ext cx="762000" cy="257175"/>
    <xdr:sp macro="" textlink="">
      <xdr:nvSpPr>
        <xdr:cNvPr id="116" name="テキスト ボックス 115"/>
        <xdr:cNvSpPr txBox="1"/>
      </xdr:nvSpPr>
      <xdr:spPr>
        <a:xfrm>
          <a:off x="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161925</xdr:rowOff>
    </xdr:from>
    <xdr:to>
      <xdr:col>8</xdr:col>
      <xdr:colOff>352425</xdr:colOff>
      <xdr:row>62</xdr:row>
      <xdr:rowOff>161925</xdr:rowOff>
    </xdr:to>
    <xdr:cxnSp macro="">
      <xdr:nvCxnSpPr>
        <xdr:cNvPr id="117" name="直線コネクタ 116"/>
        <xdr:cNvCxnSpPr/>
      </xdr:nvCxnSpPr>
      <xdr:spPr>
        <a:xfrm>
          <a:off x="762000"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19050</xdr:rowOff>
    </xdr:from>
    <xdr:ext cx="762000" cy="257175"/>
    <xdr:sp macro="" textlink="">
      <xdr:nvSpPr>
        <xdr:cNvPr id="118" name="テキスト ボックス 117"/>
        <xdr:cNvSpPr txBox="1"/>
      </xdr:nvSpPr>
      <xdr:spPr>
        <a:xfrm>
          <a:off x="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104775</xdr:rowOff>
    </xdr:from>
    <xdr:to>
      <xdr:col>8</xdr:col>
      <xdr:colOff>352425</xdr:colOff>
      <xdr:row>60</xdr:row>
      <xdr:rowOff>104775</xdr:rowOff>
    </xdr:to>
    <xdr:cxnSp macro="">
      <xdr:nvCxnSpPr>
        <xdr:cNvPr id="119" name="直線コネクタ 118"/>
        <xdr:cNvCxnSpPr/>
      </xdr:nvCxnSpPr>
      <xdr:spPr>
        <a:xfrm>
          <a:off x="762000"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133350</xdr:rowOff>
    </xdr:from>
    <xdr:ext cx="762000" cy="257175"/>
    <xdr:sp macro="" textlink="">
      <xdr:nvSpPr>
        <xdr:cNvPr id="120" name="テキスト ボックス 119"/>
        <xdr:cNvSpPr txBox="1"/>
      </xdr:nvSpPr>
      <xdr:spPr>
        <a:xfrm>
          <a:off x="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47625</xdr:rowOff>
    </xdr:from>
    <xdr:to>
      <xdr:col>8</xdr:col>
      <xdr:colOff>352425</xdr:colOff>
      <xdr:row>58</xdr:row>
      <xdr:rowOff>47625</xdr:rowOff>
    </xdr:to>
    <xdr:cxnSp macro="">
      <xdr:nvCxnSpPr>
        <xdr:cNvPr id="121" name="直線コネクタ 120"/>
        <xdr:cNvCxnSpPr/>
      </xdr:nvCxnSpPr>
      <xdr:spPr>
        <a:xfrm>
          <a:off x="762000"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76200</xdr:rowOff>
    </xdr:from>
    <xdr:ext cx="762000" cy="257175"/>
    <xdr:sp macro="" textlink="">
      <xdr:nvSpPr>
        <xdr:cNvPr id="122" name="テキスト ボックス 121"/>
        <xdr:cNvSpPr txBox="1"/>
      </xdr:nvSpPr>
      <xdr:spPr>
        <a:xfrm>
          <a:off x="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133350</xdr:rowOff>
    </xdr:from>
    <xdr:to>
      <xdr:col>7</xdr:col>
      <xdr:colOff>152400</xdr:colOff>
      <xdr:row>67</xdr:row>
      <xdr:rowOff>114300</xdr:rowOff>
    </xdr:to>
    <xdr:cxnSp macro="">
      <xdr:nvCxnSpPr>
        <xdr:cNvPr id="126" name="直線コネクタ 125"/>
        <xdr:cNvCxnSpPr/>
      </xdr:nvCxnSpPr>
      <xdr:spPr>
        <a:xfrm flipV="1">
          <a:off x="4953000" y="10248900"/>
          <a:ext cx="0" cy="1352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67</xdr:row>
      <xdr:rowOff>85725</xdr:rowOff>
    </xdr:from>
    <xdr:ext cx="762000" cy="257175"/>
    <xdr:sp macro="" textlink="">
      <xdr:nvSpPr>
        <xdr:cNvPr id="127" name="財政構造の弾力性最小値テキスト"/>
        <xdr:cNvSpPr txBox="1"/>
      </xdr:nvSpPr>
      <xdr:spPr>
        <a:xfrm>
          <a:off x="5038725" y="11572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66675</xdr:colOff>
      <xdr:row>67</xdr:row>
      <xdr:rowOff>114300</xdr:rowOff>
    </xdr:from>
    <xdr:to>
      <xdr:col>7</xdr:col>
      <xdr:colOff>238125</xdr:colOff>
      <xdr:row>67</xdr:row>
      <xdr:rowOff>114300</xdr:rowOff>
    </xdr:to>
    <xdr:cxnSp macro="">
      <xdr:nvCxnSpPr>
        <xdr:cNvPr id="128" name="直線コネクタ 127"/>
        <xdr:cNvCxnSpPr/>
      </xdr:nvCxnSpPr>
      <xdr:spPr>
        <a:xfrm>
          <a:off x="4867275" y="11601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58</xdr:row>
      <xdr:rowOff>47625</xdr:rowOff>
    </xdr:from>
    <xdr:ext cx="762000" cy="257175"/>
    <xdr:sp macro="" textlink="">
      <xdr:nvSpPr>
        <xdr:cNvPr id="129" name="財政構造の弾力性最大値テキスト"/>
        <xdr:cNvSpPr txBox="1"/>
      </xdr:nvSpPr>
      <xdr:spPr>
        <a:xfrm>
          <a:off x="5038725" y="999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66675</xdr:colOff>
      <xdr:row>59</xdr:row>
      <xdr:rowOff>133350</xdr:rowOff>
    </xdr:from>
    <xdr:to>
      <xdr:col>7</xdr:col>
      <xdr:colOff>238125</xdr:colOff>
      <xdr:row>59</xdr:row>
      <xdr:rowOff>133350</xdr:rowOff>
    </xdr:to>
    <xdr:cxnSp macro="">
      <xdr:nvCxnSpPr>
        <xdr:cNvPr id="130" name="直線コネクタ 129"/>
        <xdr:cNvCxnSpPr/>
      </xdr:nvCxnSpPr>
      <xdr:spPr>
        <a:xfrm>
          <a:off x="4867275" y="10248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142875</xdr:rowOff>
    </xdr:from>
    <xdr:to>
      <xdr:col>7</xdr:col>
      <xdr:colOff>152400</xdr:colOff>
      <xdr:row>65</xdr:row>
      <xdr:rowOff>76200</xdr:rowOff>
    </xdr:to>
    <xdr:cxnSp macro="">
      <xdr:nvCxnSpPr>
        <xdr:cNvPr id="131" name="直線コネクタ 130"/>
        <xdr:cNvCxnSpPr/>
      </xdr:nvCxnSpPr>
      <xdr:spPr>
        <a:xfrm flipV="1">
          <a:off x="4114800" y="10944225"/>
          <a:ext cx="838200" cy="276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64</xdr:row>
      <xdr:rowOff>76200</xdr:rowOff>
    </xdr:from>
    <xdr:ext cx="762000" cy="257175"/>
    <xdr:sp macro="" textlink="">
      <xdr:nvSpPr>
        <xdr:cNvPr id="132" name="財政構造の弾力性平均値テキスト"/>
        <xdr:cNvSpPr txBox="1"/>
      </xdr:nvSpPr>
      <xdr:spPr>
        <a:xfrm>
          <a:off x="503872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104775</xdr:colOff>
      <xdr:row>64</xdr:row>
      <xdr:rowOff>104775</xdr:rowOff>
    </xdr:from>
    <xdr:to>
      <xdr:col>7</xdr:col>
      <xdr:colOff>200025</xdr:colOff>
      <xdr:row>65</xdr:row>
      <xdr:rowOff>38100</xdr:rowOff>
    </xdr:to>
    <xdr:sp macro="" textlink="">
      <xdr:nvSpPr>
        <xdr:cNvPr id="133" name="フローチャート : 判断 132"/>
        <xdr:cNvSpPr/>
      </xdr:nvSpPr>
      <xdr:spPr>
        <a:xfrm>
          <a:off x="4905375" y="11077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64</xdr:row>
      <xdr:rowOff>152400</xdr:rowOff>
    </xdr:from>
    <xdr:to>
      <xdr:col>6</xdr:col>
      <xdr:colOff>0</xdr:colOff>
      <xdr:row>65</xdr:row>
      <xdr:rowOff>76200</xdr:rowOff>
    </xdr:to>
    <xdr:cxnSp macro="">
      <xdr:nvCxnSpPr>
        <xdr:cNvPr id="134" name="直線コネクタ 133"/>
        <xdr:cNvCxnSpPr/>
      </xdr:nvCxnSpPr>
      <xdr:spPr>
        <a:xfrm>
          <a:off x="3228975" y="1112520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65</xdr:row>
      <xdr:rowOff>9525</xdr:rowOff>
    </xdr:from>
    <xdr:to>
      <xdr:col>6</xdr:col>
      <xdr:colOff>47625</xdr:colOff>
      <xdr:row>65</xdr:row>
      <xdr:rowOff>104775</xdr:rowOff>
    </xdr:to>
    <xdr:sp macro="" textlink="">
      <xdr:nvSpPr>
        <xdr:cNvPr id="135" name="フローチャート : 判断 134"/>
        <xdr:cNvSpPr/>
      </xdr:nvSpPr>
      <xdr:spPr>
        <a:xfrm>
          <a:off x="4067175" y="11153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114300</xdr:rowOff>
    </xdr:from>
    <xdr:ext cx="733425" cy="257175"/>
    <xdr:sp macro="" textlink="">
      <xdr:nvSpPr>
        <xdr:cNvPr id="136" name="テキスト ボックス 135"/>
        <xdr:cNvSpPr txBox="1"/>
      </xdr:nvSpPr>
      <xdr:spPr>
        <a:xfrm>
          <a:off x="3733800" y="10915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276225</xdr:colOff>
      <xdr:row>64</xdr:row>
      <xdr:rowOff>152400</xdr:rowOff>
    </xdr:from>
    <xdr:to>
      <xdr:col>4</xdr:col>
      <xdr:colOff>485775</xdr:colOff>
      <xdr:row>66</xdr:row>
      <xdr:rowOff>9525</xdr:rowOff>
    </xdr:to>
    <xdr:cxnSp macro="">
      <xdr:nvCxnSpPr>
        <xdr:cNvPr id="137" name="直線コネクタ 136"/>
        <xdr:cNvCxnSpPr/>
      </xdr:nvCxnSpPr>
      <xdr:spPr>
        <a:xfrm flipV="1">
          <a:off x="2333625" y="11125200"/>
          <a:ext cx="89535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64</xdr:row>
      <xdr:rowOff>123825</xdr:rowOff>
    </xdr:from>
    <xdr:to>
      <xdr:col>4</xdr:col>
      <xdr:colOff>533400</xdr:colOff>
      <xdr:row>65</xdr:row>
      <xdr:rowOff>47625</xdr:rowOff>
    </xdr:to>
    <xdr:sp macro="" textlink="">
      <xdr:nvSpPr>
        <xdr:cNvPr id="138" name="フローチャート : 判断 137"/>
        <xdr:cNvSpPr/>
      </xdr:nvSpPr>
      <xdr:spPr>
        <a:xfrm>
          <a:off x="3171825" y="11096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65</xdr:row>
      <xdr:rowOff>38100</xdr:rowOff>
    </xdr:from>
    <xdr:ext cx="762000" cy="257175"/>
    <xdr:sp macro="" textlink="">
      <xdr:nvSpPr>
        <xdr:cNvPr id="139" name="テキスト ボックス 138"/>
        <xdr:cNvSpPr txBox="1"/>
      </xdr:nvSpPr>
      <xdr:spPr>
        <a:xfrm>
          <a:off x="2847975" y="1118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95250</xdr:rowOff>
    </xdr:from>
    <xdr:to>
      <xdr:col>3</xdr:col>
      <xdr:colOff>276225</xdr:colOff>
      <xdr:row>66</xdr:row>
      <xdr:rowOff>9525</xdr:rowOff>
    </xdr:to>
    <xdr:cxnSp macro="">
      <xdr:nvCxnSpPr>
        <xdr:cNvPr id="140" name="直線コネクタ 139"/>
        <xdr:cNvCxnSpPr/>
      </xdr:nvCxnSpPr>
      <xdr:spPr>
        <a:xfrm>
          <a:off x="1447800" y="1123950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161925</xdr:rowOff>
    </xdr:from>
    <xdr:to>
      <xdr:col>3</xdr:col>
      <xdr:colOff>333375</xdr:colOff>
      <xdr:row>65</xdr:row>
      <xdr:rowOff>85725</xdr:rowOff>
    </xdr:to>
    <xdr:sp macro="" textlink="">
      <xdr:nvSpPr>
        <xdr:cNvPr id="141" name="フローチャート : 判断 140"/>
        <xdr:cNvSpPr/>
      </xdr:nvSpPr>
      <xdr:spPr>
        <a:xfrm>
          <a:off x="2286000" y="11134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63</xdr:row>
      <xdr:rowOff>95250</xdr:rowOff>
    </xdr:from>
    <xdr:ext cx="762000" cy="257175"/>
    <xdr:sp macro="" textlink="">
      <xdr:nvSpPr>
        <xdr:cNvPr id="142" name="テキスト ボックス 141"/>
        <xdr:cNvSpPr txBox="1"/>
      </xdr:nvSpPr>
      <xdr:spPr>
        <a:xfrm>
          <a:off x="1952625"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28575</xdr:colOff>
      <xdr:row>64</xdr:row>
      <xdr:rowOff>133350</xdr:rowOff>
    </xdr:from>
    <xdr:to>
      <xdr:col>2</xdr:col>
      <xdr:colOff>123825</xdr:colOff>
      <xdr:row>65</xdr:row>
      <xdr:rowOff>66675</xdr:rowOff>
    </xdr:to>
    <xdr:sp macro="" textlink="">
      <xdr:nvSpPr>
        <xdr:cNvPr id="143" name="フローチャート : 判断 142"/>
        <xdr:cNvSpPr/>
      </xdr:nvSpPr>
      <xdr:spPr>
        <a:xfrm>
          <a:off x="1400175" y="11106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76200</xdr:rowOff>
    </xdr:from>
    <xdr:ext cx="762000" cy="257175"/>
    <xdr:sp macro="" textlink="">
      <xdr:nvSpPr>
        <xdr:cNvPr id="144" name="テキスト ボックス 143"/>
        <xdr:cNvSpPr txBox="1"/>
      </xdr:nvSpPr>
      <xdr:spPr>
        <a:xfrm>
          <a:off x="1066800" y="1087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5" name="テキスト ボックス 144"/>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63</xdr:row>
      <xdr:rowOff>95250</xdr:rowOff>
    </xdr:from>
    <xdr:to>
      <xdr:col>7</xdr:col>
      <xdr:colOff>200025</xdr:colOff>
      <xdr:row>64</xdr:row>
      <xdr:rowOff>28575</xdr:rowOff>
    </xdr:to>
    <xdr:sp macro="" textlink="">
      <xdr:nvSpPr>
        <xdr:cNvPr id="150" name="円/楕円 149"/>
        <xdr:cNvSpPr/>
      </xdr:nvSpPr>
      <xdr:spPr>
        <a:xfrm>
          <a:off x="4905375" y="10896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62</xdr:row>
      <xdr:rowOff>114300</xdr:rowOff>
    </xdr:from>
    <xdr:ext cx="762000" cy="257175"/>
    <xdr:sp macro="" textlink="">
      <xdr:nvSpPr>
        <xdr:cNvPr id="151" name="財政構造の弾力性該当値テキスト"/>
        <xdr:cNvSpPr txBox="1"/>
      </xdr:nvSpPr>
      <xdr:spPr>
        <a:xfrm>
          <a:off x="5038725" y="1074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638175</xdr:colOff>
      <xdr:row>65</xdr:row>
      <xdr:rowOff>28575</xdr:rowOff>
    </xdr:from>
    <xdr:to>
      <xdr:col>6</xdr:col>
      <xdr:colOff>47625</xdr:colOff>
      <xdr:row>65</xdr:row>
      <xdr:rowOff>123825</xdr:rowOff>
    </xdr:to>
    <xdr:sp macro="" textlink="">
      <xdr:nvSpPr>
        <xdr:cNvPr id="152" name="円/楕円 151"/>
        <xdr:cNvSpPr/>
      </xdr:nvSpPr>
      <xdr:spPr>
        <a:xfrm>
          <a:off x="4067175" y="11172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114300</xdr:rowOff>
    </xdr:from>
    <xdr:ext cx="733425" cy="257175"/>
    <xdr:sp macro="" textlink="">
      <xdr:nvSpPr>
        <xdr:cNvPr id="153" name="テキスト ボックス 152"/>
        <xdr:cNvSpPr txBox="1"/>
      </xdr:nvSpPr>
      <xdr:spPr>
        <a:xfrm>
          <a:off x="3733800" y="11258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428625</xdr:colOff>
      <xdr:row>64</xdr:row>
      <xdr:rowOff>104775</xdr:rowOff>
    </xdr:from>
    <xdr:to>
      <xdr:col>4</xdr:col>
      <xdr:colOff>533400</xdr:colOff>
      <xdr:row>65</xdr:row>
      <xdr:rowOff>38100</xdr:rowOff>
    </xdr:to>
    <xdr:sp macro="" textlink="">
      <xdr:nvSpPr>
        <xdr:cNvPr id="154" name="円/楕円 153"/>
        <xdr:cNvSpPr/>
      </xdr:nvSpPr>
      <xdr:spPr>
        <a:xfrm>
          <a:off x="3171825" y="11077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47625</xdr:rowOff>
    </xdr:from>
    <xdr:ext cx="762000" cy="257175"/>
    <xdr:sp macro="" textlink="">
      <xdr:nvSpPr>
        <xdr:cNvPr id="155" name="テキスト ボックス 154"/>
        <xdr:cNvSpPr txBox="1"/>
      </xdr:nvSpPr>
      <xdr:spPr>
        <a:xfrm>
          <a:off x="2847975" y="1084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133350</xdr:rowOff>
    </xdr:from>
    <xdr:to>
      <xdr:col>3</xdr:col>
      <xdr:colOff>333375</xdr:colOff>
      <xdr:row>66</xdr:row>
      <xdr:rowOff>57150</xdr:rowOff>
    </xdr:to>
    <xdr:sp macro="" textlink="">
      <xdr:nvSpPr>
        <xdr:cNvPr id="156" name="円/楕円 155"/>
        <xdr:cNvSpPr/>
      </xdr:nvSpPr>
      <xdr:spPr>
        <a:xfrm>
          <a:off x="2286000" y="11277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66</xdr:row>
      <xdr:rowOff>47625</xdr:rowOff>
    </xdr:from>
    <xdr:ext cx="762000" cy="257175"/>
    <xdr:sp macro="" textlink="">
      <xdr:nvSpPr>
        <xdr:cNvPr id="157" name="テキスト ボックス 156"/>
        <xdr:cNvSpPr txBox="1"/>
      </xdr:nvSpPr>
      <xdr:spPr>
        <a:xfrm>
          <a:off x="1952625" y="1136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28575</xdr:colOff>
      <xdr:row>65</xdr:row>
      <xdr:rowOff>47625</xdr:rowOff>
    </xdr:from>
    <xdr:to>
      <xdr:col>2</xdr:col>
      <xdr:colOff>123825</xdr:colOff>
      <xdr:row>65</xdr:row>
      <xdr:rowOff>152400</xdr:rowOff>
    </xdr:to>
    <xdr:sp macro="" textlink="">
      <xdr:nvSpPr>
        <xdr:cNvPr id="158" name="円/楕円 157"/>
        <xdr:cNvSpPr/>
      </xdr:nvSpPr>
      <xdr:spPr>
        <a:xfrm>
          <a:off x="1400175" y="11191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133350</xdr:rowOff>
    </xdr:from>
    <xdr:ext cx="762000" cy="257175"/>
    <xdr:sp macro="" textlink="">
      <xdr:nvSpPr>
        <xdr:cNvPr id="159" name="テキスト ボックス 158"/>
        <xdr:cNvSpPr txBox="1"/>
      </xdr:nvSpPr>
      <xdr:spPr>
        <a:xfrm>
          <a:off x="1066800" y="11277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[138,239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前年度と大きな変動はなく、類似団体との比較では若干下回っているものの、毎年増となっている。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年度から平成</a:t>
          </a:r>
          <a:r>
            <a:rPr kumimoji="1" lang="en-US" altLang="ja-JP" sz="1300">
              <a:latin typeface="ＭＳ Ｐゴシック"/>
            </a:rPr>
            <a:t>29</a:t>
          </a:r>
          <a:r>
            <a:rPr kumimoji="1" lang="ja-JP" altLang="en-US" sz="1300">
              <a:latin typeface="ＭＳ Ｐゴシック"/>
            </a:rPr>
            <a:t>年度は大量退職者が見込まれており、再任用制度や今後の事務事業を考慮しながら職員数の適正化に努め、人件費の抑制を図る。</a:t>
          </a: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6" name="直線コネクタ 175"/>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7" name="テキスト ボックス 176"/>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8" name="直線コネクタ 177"/>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9" name="テキスト ボックス 178"/>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0" name="直線コネクタ 179"/>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1" name="テキスト ボックス 180"/>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2" name="直線コネクタ 181"/>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3" name="テキスト ボックス 182"/>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4" name="直線コネクタ 183"/>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5" name="テキスト ボックス 184"/>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85725</xdr:rowOff>
    </xdr:from>
    <xdr:to>
      <xdr:col>7</xdr:col>
      <xdr:colOff>152400</xdr:colOff>
      <xdr:row>89</xdr:row>
      <xdr:rowOff>47625</xdr:rowOff>
    </xdr:to>
    <xdr:cxnSp macro="">
      <xdr:nvCxnSpPr>
        <xdr:cNvPr id="189" name="直線コネクタ 188"/>
        <xdr:cNvCxnSpPr/>
      </xdr:nvCxnSpPr>
      <xdr:spPr>
        <a:xfrm flipV="1">
          <a:off x="4953000" y="13801725"/>
          <a:ext cx="0" cy="15049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19050</xdr:rowOff>
    </xdr:from>
    <xdr:ext cx="762000" cy="257175"/>
    <xdr:sp macro="" textlink="">
      <xdr:nvSpPr>
        <xdr:cNvPr id="190" name="人件費・物件費等の状況最小値テキスト"/>
        <xdr:cNvSpPr txBox="1"/>
      </xdr:nvSpPr>
      <xdr:spPr>
        <a:xfrm>
          <a:off x="5038725" y="15278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66675</xdr:colOff>
      <xdr:row>89</xdr:row>
      <xdr:rowOff>47625</xdr:rowOff>
    </xdr:from>
    <xdr:to>
      <xdr:col>7</xdr:col>
      <xdr:colOff>238125</xdr:colOff>
      <xdr:row>89</xdr:row>
      <xdr:rowOff>47625</xdr:rowOff>
    </xdr:to>
    <xdr:cxnSp macro="">
      <xdr:nvCxnSpPr>
        <xdr:cNvPr id="191" name="直線コネクタ 190"/>
        <xdr:cNvCxnSpPr/>
      </xdr:nvCxnSpPr>
      <xdr:spPr>
        <a:xfrm>
          <a:off x="4867275" y="15306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78</xdr:row>
      <xdr:rowOff>171450</xdr:rowOff>
    </xdr:from>
    <xdr:ext cx="762000" cy="257175"/>
    <xdr:sp macro="" textlink="">
      <xdr:nvSpPr>
        <xdr:cNvPr id="192" name="人件費・物件費等の状況最大値テキスト"/>
        <xdr:cNvSpPr txBox="1"/>
      </xdr:nvSpPr>
      <xdr:spPr>
        <a:xfrm>
          <a:off x="5038725" y="1354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66675</xdr:colOff>
      <xdr:row>80</xdr:row>
      <xdr:rowOff>85725</xdr:rowOff>
    </xdr:from>
    <xdr:to>
      <xdr:col>7</xdr:col>
      <xdr:colOff>238125</xdr:colOff>
      <xdr:row>80</xdr:row>
      <xdr:rowOff>85725</xdr:rowOff>
    </xdr:to>
    <xdr:cxnSp macro="">
      <xdr:nvCxnSpPr>
        <xdr:cNvPr id="193" name="直線コネクタ 192"/>
        <xdr:cNvCxnSpPr/>
      </xdr:nvCxnSpPr>
      <xdr:spPr>
        <a:xfrm>
          <a:off x="4867275" y="13801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66675</xdr:rowOff>
    </xdr:from>
    <xdr:to>
      <xdr:col>7</xdr:col>
      <xdr:colOff>152400</xdr:colOff>
      <xdr:row>81</xdr:row>
      <xdr:rowOff>66675</xdr:rowOff>
    </xdr:to>
    <xdr:cxnSp macro="">
      <xdr:nvCxnSpPr>
        <xdr:cNvPr id="194" name="直線コネクタ 193"/>
        <xdr:cNvCxnSpPr/>
      </xdr:nvCxnSpPr>
      <xdr:spPr>
        <a:xfrm>
          <a:off x="4114800" y="139541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81</xdr:row>
      <xdr:rowOff>0</xdr:rowOff>
    </xdr:from>
    <xdr:ext cx="762000" cy="257175"/>
    <xdr:sp macro="" textlink="">
      <xdr:nvSpPr>
        <xdr:cNvPr id="195" name="人件費・物件費等の状況平均値テキスト"/>
        <xdr:cNvSpPr txBox="1"/>
      </xdr:nvSpPr>
      <xdr:spPr>
        <a:xfrm>
          <a:off x="5038725" y="1388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28575</xdr:rowOff>
    </xdr:from>
    <xdr:to>
      <xdr:col>7</xdr:col>
      <xdr:colOff>200025</xdr:colOff>
      <xdr:row>81</xdr:row>
      <xdr:rowOff>133350</xdr:rowOff>
    </xdr:to>
    <xdr:sp macro="" textlink="">
      <xdr:nvSpPr>
        <xdr:cNvPr id="196" name="フローチャート : 判断 195"/>
        <xdr:cNvSpPr/>
      </xdr:nvSpPr>
      <xdr:spPr>
        <a:xfrm>
          <a:off x="4905375" y="1391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38100</xdr:rowOff>
    </xdr:from>
    <xdr:to>
      <xdr:col>6</xdr:col>
      <xdr:colOff>0</xdr:colOff>
      <xdr:row>81</xdr:row>
      <xdr:rowOff>66675</xdr:rowOff>
    </xdr:to>
    <xdr:cxnSp macro="">
      <xdr:nvCxnSpPr>
        <xdr:cNvPr id="197" name="直線コネクタ 196"/>
        <xdr:cNvCxnSpPr/>
      </xdr:nvCxnSpPr>
      <xdr:spPr>
        <a:xfrm>
          <a:off x="3228975" y="139255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81</xdr:row>
      <xdr:rowOff>76200</xdr:rowOff>
    </xdr:from>
    <xdr:to>
      <xdr:col>6</xdr:col>
      <xdr:colOff>47625</xdr:colOff>
      <xdr:row>82</xdr:row>
      <xdr:rowOff>0</xdr:rowOff>
    </xdr:to>
    <xdr:sp macro="" textlink="">
      <xdr:nvSpPr>
        <xdr:cNvPr id="198" name="フローチャート : 判断 197"/>
        <xdr:cNvSpPr/>
      </xdr:nvSpPr>
      <xdr:spPr>
        <a:xfrm>
          <a:off x="4067175" y="139636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161925</xdr:rowOff>
    </xdr:from>
    <xdr:ext cx="733425" cy="257175"/>
    <xdr:sp macro="" textlink="">
      <xdr:nvSpPr>
        <xdr:cNvPr id="199" name="テキスト ボックス 198"/>
        <xdr:cNvSpPr txBox="1"/>
      </xdr:nvSpPr>
      <xdr:spPr>
        <a:xfrm>
          <a:off x="3733800" y="14049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38100</xdr:rowOff>
    </xdr:from>
    <xdr:to>
      <xdr:col>4</xdr:col>
      <xdr:colOff>485775</xdr:colOff>
      <xdr:row>81</xdr:row>
      <xdr:rowOff>38100</xdr:rowOff>
    </xdr:to>
    <xdr:cxnSp macro="">
      <xdr:nvCxnSpPr>
        <xdr:cNvPr id="200" name="直線コネクタ 199"/>
        <xdr:cNvCxnSpPr/>
      </xdr:nvCxnSpPr>
      <xdr:spPr>
        <a:xfrm>
          <a:off x="2333625" y="139255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57150</xdr:rowOff>
    </xdr:from>
    <xdr:to>
      <xdr:col>4</xdr:col>
      <xdr:colOff>533400</xdr:colOff>
      <xdr:row>81</xdr:row>
      <xdr:rowOff>152400</xdr:rowOff>
    </xdr:to>
    <xdr:sp macro="" textlink="">
      <xdr:nvSpPr>
        <xdr:cNvPr id="201" name="フローチャート : 判断 200"/>
        <xdr:cNvSpPr/>
      </xdr:nvSpPr>
      <xdr:spPr>
        <a:xfrm>
          <a:off x="3171825" y="1394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142875</xdr:rowOff>
    </xdr:from>
    <xdr:ext cx="762000" cy="257175"/>
    <xdr:sp macro="" textlink="">
      <xdr:nvSpPr>
        <xdr:cNvPr id="202" name="テキスト ボックス 201"/>
        <xdr:cNvSpPr txBox="1"/>
      </xdr:nvSpPr>
      <xdr:spPr>
        <a:xfrm>
          <a:off x="2847975" y="1403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38100</xdr:rowOff>
    </xdr:from>
    <xdr:to>
      <xdr:col>3</xdr:col>
      <xdr:colOff>276225</xdr:colOff>
      <xdr:row>81</xdr:row>
      <xdr:rowOff>47625</xdr:rowOff>
    </xdr:to>
    <xdr:cxnSp macro="">
      <xdr:nvCxnSpPr>
        <xdr:cNvPr id="203" name="直線コネクタ 202"/>
        <xdr:cNvCxnSpPr/>
      </xdr:nvCxnSpPr>
      <xdr:spPr>
        <a:xfrm flipV="1">
          <a:off x="1447800" y="139255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57150</xdr:rowOff>
    </xdr:from>
    <xdr:to>
      <xdr:col>3</xdr:col>
      <xdr:colOff>333375</xdr:colOff>
      <xdr:row>81</xdr:row>
      <xdr:rowOff>161925</xdr:rowOff>
    </xdr:to>
    <xdr:sp macro="" textlink="">
      <xdr:nvSpPr>
        <xdr:cNvPr id="204" name="フローチャート : 判断 203"/>
        <xdr:cNvSpPr/>
      </xdr:nvSpPr>
      <xdr:spPr>
        <a:xfrm>
          <a:off x="2286000" y="13944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142875</xdr:rowOff>
    </xdr:from>
    <xdr:ext cx="762000" cy="257175"/>
    <xdr:sp macro="" textlink="">
      <xdr:nvSpPr>
        <xdr:cNvPr id="205" name="テキスト ボックス 204"/>
        <xdr:cNvSpPr txBox="1"/>
      </xdr:nvSpPr>
      <xdr:spPr>
        <a:xfrm>
          <a:off x="1952625" y="1403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95250</xdr:rowOff>
    </xdr:from>
    <xdr:to>
      <xdr:col>2</xdr:col>
      <xdr:colOff>123825</xdr:colOff>
      <xdr:row>82</xdr:row>
      <xdr:rowOff>19050</xdr:rowOff>
    </xdr:to>
    <xdr:sp macro="" textlink="">
      <xdr:nvSpPr>
        <xdr:cNvPr id="206" name="フローチャート : 判断 205"/>
        <xdr:cNvSpPr/>
      </xdr:nvSpPr>
      <xdr:spPr>
        <a:xfrm>
          <a:off x="1400175" y="139827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9525</xdr:rowOff>
    </xdr:from>
    <xdr:ext cx="762000" cy="257175"/>
    <xdr:sp macro="" textlink="">
      <xdr:nvSpPr>
        <xdr:cNvPr id="207" name="テキスト ボックス 206"/>
        <xdr:cNvSpPr txBox="1"/>
      </xdr:nvSpPr>
      <xdr:spPr>
        <a:xfrm>
          <a:off x="1066800" y="1406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81</xdr:row>
      <xdr:rowOff>19050</xdr:rowOff>
    </xdr:from>
    <xdr:to>
      <xdr:col>7</xdr:col>
      <xdr:colOff>200025</xdr:colOff>
      <xdr:row>81</xdr:row>
      <xdr:rowOff>114300</xdr:rowOff>
    </xdr:to>
    <xdr:sp macro="" textlink="">
      <xdr:nvSpPr>
        <xdr:cNvPr id="213" name="円/楕円 212"/>
        <xdr:cNvSpPr/>
      </xdr:nvSpPr>
      <xdr:spPr>
        <a:xfrm>
          <a:off x="4905375" y="13906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80</xdr:row>
      <xdr:rowOff>28575</xdr:rowOff>
    </xdr:from>
    <xdr:ext cx="762000" cy="257175"/>
    <xdr:sp macro="" textlink="">
      <xdr:nvSpPr>
        <xdr:cNvPr id="214" name="人件費・物件費等の状況該当値テキスト"/>
        <xdr:cNvSpPr txBox="1"/>
      </xdr:nvSpPr>
      <xdr:spPr>
        <a:xfrm>
          <a:off x="5038725" y="1374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138,239</a:t>
          </a:r>
          <a:endParaRPr kumimoji="1" lang="ja-JP" altLang="en-US" sz="1000" b="1">
            <a:solidFill>
              <a:srgbClr val="FF0000"/>
            </a:solidFill>
            <a:latin typeface="ＭＳ Ｐゴシック"/>
          </a:endParaRPr>
        </a:p>
      </xdr:txBody>
    </xdr:sp>
    <xdr:clientData/>
  </xdr:oneCellAnchor>
  <xdr:twoCellAnchor>
    <xdr:from>
      <xdr:col>5</xdr:col>
      <xdr:colOff>638175</xdr:colOff>
      <xdr:row>81</xdr:row>
      <xdr:rowOff>9525</xdr:rowOff>
    </xdr:from>
    <xdr:to>
      <xdr:col>6</xdr:col>
      <xdr:colOff>47625</xdr:colOff>
      <xdr:row>81</xdr:row>
      <xdr:rowOff>114300</xdr:rowOff>
    </xdr:to>
    <xdr:sp macro="" textlink="">
      <xdr:nvSpPr>
        <xdr:cNvPr id="215" name="円/楕円 214"/>
        <xdr:cNvSpPr/>
      </xdr:nvSpPr>
      <xdr:spPr>
        <a:xfrm>
          <a:off x="4067175" y="13896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123825</xdr:rowOff>
    </xdr:from>
    <xdr:ext cx="733425" cy="257175"/>
    <xdr:sp macro="" textlink="">
      <xdr:nvSpPr>
        <xdr:cNvPr id="216" name="テキスト ボックス 215"/>
        <xdr:cNvSpPr txBox="1"/>
      </xdr:nvSpPr>
      <xdr:spPr>
        <a:xfrm>
          <a:off x="3733800" y="13668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137,145</a:t>
          </a:r>
          <a:endParaRPr kumimoji="1" lang="ja-JP" altLang="en-US" sz="1000" b="1">
            <a:solidFill>
              <a:srgbClr val="FF0000"/>
            </a:solidFill>
            <a:latin typeface="ＭＳ Ｐゴシック"/>
          </a:endParaRPr>
        </a:p>
      </xdr:txBody>
    </xdr:sp>
    <xdr:clientData/>
  </xdr:oneCellAnchor>
  <xdr:twoCellAnchor>
    <xdr:from>
      <xdr:col>4</xdr:col>
      <xdr:colOff>428625</xdr:colOff>
      <xdr:row>80</xdr:row>
      <xdr:rowOff>161925</xdr:rowOff>
    </xdr:from>
    <xdr:to>
      <xdr:col>4</xdr:col>
      <xdr:colOff>533400</xdr:colOff>
      <xdr:row>81</xdr:row>
      <xdr:rowOff>85725</xdr:rowOff>
    </xdr:to>
    <xdr:sp macro="" textlink="">
      <xdr:nvSpPr>
        <xdr:cNvPr id="217" name="円/楕円 216"/>
        <xdr:cNvSpPr/>
      </xdr:nvSpPr>
      <xdr:spPr>
        <a:xfrm>
          <a:off x="3171825" y="1387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95250</xdr:rowOff>
    </xdr:from>
    <xdr:ext cx="762000" cy="257175"/>
    <xdr:sp macro="" textlink="">
      <xdr:nvSpPr>
        <xdr:cNvPr id="218" name="テキスト ボックス 217"/>
        <xdr:cNvSpPr txBox="1"/>
      </xdr:nvSpPr>
      <xdr:spPr>
        <a:xfrm>
          <a:off x="2847975"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131,046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161925</xdr:rowOff>
    </xdr:from>
    <xdr:to>
      <xdr:col>3</xdr:col>
      <xdr:colOff>333375</xdr:colOff>
      <xdr:row>81</xdr:row>
      <xdr:rowOff>85725</xdr:rowOff>
    </xdr:to>
    <xdr:sp macro="" textlink="">
      <xdr:nvSpPr>
        <xdr:cNvPr id="219" name="円/楕円 218"/>
        <xdr:cNvSpPr/>
      </xdr:nvSpPr>
      <xdr:spPr>
        <a:xfrm>
          <a:off x="2286000" y="1387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79</xdr:row>
      <xdr:rowOff>95250</xdr:rowOff>
    </xdr:from>
    <xdr:ext cx="762000" cy="257175"/>
    <xdr:sp macro="" textlink="">
      <xdr:nvSpPr>
        <xdr:cNvPr id="220" name="テキスト ボックス 219"/>
        <xdr:cNvSpPr txBox="1"/>
      </xdr:nvSpPr>
      <xdr:spPr>
        <a:xfrm>
          <a:off x="1952625"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130,841</a:t>
          </a:r>
          <a:endParaRPr kumimoji="1" lang="ja-JP" altLang="en-US" sz="1000" b="1">
            <a:solidFill>
              <a:srgbClr val="FF0000"/>
            </a:solidFill>
            <a:latin typeface="ＭＳ Ｐゴシック"/>
          </a:endParaRPr>
        </a:p>
      </xdr:txBody>
    </xdr:sp>
    <xdr:clientData/>
  </xdr:oneCellAnchor>
  <xdr:twoCellAnchor>
    <xdr:from>
      <xdr:col>2</xdr:col>
      <xdr:colOff>28575</xdr:colOff>
      <xdr:row>80</xdr:row>
      <xdr:rowOff>171450</xdr:rowOff>
    </xdr:from>
    <xdr:to>
      <xdr:col>2</xdr:col>
      <xdr:colOff>123825</xdr:colOff>
      <xdr:row>81</xdr:row>
      <xdr:rowOff>95250</xdr:rowOff>
    </xdr:to>
    <xdr:sp macro="" textlink="">
      <xdr:nvSpPr>
        <xdr:cNvPr id="221" name="円/楕円 220"/>
        <xdr:cNvSpPr/>
      </xdr:nvSpPr>
      <xdr:spPr>
        <a:xfrm>
          <a:off x="1400175" y="13887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104775</xdr:rowOff>
    </xdr:from>
    <xdr:ext cx="762000" cy="257175"/>
    <xdr:sp macro="" textlink="">
      <xdr:nvSpPr>
        <xdr:cNvPr id="222" name="テキスト ボックス 221"/>
        <xdr:cNvSpPr txBox="1"/>
      </xdr:nvSpPr>
      <xdr:spPr>
        <a:xfrm>
          <a:off x="1066800" y="1364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133,434</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1.2</a:t>
          </a:r>
          <a:r>
            <a:rPr kumimoji="1" lang="ja-JP" altLang="en-US" sz="1300">
              <a:latin typeface="ＭＳ Ｐゴシック"/>
            </a:rPr>
            <a:t>ポイント増加し、全国市平均及び類似団体平均を上回っている。</a:t>
          </a:r>
          <a:endParaRPr kumimoji="1" lang="en-US" altLang="ja-JP" sz="1300">
            <a:latin typeface="ＭＳ Ｐゴシック"/>
          </a:endParaRPr>
        </a:p>
        <a:p>
          <a:r>
            <a:rPr kumimoji="1" lang="ja-JP" altLang="en-US" sz="1300">
              <a:latin typeface="ＭＳ Ｐゴシック"/>
            </a:rPr>
            <a:t>　適正な定員管理に向けて新規職員採用を抑制してきたことにより、一般行政職の平均年齢が</a:t>
          </a:r>
          <a:r>
            <a:rPr kumimoji="1" lang="en-US" altLang="ja-JP" sz="1300">
              <a:latin typeface="ＭＳ Ｐゴシック"/>
            </a:rPr>
            <a:t>44.2</a:t>
          </a:r>
          <a:r>
            <a:rPr kumimoji="1" lang="ja-JP" altLang="en-US" sz="1300">
              <a:latin typeface="ＭＳ Ｐゴシック"/>
            </a:rPr>
            <a:t>歳と、中高齢層の職員比率が非常に高くなっていることが要因である。</a:t>
          </a:r>
          <a:endParaRPr kumimoji="1" lang="en-US" altLang="ja-JP" sz="1300">
            <a:latin typeface="ＭＳ Ｐゴシック"/>
          </a:endParaRPr>
        </a:p>
        <a:p>
          <a:r>
            <a:rPr kumimoji="1" lang="ja-JP" altLang="en-US" sz="1300">
              <a:latin typeface="ＭＳ Ｐゴシック"/>
            </a:rPr>
            <a:t>　再任用制度を活用した緩やかな世代交代を行うとともに、定員適正化計画に基づき計画的な職員採用を行い、年齢構成の平準化を図りながら、適正な給与水準の維持に努めていく。</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485775</xdr:colOff>
      <xdr:row>89</xdr:row>
      <xdr:rowOff>152400</xdr:rowOff>
    </xdr:from>
    <xdr:to>
      <xdr:col>26</xdr:col>
      <xdr:colOff>76200</xdr:colOff>
      <xdr:row>89</xdr:row>
      <xdr:rowOff>152400</xdr:rowOff>
    </xdr:to>
    <xdr:cxnSp macro="">
      <xdr:nvCxnSpPr>
        <xdr:cNvPr id="238" name="直線コネクタ 237"/>
        <xdr:cNvCxnSpPr/>
      </xdr:nvCxnSpPr>
      <xdr:spPr>
        <a:xfrm>
          <a:off x="12830175"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9525</xdr:rowOff>
    </xdr:from>
    <xdr:ext cx="762000" cy="257175"/>
    <xdr:sp macro="" textlink="">
      <xdr:nvSpPr>
        <xdr:cNvPr id="239" name="テキスト ボックス 238"/>
        <xdr:cNvSpPr txBox="1"/>
      </xdr:nvSpPr>
      <xdr:spPr>
        <a:xfrm>
          <a:off x="12068175"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87</xdr:row>
      <xdr:rowOff>95250</xdr:rowOff>
    </xdr:from>
    <xdr:to>
      <xdr:col>26</xdr:col>
      <xdr:colOff>76200</xdr:colOff>
      <xdr:row>87</xdr:row>
      <xdr:rowOff>95250</xdr:rowOff>
    </xdr:to>
    <xdr:cxnSp macro="">
      <xdr:nvCxnSpPr>
        <xdr:cNvPr id="240" name="直線コネクタ 239"/>
        <xdr:cNvCxnSpPr/>
      </xdr:nvCxnSpPr>
      <xdr:spPr>
        <a:xfrm>
          <a:off x="12830175"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123825</xdr:rowOff>
    </xdr:from>
    <xdr:ext cx="762000" cy="257175"/>
    <xdr:sp macro="" textlink="">
      <xdr:nvSpPr>
        <xdr:cNvPr id="241" name="テキスト ボックス 240"/>
        <xdr:cNvSpPr txBox="1"/>
      </xdr:nvSpPr>
      <xdr:spPr>
        <a:xfrm>
          <a:off x="12068175"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42" name="直線コネクタ 241"/>
        <xdr:cNvCxnSpPr/>
      </xdr:nvCxnSpPr>
      <xdr:spPr>
        <a:xfrm>
          <a:off x="12830175"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43" name="テキスト ボックス 242"/>
        <xdr:cNvSpPr txBox="1"/>
      </xdr:nvSpPr>
      <xdr:spPr>
        <a:xfrm>
          <a:off x="12068175"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82</xdr:row>
      <xdr:rowOff>142875</xdr:rowOff>
    </xdr:from>
    <xdr:to>
      <xdr:col>26</xdr:col>
      <xdr:colOff>76200</xdr:colOff>
      <xdr:row>82</xdr:row>
      <xdr:rowOff>142875</xdr:rowOff>
    </xdr:to>
    <xdr:cxnSp macro="">
      <xdr:nvCxnSpPr>
        <xdr:cNvPr id="244" name="直線コネクタ 243"/>
        <xdr:cNvCxnSpPr/>
      </xdr:nvCxnSpPr>
      <xdr:spPr>
        <a:xfrm>
          <a:off x="12830175"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0</xdr:rowOff>
    </xdr:from>
    <xdr:ext cx="762000" cy="257175"/>
    <xdr:sp macro="" textlink="">
      <xdr:nvSpPr>
        <xdr:cNvPr id="245" name="テキスト ボックス 244"/>
        <xdr:cNvSpPr txBox="1"/>
      </xdr:nvSpPr>
      <xdr:spPr>
        <a:xfrm>
          <a:off x="12068175"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80</xdr:row>
      <xdr:rowOff>85725</xdr:rowOff>
    </xdr:from>
    <xdr:to>
      <xdr:col>26</xdr:col>
      <xdr:colOff>76200</xdr:colOff>
      <xdr:row>80</xdr:row>
      <xdr:rowOff>85725</xdr:rowOff>
    </xdr:to>
    <xdr:cxnSp macro="">
      <xdr:nvCxnSpPr>
        <xdr:cNvPr id="246" name="直線コネクタ 245"/>
        <xdr:cNvCxnSpPr/>
      </xdr:nvCxnSpPr>
      <xdr:spPr>
        <a:xfrm>
          <a:off x="12830175"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114300</xdr:rowOff>
    </xdr:from>
    <xdr:ext cx="762000" cy="257175"/>
    <xdr:sp macro="" textlink="">
      <xdr:nvSpPr>
        <xdr:cNvPr id="247" name="テキスト ボックス 246"/>
        <xdr:cNvSpPr txBox="1"/>
      </xdr:nvSpPr>
      <xdr:spPr>
        <a:xfrm>
          <a:off x="12068175"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8" name="直線コネクタ 247"/>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9" name="テキスト ボックス 248"/>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0"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104775</xdr:rowOff>
    </xdr:from>
    <xdr:to>
      <xdr:col>24</xdr:col>
      <xdr:colOff>561975</xdr:colOff>
      <xdr:row>86</xdr:row>
      <xdr:rowOff>57150</xdr:rowOff>
    </xdr:to>
    <xdr:cxnSp macro="">
      <xdr:nvCxnSpPr>
        <xdr:cNvPr id="251" name="直線コネクタ 250"/>
        <xdr:cNvCxnSpPr/>
      </xdr:nvCxnSpPr>
      <xdr:spPr>
        <a:xfrm flipV="1">
          <a:off x="17021175" y="13820775"/>
          <a:ext cx="0" cy="9810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28575</xdr:rowOff>
    </xdr:from>
    <xdr:ext cx="762000" cy="257175"/>
    <xdr:sp macro="" textlink="">
      <xdr:nvSpPr>
        <xdr:cNvPr id="252" name="給与水準   （国との比較）最小値テキスト"/>
        <xdr:cNvSpPr txBox="1"/>
      </xdr:nvSpPr>
      <xdr:spPr>
        <a:xfrm>
          <a:off x="17106900" y="1477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466725</xdr:colOff>
      <xdr:row>86</xdr:row>
      <xdr:rowOff>57150</xdr:rowOff>
    </xdr:from>
    <xdr:to>
      <xdr:col>24</xdr:col>
      <xdr:colOff>647700</xdr:colOff>
      <xdr:row>86</xdr:row>
      <xdr:rowOff>57150</xdr:rowOff>
    </xdr:to>
    <xdr:cxnSp macro="">
      <xdr:nvCxnSpPr>
        <xdr:cNvPr id="253" name="直線コネクタ 252"/>
        <xdr:cNvCxnSpPr/>
      </xdr:nvCxnSpPr>
      <xdr:spPr>
        <a:xfrm>
          <a:off x="16925925" y="14801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19050</xdr:rowOff>
    </xdr:from>
    <xdr:ext cx="762000" cy="257175"/>
    <xdr:sp macro="" textlink="">
      <xdr:nvSpPr>
        <xdr:cNvPr id="254" name="給与水準   （国との比較）最大値テキスト"/>
        <xdr:cNvSpPr txBox="1"/>
      </xdr:nvSpPr>
      <xdr:spPr>
        <a:xfrm>
          <a:off x="17106900" y="1356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466725</xdr:colOff>
      <xdr:row>80</xdr:row>
      <xdr:rowOff>104775</xdr:rowOff>
    </xdr:from>
    <xdr:to>
      <xdr:col>24</xdr:col>
      <xdr:colOff>647700</xdr:colOff>
      <xdr:row>80</xdr:row>
      <xdr:rowOff>104775</xdr:rowOff>
    </xdr:to>
    <xdr:cxnSp macro="">
      <xdr:nvCxnSpPr>
        <xdr:cNvPr id="255" name="直線コネクタ 254"/>
        <xdr:cNvCxnSpPr/>
      </xdr:nvCxnSpPr>
      <xdr:spPr>
        <a:xfrm>
          <a:off x="16925925" y="13820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76200</xdr:rowOff>
    </xdr:from>
    <xdr:to>
      <xdr:col>24</xdr:col>
      <xdr:colOff>561975</xdr:colOff>
      <xdr:row>84</xdr:row>
      <xdr:rowOff>171450</xdr:rowOff>
    </xdr:to>
    <xdr:cxnSp macro="">
      <xdr:nvCxnSpPr>
        <xdr:cNvPr id="256" name="直線コネクタ 255"/>
        <xdr:cNvCxnSpPr/>
      </xdr:nvCxnSpPr>
      <xdr:spPr>
        <a:xfrm>
          <a:off x="16182975" y="14478000"/>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95250</xdr:rowOff>
    </xdr:from>
    <xdr:ext cx="762000" cy="257175"/>
    <xdr:sp macro="" textlink="">
      <xdr:nvSpPr>
        <xdr:cNvPr id="257" name="給与水準   （国との比較）平均値テキスト"/>
        <xdr:cNvSpPr txBox="1"/>
      </xdr:nvSpPr>
      <xdr:spPr>
        <a:xfrm>
          <a:off x="17106900" y="1415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85725</xdr:rowOff>
    </xdr:from>
    <xdr:to>
      <xdr:col>24</xdr:col>
      <xdr:colOff>609600</xdr:colOff>
      <xdr:row>84</xdr:row>
      <xdr:rowOff>9525</xdr:rowOff>
    </xdr:to>
    <xdr:sp macro="" textlink="">
      <xdr:nvSpPr>
        <xdr:cNvPr id="258" name="フローチャート : 判断 257"/>
        <xdr:cNvSpPr/>
      </xdr:nvSpPr>
      <xdr:spPr>
        <a:xfrm>
          <a:off x="16964025"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76200</xdr:rowOff>
    </xdr:from>
    <xdr:to>
      <xdr:col>23</xdr:col>
      <xdr:colOff>409575</xdr:colOff>
      <xdr:row>84</xdr:row>
      <xdr:rowOff>123825</xdr:rowOff>
    </xdr:to>
    <xdr:cxnSp macro="">
      <xdr:nvCxnSpPr>
        <xdr:cNvPr id="259" name="直線コネクタ 258"/>
        <xdr:cNvCxnSpPr/>
      </xdr:nvCxnSpPr>
      <xdr:spPr>
        <a:xfrm flipV="1">
          <a:off x="15287625" y="1447800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85725</xdr:rowOff>
    </xdr:from>
    <xdr:to>
      <xdr:col>23</xdr:col>
      <xdr:colOff>457200</xdr:colOff>
      <xdr:row>84</xdr:row>
      <xdr:rowOff>9525</xdr:rowOff>
    </xdr:to>
    <xdr:sp macro="" textlink="">
      <xdr:nvSpPr>
        <xdr:cNvPr id="260" name="フローチャート : 判断 259"/>
        <xdr:cNvSpPr/>
      </xdr:nvSpPr>
      <xdr:spPr>
        <a:xfrm>
          <a:off x="16125825"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82</xdr:row>
      <xdr:rowOff>19050</xdr:rowOff>
    </xdr:from>
    <xdr:ext cx="733425" cy="257175"/>
    <xdr:sp macro="" textlink="">
      <xdr:nvSpPr>
        <xdr:cNvPr id="261" name="テキスト ボックス 260"/>
        <xdr:cNvSpPr txBox="1"/>
      </xdr:nvSpPr>
      <xdr:spPr>
        <a:xfrm>
          <a:off x="15801975" y="14077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123825</xdr:rowOff>
    </xdr:from>
    <xdr:to>
      <xdr:col>22</xdr:col>
      <xdr:colOff>200025</xdr:colOff>
      <xdr:row>88</xdr:row>
      <xdr:rowOff>28575</xdr:rowOff>
    </xdr:to>
    <xdr:cxnSp macro="">
      <xdr:nvCxnSpPr>
        <xdr:cNvPr id="262" name="直線コネクタ 261"/>
        <xdr:cNvCxnSpPr/>
      </xdr:nvCxnSpPr>
      <xdr:spPr>
        <a:xfrm flipV="1">
          <a:off x="14401800" y="14525625"/>
          <a:ext cx="885825" cy="590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66675</xdr:rowOff>
    </xdr:from>
    <xdr:to>
      <xdr:col>22</xdr:col>
      <xdr:colOff>257175</xdr:colOff>
      <xdr:row>83</xdr:row>
      <xdr:rowOff>171450</xdr:rowOff>
    </xdr:to>
    <xdr:sp macro="" textlink="">
      <xdr:nvSpPr>
        <xdr:cNvPr id="263" name="フローチャート : 判断 262"/>
        <xdr:cNvSpPr/>
      </xdr:nvSpPr>
      <xdr:spPr>
        <a:xfrm>
          <a:off x="15240000" y="14297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82</xdr:row>
      <xdr:rowOff>9525</xdr:rowOff>
    </xdr:from>
    <xdr:ext cx="762000" cy="257175"/>
    <xdr:sp macro="" textlink="">
      <xdr:nvSpPr>
        <xdr:cNvPr id="264" name="テキスト ボックス 263"/>
        <xdr:cNvSpPr txBox="1"/>
      </xdr:nvSpPr>
      <xdr:spPr>
        <a:xfrm>
          <a:off x="14906625" y="1406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485775</xdr:colOff>
      <xdr:row>88</xdr:row>
      <xdr:rowOff>19050</xdr:rowOff>
    </xdr:from>
    <xdr:to>
      <xdr:col>21</xdr:col>
      <xdr:colOff>0</xdr:colOff>
      <xdr:row>88</xdr:row>
      <xdr:rowOff>28575</xdr:rowOff>
    </xdr:to>
    <xdr:cxnSp macro="">
      <xdr:nvCxnSpPr>
        <xdr:cNvPr id="265" name="直線コネクタ 264"/>
        <xdr:cNvCxnSpPr/>
      </xdr:nvCxnSpPr>
      <xdr:spPr>
        <a:xfrm>
          <a:off x="13515975" y="151066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87</xdr:row>
      <xdr:rowOff>9525</xdr:rowOff>
    </xdr:from>
    <xdr:to>
      <xdr:col>21</xdr:col>
      <xdr:colOff>47625</xdr:colOff>
      <xdr:row>87</xdr:row>
      <xdr:rowOff>114300</xdr:rowOff>
    </xdr:to>
    <xdr:sp macro="" textlink="">
      <xdr:nvSpPr>
        <xdr:cNvPr id="266" name="フローチャート : 判断 265"/>
        <xdr:cNvSpPr/>
      </xdr:nvSpPr>
      <xdr:spPr>
        <a:xfrm>
          <a:off x="14354175" y="14925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123825</xdr:rowOff>
    </xdr:from>
    <xdr:ext cx="762000" cy="257175"/>
    <xdr:sp macro="" textlink="">
      <xdr:nvSpPr>
        <xdr:cNvPr id="267" name="テキスト ボックス 266"/>
        <xdr:cNvSpPr txBox="1"/>
      </xdr:nvSpPr>
      <xdr:spPr>
        <a:xfrm>
          <a:off x="14020800" y="1469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428625</xdr:colOff>
      <xdr:row>87</xdr:row>
      <xdr:rowOff>19050</xdr:rowOff>
    </xdr:from>
    <xdr:to>
      <xdr:col>19</xdr:col>
      <xdr:colOff>533400</xdr:colOff>
      <xdr:row>87</xdr:row>
      <xdr:rowOff>114300</xdr:rowOff>
    </xdr:to>
    <xdr:sp macro="" textlink="">
      <xdr:nvSpPr>
        <xdr:cNvPr id="268" name="フローチャート : 判断 267"/>
        <xdr:cNvSpPr/>
      </xdr:nvSpPr>
      <xdr:spPr>
        <a:xfrm>
          <a:off x="13458825" y="14935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123825</xdr:rowOff>
    </xdr:from>
    <xdr:ext cx="762000" cy="257175"/>
    <xdr:sp macro="" textlink="">
      <xdr:nvSpPr>
        <xdr:cNvPr id="269" name="テキスト ボックス 268"/>
        <xdr:cNvSpPr txBox="1"/>
      </xdr:nvSpPr>
      <xdr:spPr>
        <a:xfrm>
          <a:off x="13134975" y="1469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0" name="テキスト ボックス 269"/>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1" name="テキスト ボックス 270"/>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2" name="テキスト ボックス 271"/>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3" name="テキスト ボックス 272"/>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4" name="テキスト ボックス 273"/>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84</xdr:row>
      <xdr:rowOff>123825</xdr:rowOff>
    </xdr:from>
    <xdr:to>
      <xdr:col>24</xdr:col>
      <xdr:colOff>609600</xdr:colOff>
      <xdr:row>85</xdr:row>
      <xdr:rowOff>47625</xdr:rowOff>
    </xdr:to>
    <xdr:sp macro="" textlink="">
      <xdr:nvSpPr>
        <xdr:cNvPr id="275" name="円/楕円 274"/>
        <xdr:cNvSpPr/>
      </xdr:nvSpPr>
      <xdr:spPr>
        <a:xfrm>
          <a:off x="16964025" y="14525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95250</xdr:rowOff>
    </xdr:from>
    <xdr:ext cx="762000" cy="257175"/>
    <xdr:sp macro="" textlink="">
      <xdr:nvSpPr>
        <xdr:cNvPr id="276" name="給与水準   （国との比較）該当値テキスト"/>
        <xdr:cNvSpPr txBox="1"/>
      </xdr:nvSpPr>
      <xdr:spPr>
        <a:xfrm>
          <a:off x="17106900" y="1449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352425</xdr:colOff>
      <xdr:row>84</xdr:row>
      <xdr:rowOff>19050</xdr:rowOff>
    </xdr:from>
    <xdr:to>
      <xdr:col>23</xdr:col>
      <xdr:colOff>457200</xdr:colOff>
      <xdr:row>84</xdr:row>
      <xdr:rowOff>123825</xdr:rowOff>
    </xdr:to>
    <xdr:sp macro="" textlink="">
      <xdr:nvSpPr>
        <xdr:cNvPr id="277" name="円/楕円 276"/>
        <xdr:cNvSpPr/>
      </xdr:nvSpPr>
      <xdr:spPr>
        <a:xfrm>
          <a:off x="16125825" y="14420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114300</xdr:rowOff>
    </xdr:from>
    <xdr:ext cx="733425" cy="257175"/>
    <xdr:sp macro="" textlink="">
      <xdr:nvSpPr>
        <xdr:cNvPr id="278" name="テキスト ボックス 277"/>
        <xdr:cNvSpPr txBox="1"/>
      </xdr:nvSpPr>
      <xdr:spPr>
        <a:xfrm>
          <a:off x="15801975" y="14516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76200</xdr:rowOff>
    </xdr:from>
    <xdr:to>
      <xdr:col>22</xdr:col>
      <xdr:colOff>257175</xdr:colOff>
      <xdr:row>85</xdr:row>
      <xdr:rowOff>0</xdr:rowOff>
    </xdr:to>
    <xdr:sp macro="" textlink="">
      <xdr:nvSpPr>
        <xdr:cNvPr id="279" name="円/楕円 278"/>
        <xdr:cNvSpPr/>
      </xdr:nvSpPr>
      <xdr:spPr>
        <a:xfrm>
          <a:off x="15240000" y="14478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161925</xdr:rowOff>
    </xdr:from>
    <xdr:ext cx="762000" cy="257175"/>
    <xdr:sp macro="" textlink="">
      <xdr:nvSpPr>
        <xdr:cNvPr id="280" name="テキスト ボックス 279"/>
        <xdr:cNvSpPr txBox="1"/>
      </xdr:nvSpPr>
      <xdr:spPr>
        <a:xfrm>
          <a:off x="14906625" y="1456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638175</xdr:colOff>
      <xdr:row>87</xdr:row>
      <xdr:rowOff>142875</xdr:rowOff>
    </xdr:from>
    <xdr:to>
      <xdr:col>21</xdr:col>
      <xdr:colOff>47625</xdr:colOff>
      <xdr:row>88</xdr:row>
      <xdr:rowOff>76200</xdr:rowOff>
    </xdr:to>
    <xdr:sp macro="" textlink="">
      <xdr:nvSpPr>
        <xdr:cNvPr id="281" name="円/楕円 280"/>
        <xdr:cNvSpPr/>
      </xdr:nvSpPr>
      <xdr:spPr>
        <a:xfrm>
          <a:off x="14354175" y="15059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57150</xdr:rowOff>
    </xdr:from>
    <xdr:ext cx="762000" cy="257175"/>
    <xdr:sp macro="" textlink="">
      <xdr:nvSpPr>
        <xdr:cNvPr id="282" name="テキスト ボックス 281"/>
        <xdr:cNvSpPr txBox="1"/>
      </xdr:nvSpPr>
      <xdr:spPr>
        <a:xfrm>
          <a:off x="14020800" y="15144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428625</xdr:colOff>
      <xdr:row>87</xdr:row>
      <xdr:rowOff>133350</xdr:rowOff>
    </xdr:from>
    <xdr:to>
      <xdr:col>19</xdr:col>
      <xdr:colOff>533400</xdr:colOff>
      <xdr:row>88</xdr:row>
      <xdr:rowOff>66675</xdr:rowOff>
    </xdr:to>
    <xdr:sp macro="" textlink="">
      <xdr:nvSpPr>
        <xdr:cNvPr id="283" name="円/楕円 282"/>
        <xdr:cNvSpPr/>
      </xdr:nvSpPr>
      <xdr:spPr>
        <a:xfrm>
          <a:off x="13458825" y="15049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88</xdr:row>
      <xdr:rowOff>47625</xdr:rowOff>
    </xdr:from>
    <xdr:ext cx="762000" cy="257175"/>
    <xdr:sp macro="" textlink="">
      <xdr:nvSpPr>
        <xdr:cNvPr id="284" name="テキスト ボックス 283"/>
        <xdr:cNvSpPr txBox="1"/>
      </xdr:nvSpPr>
      <xdr:spPr>
        <a:xfrm>
          <a:off x="13134975" y="15135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5" name="正方形/長方形 284"/>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6" name="テキスト ボックス 285"/>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7" name="テキスト ボックス 286"/>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8" name="正方形/長方形 287"/>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9" name="正方形/長方形 288"/>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0" name="正方形/長方形 289"/>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1" name="正方形/長方形 290"/>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2" name="正方形/長方形 291"/>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3" name="正方形/長方形 292"/>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4" name="正方形/長方形 293"/>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5" name="正方形/長方形 294"/>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6" name="正方形/長方形 295"/>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7" name="テキスト ボックス 296"/>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退職者の増により減となっている。</a:t>
          </a:r>
          <a:endParaRPr kumimoji="1" lang="en-US" altLang="ja-JP" sz="1300">
            <a:latin typeface="ＭＳ Ｐゴシック"/>
          </a:endParaRPr>
        </a:p>
        <a:p>
          <a:r>
            <a:rPr kumimoji="1" lang="ja-JP" altLang="en-US" sz="1300">
              <a:latin typeface="ＭＳ Ｐゴシック"/>
            </a:rPr>
            <a:t>　限られた資源でより良い市民サービスを持続的に提供すること、さらに安心、安全な市民サービスの向上に向けて、事務事業の見直しや適正な職員配置を検討し、適正な定員管理に努める。</a:t>
          </a:r>
          <a:endParaRPr kumimoji="1" lang="en-US" altLang="ja-JP" sz="1300">
            <a:latin typeface="ＭＳ Ｐゴシック"/>
          </a:endParaRPr>
        </a:p>
      </xdr:txBody>
    </xdr:sp>
    <xdr:clientData/>
  </xdr:twoCellAnchor>
  <xdr:oneCellAnchor>
    <xdr:from>
      <xdr:col>18</xdr:col>
      <xdr:colOff>447675</xdr:colOff>
      <xdr:row>54</xdr:row>
      <xdr:rowOff>142875</xdr:rowOff>
    </xdr:from>
    <xdr:ext cx="352425" cy="228600"/>
    <xdr:sp macro="" textlink="">
      <xdr:nvSpPr>
        <xdr:cNvPr id="298" name="テキスト ボックス 297"/>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9" name="直線コネクタ 298"/>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0" name="テキスト ボックス 299"/>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301" name="直線コネクタ 300"/>
        <xdr:cNvCxnSpPr/>
      </xdr:nvCxnSpPr>
      <xdr:spPr>
        <a:xfrm>
          <a:off x="12830175" y="1165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302" name="テキスト ボックス 301"/>
        <xdr:cNvSpPr txBox="1"/>
      </xdr:nvSpPr>
      <xdr:spPr>
        <a:xfrm>
          <a:off x="12068175"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3" name="直線コネクタ 302"/>
        <xdr:cNvCxnSpPr/>
      </xdr:nvCxnSpPr>
      <xdr:spPr>
        <a:xfrm>
          <a:off x="12830175" y="1131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4" name="テキスト ボックス 303"/>
        <xdr:cNvSpPr txBox="1"/>
      </xdr:nvSpPr>
      <xdr:spPr>
        <a:xfrm>
          <a:off x="12068175"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5" name="直線コネクタ 304"/>
        <xdr:cNvCxnSpPr/>
      </xdr:nvCxnSpPr>
      <xdr:spPr>
        <a:xfrm>
          <a:off x="12830175" y="1096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6" name="テキスト ボックス 305"/>
        <xdr:cNvSpPr txBox="1"/>
      </xdr:nvSpPr>
      <xdr:spPr>
        <a:xfrm>
          <a:off x="12068175"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7" name="直線コネクタ 306"/>
        <xdr:cNvCxnSpPr/>
      </xdr:nvCxnSpPr>
      <xdr:spPr>
        <a:xfrm>
          <a:off x="12830175" y="1062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8" name="テキスト ボックス 307"/>
        <xdr:cNvSpPr txBox="1"/>
      </xdr:nvSpPr>
      <xdr:spPr>
        <a:xfrm>
          <a:off x="1206817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09" name="直線コネクタ 308"/>
        <xdr:cNvCxnSpPr/>
      </xdr:nvCxnSpPr>
      <xdr:spPr>
        <a:xfrm>
          <a:off x="12830175" y="1027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10" name="テキスト ボックス 309"/>
        <xdr:cNvSpPr txBox="1"/>
      </xdr:nvSpPr>
      <xdr:spPr>
        <a:xfrm>
          <a:off x="120681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11" name="直線コネクタ 310"/>
        <xdr:cNvCxnSpPr/>
      </xdr:nvCxnSpPr>
      <xdr:spPr>
        <a:xfrm>
          <a:off x="12830175" y="993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12" name="テキスト ボックス 311"/>
        <xdr:cNvSpPr txBox="1"/>
      </xdr:nvSpPr>
      <xdr:spPr>
        <a:xfrm>
          <a:off x="12068175"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3" name="直線コネクタ 312"/>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4" name="テキスト ボックス 313"/>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5"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123825</xdr:rowOff>
    </xdr:from>
    <xdr:to>
      <xdr:col>24</xdr:col>
      <xdr:colOff>561975</xdr:colOff>
      <xdr:row>66</xdr:row>
      <xdr:rowOff>142875</xdr:rowOff>
    </xdr:to>
    <xdr:cxnSp macro="">
      <xdr:nvCxnSpPr>
        <xdr:cNvPr id="316" name="直線コネクタ 315"/>
        <xdr:cNvCxnSpPr/>
      </xdr:nvCxnSpPr>
      <xdr:spPr>
        <a:xfrm flipV="1">
          <a:off x="17021175" y="10067925"/>
          <a:ext cx="0" cy="13906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114300</xdr:rowOff>
    </xdr:from>
    <xdr:ext cx="762000" cy="257175"/>
    <xdr:sp macro="" textlink="">
      <xdr:nvSpPr>
        <xdr:cNvPr id="317" name="定員管理の状況最小値テキスト"/>
        <xdr:cNvSpPr txBox="1"/>
      </xdr:nvSpPr>
      <xdr:spPr>
        <a:xfrm>
          <a:off x="171069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466725</xdr:colOff>
      <xdr:row>66</xdr:row>
      <xdr:rowOff>142875</xdr:rowOff>
    </xdr:from>
    <xdr:to>
      <xdr:col>24</xdr:col>
      <xdr:colOff>647700</xdr:colOff>
      <xdr:row>66</xdr:row>
      <xdr:rowOff>142875</xdr:rowOff>
    </xdr:to>
    <xdr:cxnSp macro="">
      <xdr:nvCxnSpPr>
        <xdr:cNvPr id="318" name="直線コネクタ 317"/>
        <xdr:cNvCxnSpPr/>
      </xdr:nvCxnSpPr>
      <xdr:spPr>
        <a:xfrm>
          <a:off x="16925925" y="11458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38100</xdr:rowOff>
    </xdr:from>
    <xdr:ext cx="762000" cy="257175"/>
    <xdr:sp macro="" textlink="">
      <xdr:nvSpPr>
        <xdr:cNvPr id="319" name="定員管理の状況最大値テキスト"/>
        <xdr:cNvSpPr txBox="1"/>
      </xdr:nvSpPr>
      <xdr:spPr>
        <a:xfrm>
          <a:off x="17106900" y="981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466725</xdr:colOff>
      <xdr:row>58</xdr:row>
      <xdr:rowOff>123825</xdr:rowOff>
    </xdr:from>
    <xdr:to>
      <xdr:col>24</xdr:col>
      <xdr:colOff>647700</xdr:colOff>
      <xdr:row>58</xdr:row>
      <xdr:rowOff>123825</xdr:rowOff>
    </xdr:to>
    <xdr:cxnSp macro="">
      <xdr:nvCxnSpPr>
        <xdr:cNvPr id="320" name="直線コネクタ 319"/>
        <xdr:cNvCxnSpPr/>
      </xdr:nvCxnSpPr>
      <xdr:spPr>
        <a:xfrm>
          <a:off x="16925925" y="1006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61</xdr:row>
      <xdr:rowOff>152400</xdr:rowOff>
    </xdr:from>
    <xdr:to>
      <xdr:col>24</xdr:col>
      <xdr:colOff>561975</xdr:colOff>
      <xdr:row>61</xdr:row>
      <xdr:rowOff>171450</xdr:rowOff>
    </xdr:to>
    <xdr:cxnSp macro="">
      <xdr:nvCxnSpPr>
        <xdr:cNvPr id="321" name="直線コネクタ 320"/>
        <xdr:cNvCxnSpPr/>
      </xdr:nvCxnSpPr>
      <xdr:spPr>
        <a:xfrm flipV="1">
          <a:off x="16182975" y="106108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123825</xdr:rowOff>
    </xdr:from>
    <xdr:ext cx="762000" cy="257175"/>
    <xdr:sp macro="" textlink="">
      <xdr:nvSpPr>
        <xdr:cNvPr id="322" name="定員管理の状況平均値テキスト"/>
        <xdr:cNvSpPr txBox="1"/>
      </xdr:nvSpPr>
      <xdr:spPr>
        <a:xfrm>
          <a:off x="17106900" y="1058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152400</xdr:rowOff>
    </xdr:from>
    <xdr:to>
      <xdr:col>24</xdr:col>
      <xdr:colOff>609600</xdr:colOff>
      <xdr:row>62</xdr:row>
      <xdr:rowOff>76200</xdr:rowOff>
    </xdr:to>
    <xdr:sp macro="" textlink="">
      <xdr:nvSpPr>
        <xdr:cNvPr id="323" name="フローチャート : 判断 322"/>
        <xdr:cNvSpPr/>
      </xdr:nvSpPr>
      <xdr:spPr>
        <a:xfrm>
          <a:off x="16964025" y="10610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61</xdr:row>
      <xdr:rowOff>161925</xdr:rowOff>
    </xdr:from>
    <xdr:to>
      <xdr:col>23</xdr:col>
      <xdr:colOff>409575</xdr:colOff>
      <xdr:row>61</xdr:row>
      <xdr:rowOff>171450</xdr:rowOff>
    </xdr:to>
    <xdr:cxnSp macro="">
      <xdr:nvCxnSpPr>
        <xdr:cNvPr id="324" name="直線コネクタ 323"/>
        <xdr:cNvCxnSpPr/>
      </xdr:nvCxnSpPr>
      <xdr:spPr>
        <a:xfrm>
          <a:off x="15287625" y="106203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63</xdr:row>
      <xdr:rowOff>9525</xdr:rowOff>
    </xdr:from>
    <xdr:to>
      <xdr:col>23</xdr:col>
      <xdr:colOff>457200</xdr:colOff>
      <xdr:row>63</xdr:row>
      <xdr:rowOff>114300</xdr:rowOff>
    </xdr:to>
    <xdr:sp macro="" textlink="">
      <xdr:nvSpPr>
        <xdr:cNvPr id="325" name="フローチャート : 判断 324"/>
        <xdr:cNvSpPr/>
      </xdr:nvSpPr>
      <xdr:spPr>
        <a:xfrm>
          <a:off x="16125825" y="1081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63</xdr:row>
      <xdr:rowOff>95250</xdr:rowOff>
    </xdr:from>
    <xdr:ext cx="733425" cy="257175"/>
    <xdr:sp macro="" textlink="">
      <xdr:nvSpPr>
        <xdr:cNvPr id="326" name="テキスト ボックス 325"/>
        <xdr:cNvSpPr txBox="1"/>
      </xdr:nvSpPr>
      <xdr:spPr>
        <a:xfrm>
          <a:off x="15801975" y="10896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142875</xdr:rowOff>
    </xdr:from>
    <xdr:to>
      <xdr:col>22</xdr:col>
      <xdr:colOff>200025</xdr:colOff>
      <xdr:row>61</xdr:row>
      <xdr:rowOff>161925</xdr:rowOff>
    </xdr:to>
    <xdr:cxnSp macro="">
      <xdr:nvCxnSpPr>
        <xdr:cNvPr id="327" name="直線コネクタ 326"/>
        <xdr:cNvCxnSpPr/>
      </xdr:nvCxnSpPr>
      <xdr:spPr>
        <a:xfrm>
          <a:off x="14401800" y="106013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9525</xdr:rowOff>
    </xdr:from>
    <xdr:to>
      <xdr:col>22</xdr:col>
      <xdr:colOff>257175</xdr:colOff>
      <xdr:row>63</xdr:row>
      <xdr:rowOff>104775</xdr:rowOff>
    </xdr:to>
    <xdr:sp macro="" textlink="">
      <xdr:nvSpPr>
        <xdr:cNvPr id="328" name="フローチャート : 判断 327"/>
        <xdr:cNvSpPr/>
      </xdr:nvSpPr>
      <xdr:spPr>
        <a:xfrm>
          <a:off x="15240000" y="10810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63</xdr:row>
      <xdr:rowOff>95250</xdr:rowOff>
    </xdr:from>
    <xdr:ext cx="762000" cy="257175"/>
    <xdr:sp macro="" textlink="">
      <xdr:nvSpPr>
        <xdr:cNvPr id="329" name="テキスト ボックス 328"/>
        <xdr:cNvSpPr txBox="1"/>
      </xdr:nvSpPr>
      <xdr:spPr>
        <a:xfrm>
          <a:off x="14906625"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485775</xdr:colOff>
      <xdr:row>61</xdr:row>
      <xdr:rowOff>114300</xdr:rowOff>
    </xdr:from>
    <xdr:to>
      <xdr:col>21</xdr:col>
      <xdr:colOff>0</xdr:colOff>
      <xdr:row>61</xdr:row>
      <xdr:rowOff>142875</xdr:rowOff>
    </xdr:to>
    <xdr:cxnSp macro="">
      <xdr:nvCxnSpPr>
        <xdr:cNvPr id="330" name="直線コネクタ 329"/>
        <xdr:cNvCxnSpPr/>
      </xdr:nvCxnSpPr>
      <xdr:spPr>
        <a:xfrm>
          <a:off x="13515975" y="105727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63</xdr:row>
      <xdr:rowOff>9525</xdr:rowOff>
    </xdr:from>
    <xdr:to>
      <xdr:col>21</xdr:col>
      <xdr:colOff>47625</xdr:colOff>
      <xdr:row>63</xdr:row>
      <xdr:rowOff>114300</xdr:rowOff>
    </xdr:to>
    <xdr:sp macro="" textlink="">
      <xdr:nvSpPr>
        <xdr:cNvPr id="331" name="フローチャート : 判断 330"/>
        <xdr:cNvSpPr/>
      </xdr:nvSpPr>
      <xdr:spPr>
        <a:xfrm>
          <a:off x="14354175" y="10810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95250</xdr:rowOff>
    </xdr:from>
    <xdr:ext cx="762000" cy="257175"/>
    <xdr:sp macro="" textlink="">
      <xdr:nvSpPr>
        <xdr:cNvPr id="332" name="テキスト ボックス 331"/>
        <xdr:cNvSpPr txBox="1"/>
      </xdr:nvSpPr>
      <xdr:spPr>
        <a:xfrm>
          <a:off x="1402080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428625</xdr:colOff>
      <xdr:row>63</xdr:row>
      <xdr:rowOff>28575</xdr:rowOff>
    </xdr:from>
    <xdr:to>
      <xdr:col>19</xdr:col>
      <xdr:colOff>533400</xdr:colOff>
      <xdr:row>63</xdr:row>
      <xdr:rowOff>123825</xdr:rowOff>
    </xdr:to>
    <xdr:sp macro="" textlink="">
      <xdr:nvSpPr>
        <xdr:cNvPr id="333" name="フローチャート : 判断 332"/>
        <xdr:cNvSpPr/>
      </xdr:nvSpPr>
      <xdr:spPr>
        <a:xfrm>
          <a:off x="13458825" y="10829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63</xdr:row>
      <xdr:rowOff>114300</xdr:rowOff>
    </xdr:from>
    <xdr:ext cx="762000" cy="257175"/>
    <xdr:sp macro="" textlink="">
      <xdr:nvSpPr>
        <xdr:cNvPr id="334" name="テキスト ボックス 333"/>
        <xdr:cNvSpPr txBox="1"/>
      </xdr:nvSpPr>
      <xdr:spPr>
        <a:xfrm>
          <a:off x="13134975" y="1091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5" name="テキスト ボックス 334"/>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6" name="テキスト ボックス 335"/>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7" name="テキスト ボックス 336"/>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8" name="テキスト ボックス 337"/>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9" name="テキスト ボックス 338"/>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61</xdr:row>
      <xdr:rowOff>95250</xdr:rowOff>
    </xdr:from>
    <xdr:to>
      <xdr:col>24</xdr:col>
      <xdr:colOff>609600</xdr:colOff>
      <xdr:row>62</xdr:row>
      <xdr:rowOff>28575</xdr:rowOff>
    </xdr:to>
    <xdr:sp macro="" textlink="">
      <xdr:nvSpPr>
        <xdr:cNvPr id="340" name="円/楕円 339"/>
        <xdr:cNvSpPr/>
      </xdr:nvSpPr>
      <xdr:spPr>
        <a:xfrm>
          <a:off x="16964025" y="10553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114300</xdr:rowOff>
    </xdr:from>
    <xdr:ext cx="762000" cy="257175"/>
    <xdr:sp macro="" textlink="">
      <xdr:nvSpPr>
        <xdr:cNvPr id="341" name="定員管理の状況該当値テキスト"/>
        <xdr:cNvSpPr txBox="1"/>
      </xdr:nvSpPr>
      <xdr:spPr>
        <a:xfrm>
          <a:off x="17106900" y="1040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23</xdr:col>
      <xdr:colOff>352425</xdr:colOff>
      <xdr:row>61</xdr:row>
      <xdr:rowOff>114300</xdr:rowOff>
    </xdr:from>
    <xdr:to>
      <xdr:col>23</xdr:col>
      <xdr:colOff>457200</xdr:colOff>
      <xdr:row>62</xdr:row>
      <xdr:rowOff>47625</xdr:rowOff>
    </xdr:to>
    <xdr:sp macro="" textlink="">
      <xdr:nvSpPr>
        <xdr:cNvPr id="342" name="円/楕円 341"/>
        <xdr:cNvSpPr/>
      </xdr:nvSpPr>
      <xdr:spPr>
        <a:xfrm>
          <a:off x="16125825" y="10572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57150</xdr:rowOff>
    </xdr:from>
    <xdr:ext cx="733425" cy="257175"/>
    <xdr:sp macro="" textlink="">
      <xdr:nvSpPr>
        <xdr:cNvPr id="343" name="テキスト ボックス 342"/>
        <xdr:cNvSpPr txBox="1"/>
      </xdr:nvSpPr>
      <xdr:spPr>
        <a:xfrm>
          <a:off x="15801975" y="10344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104775</xdr:rowOff>
    </xdr:from>
    <xdr:to>
      <xdr:col>22</xdr:col>
      <xdr:colOff>257175</xdr:colOff>
      <xdr:row>62</xdr:row>
      <xdr:rowOff>38100</xdr:rowOff>
    </xdr:to>
    <xdr:sp macro="" textlink="">
      <xdr:nvSpPr>
        <xdr:cNvPr id="344" name="円/楕円 343"/>
        <xdr:cNvSpPr/>
      </xdr:nvSpPr>
      <xdr:spPr>
        <a:xfrm>
          <a:off x="15240000" y="10563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60</xdr:row>
      <xdr:rowOff>47625</xdr:rowOff>
    </xdr:from>
    <xdr:ext cx="762000" cy="257175"/>
    <xdr:sp macro="" textlink="">
      <xdr:nvSpPr>
        <xdr:cNvPr id="345" name="テキスト ボックス 344"/>
        <xdr:cNvSpPr txBox="1"/>
      </xdr:nvSpPr>
      <xdr:spPr>
        <a:xfrm>
          <a:off x="14906625" y="1033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638175</xdr:colOff>
      <xdr:row>61</xdr:row>
      <xdr:rowOff>85725</xdr:rowOff>
    </xdr:from>
    <xdr:to>
      <xdr:col>21</xdr:col>
      <xdr:colOff>47625</xdr:colOff>
      <xdr:row>62</xdr:row>
      <xdr:rowOff>19050</xdr:rowOff>
    </xdr:to>
    <xdr:sp macro="" textlink="">
      <xdr:nvSpPr>
        <xdr:cNvPr id="346" name="円/楕円 345"/>
        <xdr:cNvSpPr/>
      </xdr:nvSpPr>
      <xdr:spPr>
        <a:xfrm>
          <a:off x="14354175" y="1054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28575</xdr:rowOff>
    </xdr:from>
    <xdr:ext cx="762000" cy="257175"/>
    <xdr:sp macro="" textlink="">
      <xdr:nvSpPr>
        <xdr:cNvPr id="347" name="テキスト ボックス 346"/>
        <xdr:cNvSpPr txBox="1"/>
      </xdr:nvSpPr>
      <xdr:spPr>
        <a:xfrm>
          <a:off x="14020800" y="1031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428625</xdr:colOff>
      <xdr:row>61</xdr:row>
      <xdr:rowOff>57150</xdr:rowOff>
    </xdr:from>
    <xdr:to>
      <xdr:col>19</xdr:col>
      <xdr:colOff>533400</xdr:colOff>
      <xdr:row>61</xdr:row>
      <xdr:rowOff>161925</xdr:rowOff>
    </xdr:to>
    <xdr:sp macro="" textlink="">
      <xdr:nvSpPr>
        <xdr:cNvPr id="348" name="円/楕円 347"/>
        <xdr:cNvSpPr/>
      </xdr:nvSpPr>
      <xdr:spPr>
        <a:xfrm>
          <a:off x="13458825" y="10515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60</xdr:row>
      <xdr:rowOff>0</xdr:rowOff>
    </xdr:from>
    <xdr:ext cx="762000" cy="257175"/>
    <xdr:sp macro="" textlink="">
      <xdr:nvSpPr>
        <xdr:cNvPr id="349" name="テキスト ボックス 348"/>
        <xdr:cNvSpPr txBox="1"/>
      </xdr:nvSpPr>
      <xdr:spPr>
        <a:xfrm>
          <a:off x="13134975" y="1028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0" name="正方形/長方形 349"/>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1" name="テキスト ボックス 350"/>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2" name="テキスト ボックス 351"/>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3" name="正方形/長方形 352"/>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4" name="正方形/長方形 353"/>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5" name="正方形/長方形 354"/>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6" name="正方形/長方形 355"/>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7" name="正方形/長方形 356"/>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8" name="正方形/長方形 357"/>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9" name="正方形/長方形 358"/>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0" name="正方形/長方形 359"/>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1" name="正方形/長方形 360"/>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2" name="テキスト ボックス 361"/>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年度は高額の元金償還が開始したことで、単年度では</a:t>
          </a:r>
          <a:r>
            <a:rPr kumimoji="1" lang="en-US" altLang="ja-JP" sz="1200">
              <a:latin typeface="ＭＳ Ｐゴシック"/>
            </a:rPr>
            <a:t>11.8</a:t>
          </a:r>
          <a:r>
            <a:rPr kumimoji="1" lang="ja-JP" altLang="en-US" sz="1200">
              <a:latin typeface="ＭＳ Ｐゴシック"/>
            </a:rPr>
            <a:t>％→</a:t>
          </a:r>
          <a:r>
            <a:rPr kumimoji="1" lang="en-US" altLang="ja-JP" sz="1200">
              <a:latin typeface="ＭＳ Ｐゴシック"/>
            </a:rPr>
            <a:t>12.8</a:t>
          </a:r>
          <a:r>
            <a:rPr kumimoji="1" lang="ja-JP" altLang="en-US" sz="1200">
              <a:latin typeface="ＭＳ Ｐゴシック"/>
            </a:rPr>
            <a:t>％と</a:t>
          </a:r>
          <a:r>
            <a:rPr kumimoji="1" lang="en-US" altLang="ja-JP" sz="1200">
              <a:latin typeface="ＭＳ Ｐゴシック"/>
            </a:rPr>
            <a:t>1.0</a:t>
          </a:r>
          <a:r>
            <a:rPr kumimoji="1" lang="ja-JP" altLang="en-US" sz="1200">
              <a:latin typeface="ＭＳ Ｐゴシック"/>
            </a:rPr>
            <a:t>ポイント悪化しているが、</a:t>
          </a:r>
          <a:r>
            <a:rPr kumimoji="1" lang="en-US" altLang="ja-JP" sz="1200">
              <a:latin typeface="ＭＳ Ｐゴシック"/>
            </a:rPr>
            <a:t>3</a:t>
          </a:r>
          <a:r>
            <a:rPr kumimoji="1" lang="ja-JP" altLang="en-US" sz="1200">
              <a:latin typeface="ＭＳ Ｐゴシック"/>
            </a:rPr>
            <a:t>ヵ年平均では昨年度と同数値に収まっている。これは、指標の算定分母となる標準財政規模が、標準税収入額等の増加により大きくなったことが主な要因である。</a:t>
          </a:r>
          <a:endParaRPr kumimoji="1" lang="en-US" altLang="ja-JP" sz="1200">
            <a:latin typeface="ＭＳ Ｐゴシック"/>
          </a:endParaRPr>
        </a:p>
        <a:p>
          <a:r>
            <a:rPr kumimoji="1" lang="ja-JP" altLang="en-US" sz="1200">
              <a:latin typeface="ＭＳ Ｐゴシック"/>
            </a:rPr>
            <a:t>　ごみ焼却施設やこども園整備等の大型普通建設事業は平成</a:t>
          </a:r>
          <a:r>
            <a:rPr kumimoji="1" lang="en-US" altLang="ja-JP" sz="1200">
              <a:latin typeface="ＭＳ Ｐゴシック"/>
            </a:rPr>
            <a:t>27</a:t>
          </a:r>
          <a:r>
            <a:rPr kumimoji="1" lang="ja-JP" altLang="en-US" sz="1200">
              <a:latin typeface="ＭＳ Ｐゴシック"/>
            </a:rPr>
            <a:t>年度でピークを過ぎたが、借入額が大きく今後の償還影響が大きい。今後も安易に市債発行をせず、事業の必要性、重要度、優先度等から十分に議論を重ね、後年度の交付税算入も考慮したうえで判断し、実質公債費比率の上昇を抑制するよう努める。</a:t>
          </a:r>
        </a:p>
      </xdr:txBody>
    </xdr:sp>
    <xdr:clientData/>
  </xdr:twoCellAnchor>
  <xdr:oneCellAnchor>
    <xdr:from>
      <xdr:col>18</xdr:col>
      <xdr:colOff>447675</xdr:colOff>
      <xdr:row>32</xdr:row>
      <xdr:rowOff>104775</xdr:rowOff>
    </xdr:from>
    <xdr:ext cx="295275" cy="228600"/>
    <xdr:sp macro="" textlink="">
      <xdr:nvSpPr>
        <xdr:cNvPr id="363" name="テキスト ボックス 362"/>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4" name="直線コネクタ 363"/>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5" name="テキスト ボックス 364"/>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485775</xdr:colOff>
      <xdr:row>45</xdr:row>
      <xdr:rowOff>76200</xdr:rowOff>
    </xdr:from>
    <xdr:to>
      <xdr:col>26</xdr:col>
      <xdr:colOff>76200</xdr:colOff>
      <xdr:row>45</xdr:row>
      <xdr:rowOff>76200</xdr:rowOff>
    </xdr:to>
    <xdr:cxnSp macro="">
      <xdr:nvCxnSpPr>
        <xdr:cNvPr id="366" name="直線コネクタ 365"/>
        <xdr:cNvCxnSpPr/>
      </xdr:nvCxnSpPr>
      <xdr:spPr>
        <a:xfrm>
          <a:off x="12830175"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104775</xdr:rowOff>
    </xdr:from>
    <xdr:ext cx="762000" cy="257175"/>
    <xdr:sp macro="" textlink="">
      <xdr:nvSpPr>
        <xdr:cNvPr id="367" name="テキスト ボックス 366"/>
        <xdr:cNvSpPr txBox="1"/>
      </xdr:nvSpPr>
      <xdr:spPr>
        <a:xfrm>
          <a:off x="12068175"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43</xdr:row>
      <xdr:rowOff>19050</xdr:rowOff>
    </xdr:from>
    <xdr:to>
      <xdr:col>26</xdr:col>
      <xdr:colOff>76200</xdr:colOff>
      <xdr:row>43</xdr:row>
      <xdr:rowOff>19050</xdr:rowOff>
    </xdr:to>
    <xdr:cxnSp macro="">
      <xdr:nvCxnSpPr>
        <xdr:cNvPr id="368" name="直線コネクタ 367"/>
        <xdr:cNvCxnSpPr/>
      </xdr:nvCxnSpPr>
      <xdr:spPr>
        <a:xfrm>
          <a:off x="12830175"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47625</xdr:rowOff>
    </xdr:from>
    <xdr:ext cx="762000" cy="257175"/>
    <xdr:sp macro="" textlink="">
      <xdr:nvSpPr>
        <xdr:cNvPr id="369" name="テキスト ボックス 368"/>
        <xdr:cNvSpPr txBox="1"/>
      </xdr:nvSpPr>
      <xdr:spPr>
        <a:xfrm>
          <a:off x="12068175"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70" name="直線コネクタ 369"/>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71" name="テキスト ボックス 370"/>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38</xdr:row>
      <xdr:rowOff>66675</xdr:rowOff>
    </xdr:from>
    <xdr:to>
      <xdr:col>26</xdr:col>
      <xdr:colOff>76200</xdr:colOff>
      <xdr:row>38</xdr:row>
      <xdr:rowOff>66675</xdr:rowOff>
    </xdr:to>
    <xdr:cxnSp macro="">
      <xdr:nvCxnSpPr>
        <xdr:cNvPr id="372" name="直線コネクタ 371"/>
        <xdr:cNvCxnSpPr/>
      </xdr:nvCxnSpPr>
      <xdr:spPr>
        <a:xfrm>
          <a:off x="12830175"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37</xdr:row>
      <xdr:rowOff>95250</xdr:rowOff>
    </xdr:from>
    <xdr:ext cx="762000" cy="257175"/>
    <xdr:sp macro="" textlink="">
      <xdr:nvSpPr>
        <xdr:cNvPr id="373" name="テキスト ボックス 372"/>
        <xdr:cNvSpPr txBox="1"/>
      </xdr:nvSpPr>
      <xdr:spPr>
        <a:xfrm>
          <a:off x="1206817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9525</xdr:rowOff>
    </xdr:from>
    <xdr:to>
      <xdr:col>26</xdr:col>
      <xdr:colOff>76200</xdr:colOff>
      <xdr:row>36</xdr:row>
      <xdr:rowOff>9525</xdr:rowOff>
    </xdr:to>
    <xdr:cxnSp macro="">
      <xdr:nvCxnSpPr>
        <xdr:cNvPr id="374" name="直線コネクタ 373"/>
        <xdr:cNvCxnSpPr/>
      </xdr:nvCxnSpPr>
      <xdr:spPr>
        <a:xfrm>
          <a:off x="12830175"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38100</xdr:rowOff>
    </xdr:from>
    <xdr:ext cx="762000" cy="257175"/>
    <xdr:sp macro="" textlink="">
      <xdr:nvSpPr>
        <xdr:cNvPr id="375" name="テキスト ボックス 374"/>
        <xdr:cNvSpPr txBox="1"/>
      </xdr:nvSpPr>
      <xdr:spPr>
        <a:xfrm>
          <a:off x="1206817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6" name="直線コネクタ 375"/>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7"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85725</xdr:rowOff>
    </xdr:from>
    <xdr:to>
      <xdr:col>24</xdr:col>
      <xdr:colOff>561975</xdr:colOff>
      <xdr:row>44</xdr:row>
      <xdr:rowOff>57150</xdr:rowOff>
    </xdr:to>
    <xdr:cxnSp macro="">
      <xdr:nvCxnSpPr>
        <xdr:cNvPr id="378" name="直線コネクタ 377"/>
        <xdr:cNvCxnSpPr/>
      </xdr:nvCxnSpPr>
      <xdr:spPr>
        <a:xfrm flipV="1">
          <a:off x="17021175" y="6257925"/>
          <a:ext cx="0" cy="13430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28575</xdr:rowOff>
    </xdr:from>
    <xdr:ext cx="762000" cy="257175"/>
    <xdr:sp macro="" textlink="">
      <xdr:nvSpPr>
        <xdr:cNvPr id="379" name="公債費負担の状況最小値テキスト"/>
        <xdr:cNvSpPr txBox="1"/>
      </xdr:nvSpPr>
      <xdr:spPr>
        <a:xfrm>
          <a:off x="17106900" y="7572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466725</xdr:colOff>
      <xdr:row>44</xdr:row>
      <xdr:rowOff>57150</xdr:rowOff>
    </xdr:from>
    <xdr:to>
      <xdr:col>24</xdr:col>
      <xdr:colOff>647700</xdr:colOff>
      <xdr:row>44</xdr:row>
      <xdr:rowOff>57150</xdr:rowOff>
    </xdr:to>
    <xdr:cxnSp macro="">
      <xdr:nvCxnSpPr>
        <xdr:cNvPr id="380" name="直線コネクタ 379"/>
        <xdr:cNvCxnSpPr/>
      </xdr:nvCxnSpPr>
      <xdr:spPr>
        <a:xfrm>
          <a:off x="16925925" y="7600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0</xdr:rowOff>
    </xdr:from>
    <xdr:ext cx="762000" cy="257175"/>
    <xdr:sp macro="" textlink="">
      <xdr:nvSpPr>
        <xdr:cNvPr id="381" name="公債費負担の状況最大値テキスト"/>
        <xdr:cNvSpPr txBox="1"/>
      </xdr:nvSpPr>
      <xdr:spPr>
        <a:xfrm>
          <a:off x="17106900"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466725</xdr:colOff>
      <xdr:row>36</xdr:row>
      <xdr:rowOff>85725</xdr:rowOff>
    </xdr:from>
    <xdr:to>
      <xdr:col>24</xdr:col>
      <xdr:colOff>647700</xdr:colOff>
      <xdr:row>36</xdr:row>
      <xdr:rowOff>85725</xdr:rowOff>
    </xdr:to>
    <xdr:cxnSp macro="">
      <xdr:nvCxnSpPr>
        <xdr:cNvPr id="382" name="直線コネクタ 381"/>
        <xdr:cNvCxnSpPr/>
      </xdr:nvCxnSpPr>
      <xdr:spPr>
        <a:xfrm>
          <a:off x="16925925" y="625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42</xdr:row>
      <xdr:rowOff>0</xdr:rowOff>
    </xdr:from>
    <xdr:to>
      <xdr:col>24</xdr:col>
      <xdr:colOff>561975</xdr:colOff>
      <xdr:row>42</xdr:row>
      <xdr:rowOff>0</xdr:rowOff>
    </xdr:to>
    <xdr:cxnSp macro="">
      <xdr:nvCxnSpPr>
        <xdr:cNvPr id="383" name="直線コネクタ 382"/>
        <xdr:cNvCxnSpPr/>
      </xdr:nvCxnSpPr>
      <xdr:spPr>
        <a:xfrm>
          <a:off x="16182975" y="72009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104775</xdr:rowOff>
    </xdr:from>
    <xdr:ext cx="762000" cy="257175"/>
    <xdr:sp macro="" textlink="">
      <xdr:nvSpPr>
        <xdr:cNvPr id="384" name="公債費負担の状況平均値テキスト"/>
        <xdr:cNvSpPr txBox="1"/>
      </xdr:nvSpPr>
      <xdr:spPr>
        <a:xfrm>
          <a:off x="17106900" y="679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95250</xdr:rowOff>
    </xdr:from>
    <xdr:to>
      <xdr:col>24</xdr:col>
      <xdr:colOff>609600</xdr:colOff>
      <xdr:row>41</xdr:row>
      <xdr:rowOff>19050</xdr:rowOff>
    </xdr:to>
    <xdr:sp macro="" textlink="">
      <xdr:nvSpPr>
        <xdr:cNvPr id="385" name="フローチャート : 判断 384"/>
        <xdr:cNvSpPr/>
      </xdr:nvSpPr>
      <xdr:spPr>
        <a:xfrm>
          <a:off x="16964025" y="6953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42</xdr:row>
      <xdr:rowOff>0</xdr:rowOff>
    </xdr:from>
    <xdr:to>
      <xdr:col>23</xdr:col>
      <xdr:colOff>409575</xdr:colOff>
      <xdr:row>42</xdr:row>
      <xdr:rowOff>85725</xdr:rowOff>
    </xdr:to>
    <xdr:cxnSp macro="">
      <xdr:nvCxnSpPr>
        <xdr:cNvPr id="386" name="直線コネクタ 385"/>
        <xdr:cNvCxnSpPr/>
      </xdr:nvCxnSpPr>
      <xdr:spPr>
        <a:xfrm flipV="1">
          <a:off x="15287625" y="7200900"/>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161925</xdr:rowOff>
    </xdr:from>
    <xdr:to>
      <xdr:col>23</xdr:col>
      <xdr:colOff>457200</xdr:colOff>
      <xdr:row>41</xdr:row>
      <xdr:rowOff>95250</xdr:rowOff>
    </xdr:to>
    <xdr:sp macro="" textlink="">
      <xdr:nvSpPr>
        <xdr:cNvPr id="387" name="フローチャート : 判断 386"/>
        <xdr:cNvSpPr/>
      </xdr:nvSpPr>
      <xdr:spPr>
        <a:xfrm>
          <a:off x="16125825" y="7019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39</xdr:row>
      <xdr:rowOff>104775</xdr:rowOff>
    </xdr:from>
    <xdr:ext cx="733425" cy="257175"/>
    <xdr:sp macro="" textlink="">
      <xdr:nvSpPr>
        <xdr:cNvPr id="388" name="テキスト ボックス 387"/>
        <xdr:cNvSpPr txBox="1"/>
      </xdr:nvSpPr>
      <xdr:spPr>
        <a:xfrm>
          <a:off x="15801975" y="6791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85725</xdr:rowOff>
    </xdr:from>
    <xdr:to>
      <xdr:col>22</xdr:col>
      <xdr:colOff>200025</xdr:colOff>
      <xdr:row>42</xdr:row>
      <xdr:rowOff>123825</xdr:rowOff>
    </xdr:to>
    <xdr:cxnSp macro="">
      <xdr:nvCxnSpPr>
        <xdr:cNvPr id="389" name="直線コネクタ 388"/>
        <xdr:cNvCxnSpPr/>
      </xdr:nvCxnSpPr>
      <xdr:spPr>
        <a:xfrm flipV="1">
          <a:off x="14401800" y="72866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66675</xdr:rowOff>
    </xdr:from>
    <xdr:to>
      <xdr:col>22</xdr:col>
      <xdr:colOff>257175</xdr:colOff>
      <xdr:row>41</xdr:row>
      <xdr:rowOff>171450</xdr:rowOff>
    </xdr:to>
    <xdr:sp macro="" textlink="">
      <xdr:nvSpPr>
        <xdr:cNvPr id="390" name="フローチャート : 判断 389"/>
        <xdr:cNvSpPr/>
      </xdr:nvSpPr>
      <xdr:spPr>
        <a:xfrm>
          <a:off x="15240000" y="7096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40</xdr:row>
      <xdr:rowOff>9525</xdr:rowOff>
    </xdr:from>
    <xdr:ext cx="762000" cy="257175"/>
    <xdr:sp macro="" textlink="">
      <xdr:nvSpPr>
        <xdr:cNvPr id="391" name="テキスト ボックス 390"/>
        <xdr:cNvSpPr txBox="1"/>
      </xdr:nvSpPr>
      <xdr:spPr>
        <a:xfrm>
          <a:off x="14906625" y="686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485775</xdr:colOff>
      <xdr:row>42</xdr:row>
      <xdr:rowOff>123825</xdr:rowOff>
    </xdr:from>
    <xdr:to>
      <xdr:col>21</xdr:col>
      <xdr:colOff>0</xdr:colOff>
      <xdr:row>43</xdr:row>
      <xdr:rowOff>95250</xdr:rowOff>
    </xdr:to>
    <xdr:cxnSp macro="">
      <xdr:nvCxnSpPr>
        <xdr:cNvPr id="392" name="直線コネクタ 391"/>
        <xdr:cNvCxnSpPr/>
      </xdr:nvCxnSpPr>
      <xdr:spPr>
        <a:xfrm flipV="1">
          <a:off x="13515975" y="7324725"/>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41</xdr:row>
      <xdr:rowOff>133350</xdr:rowOff>
    </xdr:from>
    <xdr:to>
      <xdr:col>21</xdr:col>
      <xdr:colOff>47625</xdr:colOff>
      <xdr:row>42</xdr:row>
      <xdr:rowOff>57150</xdr:rowOff>
    </xdr:to>
    <xdr:sp macro="" textlink="">
      <xdr:nvSpPr>
        <xdr:cNvPr id="393" name="フローチャート : 判断 392"/>
        <xdr:cNvSpPr/>
      </xdr:nvSpPr>
      <xdr:spPr>
        <a:xfrm>
          <a:off x="14354175" y="7162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66675</xdr:rowOff>
    </xdr:from>
    <xdr:ext cx="762000" cy="257175"/>
    <xdr:sp macro="" textlink="">
      <xdr:nvSpPr>
        <xdr:cNvPr id="394" name="テキスト ボックス 393"/>
        <xdr:cNvSpPr txBox="1"/>
      </xdr:nvSpPr>
      <xdr:spPr>
        <a:xfrm>
          <a:off x="14020800"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428625</xdr:colOff>
      <xdr:row>42</xdr:row>
      <xdr:rowOff>38100</xdr:rowOff>
    </xdr:from>
    <xdr:to>
      <xdr:col>19</xdr:col>
      <xdr:colOff>533400</xdr:colOff>
      <xdr:row>42</xdr:row>
      <xdr:rowOff>142875</xdr:rowOff>
    </xdr:to>
    <xdr:sp macro="" textlink="">
      <xdr:nvSpPr>
        <xdr:cNvPr id="395" name="フローチャート : 判断 394"/>
        <xdr:cNvSpPr/>
      </xdr:nvSpPr>
      <xdr:spPr>
        <a:xfrm>
          <a:off x="13458825" y="7239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40</xdr:row>
      <xdr:rowOff>152400</xdr:rowOff>
    </xdr:from>
    <xdr:ext cx="762000" cy="257175"/>
    <xdr:sp macro="" textlink="">
      <xdr:nvSpPr>
        <xdr:cNvPr id="396" name="テキスト ボックス 395"/>
        <xdr:cNvSpPr txBox="1"/>
      </xdr:nvSpPr>
      <xdr:spPr>
        <a:xfrm>
          <a:off x="13134975"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7" name="テキスト ボックス 396"/>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8" name="テキスト ボックス 397"/>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9" name="テキスト ボックス 398"/>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400" name="テキスト ボックス 399"/>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401" name="テキスト ボックス 400"/>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41</xdr:row>
      <xdr:rowOff>123825</xdr:rowOff>
    </xdr:from>
    <xdr:to>
      <xdr:col>24</xdr:col>
      <xdr:colOff>609600</xdr:colOff>
      <xdr:row>42</xdr:row>
      <xdr:rowOff>47625</xdr:rowOff>
    </xdr:to>
    <xdr:sp macro="" textlink="">
      <xdr:nvSpPr>
        <xdr:cNvPr id="402" name="円/楕円 401"/>
        <xdr:cNvSpPr/>
      </xdr:nvSpPr>
      <xdr:spPr>
        <a:xfrm>
          <a:off x="16964025" y="7153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95250</xdr:rowOff>
    </xdr:from>
    <xdr:ext cx="762000" cy="257175"/>
    <xdr:sp macro="" textlink="">
      <xdr:nvSpPr>
        <xdr:cNvPr id="403" name="公債費負担の状況該当値テキスト"/>
        <xdr:cNvSpPr txBox="1"/>
      </xdr:nvSpPr>
      <xdr:spPr>
        <a:xfrm>
          <a:off x="17106900" y="712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123825</xdr:rowOff>
    </xdr:from>
    <xdr:to>
      <xdr:col>23</xdr:col>
      <xdr:colOff>457200</xdr:colOff>
      <xdr:row>42</xdr:row>
      <xdr:rowOff>47625</xdr:rowOff>
    </xdr:to>
    <xdr:sp macro="" textlink="">
      <xdr:nvSpPr>
        <xdr:cNvPr id="404" name="円/楕円 403"/>
        <xdr:cNvSpPr/>
      </xdr:nvSpPr>
      <xdr:spPr>
        <a:xfrm>
          <a:off x="16125825" y="7153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42</xdr:row>
      <xdr:rowOff>38100</xdr:rowOff>
    </xdr:from>
    <xdr:ext cx="733425" cy="257175"/>
    <xdr:sp macro="" textlink="">
      <xdr:nvSpPr>
        <xdr:cNvPr id="405" name="テキスト ボックス 404"/>
        <xdr:cNvSpPr txBox="1"/>
      </xdr:nvSpPr>
      <xdr:spPr>
        <a:xfrm>
          <a:off x="15801975" y="7239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38100</xdr:rowOff>
    </xdr:from>
    <xdr:to>
      <xdr:col>22</xdr:col>
      <xdr:colOff>257175</xdr:colOff>
      <xdr:row>42</xdr:row>
      <xdr:rowOff>142875</xdr:rowOff>
    </xdr:to>
    <xdr:sp macro="" textlink="">
      <xdr:nvSpPr>
        <xdr:cNvPr id="406" name="円/楕円 405"/>
        <xdr:cNvSpPr/>
      </xdr:nvSpPr>
      <xdr:spPr>
        <a:xfrm>
          <a:off x="15240000" y="7239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123825</xdr:rowOff>
    </xdr:from>
    <xdr:ext cx="762000" cy="257175"/>
    <xdr:sp macro="" textlink="">
      <xdr:nvSpPr>
        <xdr:cNvPr id="407" name="テキスト ボックス 406"/>
        <xdr:cNvSpPr txBox="1"/>
      </xdr:nvSpPr>
      <xdr:spPr>
        <a:xfrm>
          <a:off x="14906625" y="7324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638175</xdr:colOff>
      <xdr:row>42</xdr:row>
      <xdr:rowOff>66675</xdr:rowOff>
    </xdr:from>
    <xdr:to>
      <xdr:col>21</xdr:col>
      <xdr:colOff>47625</xdr:colOff>
      <xdr:row>43</xdr:row>
      <xdr:rowOff>0</xdr:rowOff>
    </xdr:to>
    <xdr:sp macro="" textlink="">
      <xdr:nvSpPr>
        <xdr:cNvPr id="408" name="円/楕円 407"/>
        <xdr:cNvSpPr/>
      </xdr:nvSpPr>
      <xdr:spPr>
        <a:xfrm>
          <a:off x="14354175" y="7267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161925</xdr:rowOff>
    </xdr:from>
    <xdr:ext cx="762000" cy="257175"/>
    <xdr:sp macro="" textlink="">
      <xdr:nvSpPr>
        <xdr:cNvPr id="409" name="テキスト ボックス 408"/>
        <xdr:cNvSpPr txBox="1"/>
      </xdr:nvSpPr>
      <xdr:spPr>
        <a:xfrm>
          <a:off x="1402080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428625</xdr:colOff>
      <xdr:row>43</xdr:row>
      <xdr:rowOff>47625</xdr:rowOff>
    </xdr:from>
    <xdr:to>
      <xdr:col>19</xdr:col>
      <xdr:colOff>533400</xdr:colOff>
      <xdr:row>43</xdr:row>
      <xdr:rowOff>142875</xdr:rowOff>
    </xdr:to>
    <xdr:sp macro="" textlink="">
      <xdr:nvSpPr>
        <xdr:cNvPr id="410" name="円/楕円 409"/>
        <xdr:cNvSpPr/>
      </xdr:nvSpPr>
      <xdr:spPr>
        <a:xfrm>
          <a:off x="13458825" y="7419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43</xdr:row>
      <xdr:rowOff>133350</xdr:rowOff>
    </xdr:from>
    <xdr:ext cx="762000" cy="257175"/>
    <xdr:sp macro="" textlink="">
      <xdr:nvSpPr>
        <xdr:cNvPr id="411" name="テキスト ボックス 410"/>
        <xdr:cNvSpPr txBox="1"/>
      </xdr:nvSpPr>
      <xdr:spPr>
        <a:xfrm>
          <a:off x="13134975" y="750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2" name="正方形/長方形 411"/>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3" name="テキスト ボックス 412"/>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4" name="テキスト ボックス 413"/>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[53.3%]</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5" name="正方形/長方形 414"/>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6" name="正方形/長方形 415"/>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7" name="正方形/長方形 416"/>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8" name="正方形/長方形 417"/>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9" name="正方形/長方形 418"/>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20" name="正方形/長方形 419"/>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21" name="正方形/長方形 420"/>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2" name="正方形/長方形 421"/>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23" name="正方形/長方形 422"/>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4" name="テキスト ボックス 423"/>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新クリーンセンター建築とゆきはたこども園建築の本体事業分は平成</a:t>
          </a:r>
          <a:r>
            <a:rPr kumimoji="1" lang="en-US" altLang="ja-JP" sz="1300">
              <a:latin typeface="ＭＳ Ｐゴシック"/>
            </a:rPr>
            <a:t>27</a:t>
          </a:r>
          <a:r>
            <a:rPr kumimoji="1" lang="ja-JP" altLang="en-US" sz="1300">
              <a:latin typeface="ＭＳ Ｐゴシック"/>
            </a:rPr>
            <a:t>年度をピークとしているため、起債現在高が増要因となっている。</a:t>
          </a:r>
          <a:endParaRPr kumimoji="1" lang="en-US" altLang="ja-JP" sz="1300">
            <a:latin typeface="ＭＳ Ｐゴシック"/>
          </a:endParaRPr>
        </a:p>
        <a:p>
          <a:r>
            <a:rPr kumimoji="1" lang="ja-JP" altLang="en-US" sz="1300">
              <a:latin typeface="ＭＳ Ｐゴシック"/>
            </a:rPr>
            <a:t>　設立法人等の負債は着実に減少しているが、合併特例債をはじめとして今後の公債費を注視しつつ、新規事業の適正な事業費精査と抑制を念頭において当初予算編成及び財政運営にあたる。</a:t>
          </a:r>
          <a:endParaRPr kumimoji="1" lang="en-US" altLang="ja-JP" sz="1300">
            <a:latin typeface="ＭＳ Ｐゴシック"/>
          </a:endParaRPr>
        </a:p>
      </xdr:txBody>
    </xdr:sp>
    <xdr:clientData/>
  </xdr:twoCellAnchor>
  <xdr:oneCellAnchor>
    <xdr:from>
      <xdr:col>18</xdr:col>
      <xdr:colOff>447675</xdr:colOff>
      <xdr:row>10</xdr:row>
      <xdr:rowOff>66675</xdr:rowOff>
    </xdr:from>
    <xdr:ext cx="295275" cy="228600"/>
    <xdr:sp macro="" textlink="">
      <xdr:nvSpPr>
        <xdr:cNvPr id="425" name="テキスト ボックス 424"/>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6" name="直線コネクタ 425"/>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7" name="テキスト ボックス 426"/>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485775</xdr:colOff>
      <xdr:row>22</xdr:row>
      <xdr:rowOff>9525</xdr:rowOff>
    </xdr:from>
    <xdr:to>
      <xdr:col>26</xdr:col>
      <xdr:colOff>76200</xdr:colOff>
      <xdr:row>22</xdr:row>
      <xdr:rowOff>9525</xdr:rowOff>
    </xdr:to>
    <xdr:cxnSp macro="">
      <xdr:nvCxnSpPr>
        <xdr:cNvPr id="428" name="直線コネクタ 427"/>
        <xdr:cNvCxnSpPr/>
      </xdr:nvCxnSpPr>
      <xdr:spPr>
        <a:xfrm>
          <a:off x="12830175" y="37814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21</xdr:row>
      <xdr:rowOff>38100</xdr:rowOff>
    </xdr:from>
    <xdr:ext cx="762000" cy="257175"/>
    <xdr:sp macro="" textlink="">
      <xdr:nvSpPr>
        <xdr:cNvPr id="429" name="テキスト ボックス 428"/>
        <xdr:cNvSpPr txBox="1"/>
      </xdr:nvSpPr>
      <xdr:spPr>
        <a:xfrm>
          <a:off x="12068175" y="363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30" name="直線コネクタ 429"/>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31" name="テキスト ボックス 430"/>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15</xdr:row>
      <xdr:rowOff>0</xdr:rowOff>
    </xdr:from>
    <xdr:to>
      <xdr:col>26</xdr:col>
      <xdr:colOff>76200</xdr:colOff>
      <xdr:row>15</xdr:row>
      <xdr:rowOff>0</xdr:rowOff>
    </xdr:to>
    <xdr:cxnSp macro="">
      <xdr:nvCxnSpPr>
        <xdr:cNvPr id="432" name="直線コネクタ 431"/>
        <xdr:cNvCxnSpPr/>
      </xdr:nvCxnSpPr>
      <xdr:spPr>
        <a:xfrm>
          <a:off x="12830175" y="25717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14</xdr:row>
      <xdr:rowOff>28575</xdr:rowOff>
    </xdr:from>
    <xdr:ext cx="762000" cy="257175"/>
    <xdr:sp macro="" textlink="">
      <xdr:nvSpPr>
        <xdr:cNvPr id="433" name="テキスト ボックス 432"/>
        <xdr:cNvSpPr txBox="1"/>
      </xdr:nvSpPr>
      <xdr:spPr>
        <a:xfrm>
          <a:off x="12068175" y="242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4" name="直線コネクタ 433"/>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5"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15</xdr:row>
      <xdr:rowOff>0</xdr:rowOff>
    </xdr:from>
    <xdr:to>
      <xdr:col>24</xdr:col>
      <xdr:colOff>561975</xdr:colOff>
      <xdr:row>22</xdr:row>
      <xdr:rowOff>95250</xdr:rowOff>
    </xdr:to>
    <xdr:cxnSp macro="">
      <xdr:nvCxnSpPr>
        <xdr:cNvPr id="436" name="直線コネクタ 435"/>
        <xdr:cNvCxnSpPr/>
      </xdr:nvCxnSpPr>
      <xdr:spPr>
        <a:xfrm flipV="1">
          <a:off x="17021175" y="2571750"/>
          <a:ext cx="0" cy="12954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66675</xdr:rowOff>
    </xdr:from>
    <xdr:ext cx="762000" cy="257175"/>
    <xdr:sp macro="" textlink="">
      <xdr:nvSpPr>
        <xdr:cNvPr id="437" name="将来負担の状況最小値テキスト"/>
        <xdr:cNvSpPr txBox="1"/>
      </xdr:nvSpPr>
      <xdr:spPr>
        <a:xfrm>
          <a:off x="1710690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466725</xdr:colOff>
      <xdr:row>22</xdr:row>
      <xdr:rowOff>95250</xdr:rowOff>
    </xdr:from>
    <xdr:to>
      <xdr:col>24</xdr:col>
      <xdr:colOff>647700</xdr:colOff>
      <xdr:row>22</xdr:row>
      <xdr:rowOff>95250</xdr:rowOff>
    </xdr:to>
    <xdr:cxnSp macro="">
      <xdr:nvCxnSpPr>
        <xdr:cNvPr id="438" name="直線コネクタ 437"/>
        <xdr:cNvCxnSpPr/>
      </xdr:nvCxnSpPr>
      <xdr:spPr>
        <a:xfrm>
          <a:off x="16925925" y="3867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85725</xdr:rowOff>
    </xdr:from>
    <xdr:ext cx="762000" cy="257175"/>
    <xdr:sp macro="" textlink="">
      <xdr:nvSpPr>
        <xdr:cNvPr id="439" name="将来負担の状況最大値テキスト"/>
        <xdr:cNvSpPr txBox="1"/>
      </xdr:nvSpPr>
      <xdr:spPr>
        <a:xfrm>
          <a:off x="17106900" y="231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15</xdr:row>
      <xdr:rowOff>0</xdr:rowOff>
    </xdr:from>
    <xdr:to>
      <xdr:col>24</xdr:col>
      <xdr:colOff>647700</xdr:colOff>
      <xdr:row>15</xdr:row>
      <xdr:rowOff>0</xdr:rowOff>
    </xdr:to>
    <xdr:cxnSp macro="">
      <xdr:nvCxnSpPr>
        <xdr:cNvPr id="440" name="直線コネクタ 439"/>
        <xdr:cNvCxnSpPr/>
      </xdr:nvCxnSpPr>
      <xdr:spPr>
        <a:xfrm>
          <a:off x="16925925" y="2571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16</xdr:row>
      <xdr:rowOff>142875</xdr:rowOff>
    </xdr:from>
    <xdr:to>
      <xdr:col>24</xdr:col>
      <xdr:colOff>561975</xdr:colOff>
      <xdr:row>16</xdr:row>
      <xdr:rowOff>152400</xdr:rowOff>
    </xdr:to>
    <xdr:cxnSp macro="">
      <xdr:nvCxnSpPr>
        <xdr:cNvPr id="441" name="直線コネクタ 440"/>
        <xdr:cNvCxnSpPr/>
      </xdr:nvCxnSpPr>
      <xdr:spPr>
        <a:xfrm>
          <a:off x="16182975" y="28860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95250</xdr:rowOff>
    </xdr:from>
    <xdr:ext cx="762000" cy="257175"/>
    <xdr:sp macro="" textlink="">
      <xdr:nvSpPr>
        <xdr:cNvPr id="442" name="将来負担の状況平均値テキスト"/>
        <xdr:cNvSpPr txBox="1"/>
      </xdr:nvSpPr>
      <xdr:spPr>
        <a:xfrm>
          <a:off x="17106900" y="283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504825</xdr:colOff>
      <xdr:row>16</xdr:row>
      <xdr:rowOff>123825</xdr:rowOff>
    </xdr:from>
    <xdr:to>
      <xdr:col>24</xdr:col>
      <xdr:colOff>609600</xdr:colOff>
      <xdr:row>17</xdr:row>
      <xdr:rowOff>47625</xdr:rowOff>
    </xdr:to>
    <xdr:sp macro="" textlink="">
      <xdr:nvSpPr>
        <xdr:cNvPr id="443" name="フローチャート : 判断 442"/>
        <xdr:cNvSpPr/>
      </xdr:nvSpPr>
      <xdr:spPr>
        <a:xfrm>
          <a:off x="16964025" y="286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16</xdr:row>
      <xdr:rowOff>142875</xdr:rowOff>
    </xdr:from>
    <xdr:to>
      <xdr:col>23</xdr:col>
      <xdr:colOff>409575</xdr:colOff>
      <xdr:row>16</xdr:row>
      <xdr:rowOff>152400</xdr:rowOff>
    </xdr:to>
    <xdr:cxnSp macro="">
      <xdr:nvCxnSpPr>
        <xdr:cNvPr id="444" name="直線コネクタ 443"/>
        <xdr:cNvCxnSpPr/>
      </xdr:nvCxnSpPr>
      <xdr:spPr>
        <a:xfrm flipV="1">
          <a:off x="15287625" y="28860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16</xdr:row>
      <xdr:rowOff>142875</xdr:rowOff>
    </xdr:from>
    <xdr:to>
      <xdr:col>23</xdr:col>
      <xdr:colOff>457200</xdr:colOff>
      <xdr:row>17</xdr:row>
      <xdr:rowOff>76200</xdr:rowOff>
    </xdr:to>
    <xdr:sp macro="" textlink="">
      <xdr:nvSpPr>
        <xdr:cNvPr id="445" name="フローチャート : 判断 444"/>
        <xdr:cNvSpPr/>
      </xdr:nvSpPr>
      <xdr:spPr>
        <a:xfrm>
          <a:off x="16125825" y="2886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17</xdr:row>
      <xdr:rowOff>57150</xdr:rowOff>
    </xdr:from>
    <xdr:ext cx="733425" cy="257175"/>
    <xdr:sp macro="" textlink="">
      <xdr:nvSpPr>
        <xdr:cNvPr id="446" name="テキスト ボックス 445"/>
        <xdr:cNvSpPr txBox="1"/>
      </xdr:nvSpPr>
      <xdr:spPr>
        <a:xfrm>
          <a:off x="15801975" y="2971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152400</xdr:rowOff>
    </xdr:from>
    <xdr:to>
      <xdr:col>22</xdr:col>
      <xdr:colOff>200025</xdr:colOff>
      <xdr:row>17</xdr:row>
      <xdr:rowOff>57150</xdr:rowOff>
    </xdr:to>
    <xdr:cxnSp macro="">
      <xdr:nvCxnSpPr>
        <xdr:cNvPr id="447" name="直線コネクタ 446"/>
        <xdr:cNvCxnSpPr/>
      </xdr:nvCxnSpPr>
      <xdr:spPr>
        <a:xfrm flipV="1">
          <a:off x="14401800" y="289560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0</xdr:rowOff>
    </xdr:from>
    <xdr:to>
      <xdr:col>22</xdr:col>
      <xdr:colOff>257175</xdr:colOff>
      <xdr:row>17</xdr:row>
      <xdr:rowOff>104775</xdr:rowOff>
    </xdr:to>
    <xdr:sp macro="" textlink="">
      <xdr:nvSpPr>
        <xdr:cNvPr id="448" name="フローチャート : 判断 447"/>
        <xdr:cNvSpPr/>
      </xdr:nvSpPr>
      <xdr:spPr>
        <a:xfrm>
          <a:off x="15240000" y="2914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17</xdr:row>
      <xdr:rowOff>85725</xdr:rowOff>
    </xdr:from>
    <xdr:ext cx="762000" cy="257175"/>
    <xdr:sp macro="" textlink="">
      <xdr:nvSpPr>
        <xdr:cNvPr id="449" name="テキスト ボックス 448"/>
        <xdr:cNvSpPr txBox="1"/>
      </xdr:nvSpPr>
      <xdr:spPr>
        <a:xfrm>
          <a:off x="14906625" y="300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485775</xdr:colOff>
      <xdr:row>17</xdr:row>
      <xdr:rowOff>57150</xdr:rowOff>
    </xdr:from>
    <xdr:to>
      <xdr:col>21</xdr:col>
      <xdr:colOff>0</xdr:colOff>
      <xdr:row>17</xdr:row>
      <xdr:rowOff>123825</xdr:rowOff>
    </xdr:to>
    <xdr:cxnSp macro="">
      <xdr:nvCxnSpPr>
        <xdr:cNvPr id="450" name="直線コネクタ 449"/>
        <xdr:cNvCxnSpPr/>
      </xdr:nvCxnSpPr>
      <xdr:spPr>
        <a:xfrm flipV="1">
          <a:off x="13515975" y="29718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17</xdr:row>
      <xdr:rowOff>66675</xdr:rowOff>
    </xdr:from>
    <xdr:to>
      <xdr:col>21</xdr:col>
      <xdr:colOff>47625</xdr:colOff>
      <xdr:row>17</xdr:row>
      <xdr:rowOff>171450</xdr:rowOff>
    </xdr:to>
    <xdr:sp macro="" textlink="">
      <xdr:nvSpPr>
        <xdr:cNvPr id="451" name="フローチャート : 判断 450"/>
        <xdr:cNvSpPr/>
      </xdr:nvSpPr>
      <xdr:spPr>
        <a:xfrm>
          <a:off x="14354175" y="2981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152400</xdr:rowOff>
    </xdr:from>
    <xdr:ext cx="762000" cy="257175"/>
    <xdr:sp macro="" textlink="">
      <xdr:nvSpPr>
        <xdr:cNvPr id="452" name="テキスト ボックス 451"/>
        <xdr:cNvSpPr txBox="1"/>
      </xdr:nvSpPr>
      <xdr:spPr>
        <a:xfrm>
          <a:off x="14020800" y="306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428625</xdr:colOff>
      <xdr:row>17</xdr:row>
      <xdr:rowOff>142875</xdr:rowOff>
    </xdr:from>
    <xdr:to>
      <xdr:col>19</xdr:col>
      <xdr:colOff>533400</xdr:colOff>
      <xdr:row>18</xdr:row>
      <xdr:rowOff>66675</xdr:rowOff>
    </xdr:to>
    <xdr:sp macro="" textlink="">
      <xdr:nvSpPr>
        <xdr:cNvPr id="453" name="フローチャート : 判断 452"/>
        <xdr:cNvSpPr/>
      </xdr:nvSpPr>
      <xdr:spPr>
        <a:xfrm>
          <a:off x="13458825" y="3057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18</xdr:row>
      <xdr:rowOff>57150</xdr:rowOff>
    </xdr:from>
    <xdr:ext cx="762000" cy="257175"/>
    <xdr:sp macro="" textlink="">
      <xdr:nvSpPr>
        <xdr:cNvPr id="454" name="テキスト ボックス 453"/>
        <xdr:cNvSpPr txBox="1"/>
      </xdr:nvSpPr>
      <xdr:spPr>
        <a:xfrm>
          <a:off x="13134975" y="314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5" name="テキスト ボックス 454"/>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6" name="テキスト ボックス 455"/>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7" name="テキスト ボックス 456"/>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8" name="テキスト ボックス 457"/>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9" name="テキスト ボックス 458"/>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16</xdr:row>
      <xdr:rowOff>95250</xdr:rowOff>
    </xdr:from>
    <xdr:to>
      <xdr:col>24</xdr:col>
      <xdr:colOff>609600</xdr:colOff>
      <xdr:row>17</xdr:row>
      <xdr:rowOff>28575</xdr:rowOff>
    </xdr:to>
    <xdr:sp macro="" textlink="">
      <xdr:nvSpPr>
        <xdr:cNvPr id="460" name="円/楕円 459"/>
        <xdr:cNvSpPr/>
      </xdr:nvSpPr>
      <xdr:spPr>
        <a:xfrm>
          <a:off x="16964025" y="283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114300</xdr:rowOff>
    </xdr:from>
    <xdr:ext cx="762000" cy="257175"/>
    <xdr:sp macro="" textlink="">
      <xdr:nvSpPr>
        <xdr:cNvPr id="461" name="将来負担の状況該当値テキスト"/>
        <xdr:cNvSpPr txBox="1"/>
      </xdr:nvSpPr>
      <xdr:spPr>
        <a:xfrm>
          <a:off x="17106900"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23</xdr:col>
      <xdr:colOff>352425</xdr:colOff>
      <xdr:row>16</xdr:row>
      <xdr:rowOff>85725</xdr:rowOff>
    </xdr:from>
    <xdr:to>
      <xdr:col>23</xdr:col>
      <xdr:colOff>457200</xdr:colOff>
      <xdr:row>17</xdr:row>
      <xdr:rowOff>19050</xdr:rowOff>
    </xdr:to>
    <xdr:sp macro="" textlink="">
      <xdr:nvSpPr>
        <xdr:cNvPr id="462" name="円/楕円 461"/>
        <xdr:cNvSpPr/>
      </xdr:nvSpPr>
      <xdr:spPr>
        <a:xfrm>
          <a:off x="16125825" y="2828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15</xdr:row>
      <xdr:rowOff>28575</xdr:rowOff>
    </xdr:from>
    <xdr:ext cx="733425" cy="257175"/>
    <xdr:sp macro="" textlink="">
      <xdr:nvSpPr>
        <xdr:cNvPr id="463" name="テキスト ボックス 462"/>
        <xdr:cNvSpPr txBox="1"/>
      </xdr:nvSpPr>
      <xdr:spPr>
        <a:xfrm>
          <a:off x="15801975" y="2600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104775</xdr:rowOff>
    </xdr:from>
    <xdr:to>
      <xdr:col>22</xdr:col>
      <xdr:colOff>257175</xdr:colOff>
      <xdr:row>17</xdr:row>
      <xdr:rowOff>38100</xdr:rowOff>
    </xdr:to>
    <xdr:sp macro="" textlink="">
      <xdr:nvSpPr>
        <xdr:cNvPr id="464" name="円/楕円 463"/>
        <xdr:cNvSpPr/>
      </xdr:nvSpPr>
      <xdr:spPr>
        <a:xfrm>
          <a:off x="15240000" y="284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15</xdr:row>
      <xdr:rowOff>47625</xdr:rowOff>
    </xdr:from>
    <xdr:ext cx="762000" cy="257175"/>
    <xdr:sp macro="" textlink="">
      <xdr:nvSpPr>
        <xdr:cNvPr id="465" name="テキスト ボックス 464"/>
        <xdr:cNvSpPr txBox="1"/>
      </xdr:nvSpPr>
      <xdr:spPr>
        <a:xfrm>
          <a:off x="14906625" y="261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20</xdr:col>
      <xdr:colOff>638175</xdr:colOff>
      <xdr:row>17</xdr:row>
      <xdr:rowOff>9525</xdr:rowOff>
    </xdr:from>
    <xdr:to>
      <xdr:col>21</xdr:col>
      <xdr:colOff>47625</xdr:colOff>
      <xdr:row>17</xdr:row>
      <xdr:rowOff>104775</xdr:rowOff>
    </xdr:to>
    <xdr:sp macro="" textlink="">
      <xdr:nvSpPr>
        <xdr:cNvPr id="466" name="円/楕円 465"/>
        <xdr:cNvSpPr/>
      </xdr:nvSpPr>
      <xdr:spPr>
        <a:xfrm>
          <a:off x="14354175" y="2924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123825</xdr:rowOff>
    </xdr:from>
    <xdr:ext cx="762000" cy="257175"/>
    <xdr:sp macro="" textlink="">
      <xdr:nvSpPr>
        <xdr:cNvPr id="467" name="テキスト ボックス 466"/>
        <xdr:cNvSpPr txBox="1"/>
      </xdr:nvSpPr>
      <xdr:spPr>
        <a:xfrm>
          <a:off x="14020800" y="269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19</xdr:col>
      <xdr:colOff>428625</xdr:colOff>
      <xdr:row>17</xdr:row>
      <xdr:rowOff>66675</xdr:rowOff>
    </xdr:from>
    <xdr:to>
      <xdr:col>19</xdr:col>
      <xdr:colOff>533400</xdr:colOff>
      <xdr:row>18</xdr:row>
      <xdr:rowOff>0</xdr:rowOff>
    </xdr:to>
    <xdr:sp macro="" textlink="">
      <xdr:nvSpPr>
        <xdr:cNvPr id="468" name="円/楕円 467"/>
        <xdr:cNvSpPr/>
      </xdr:nvSpPr>
      <xdr:spPr>
        <a:xfrm>
          <a:off x="13458825" y="2981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16</xdr:row>
      <xdr:rowOff>9525</xdr:rowOff>
    </xdr:from>
    <xdr:ext cx="762000" cy="257175"/>
    <xdr:sp macro="" textlink="">
      <xdr:nvSpPr>
        <xdr:cNvPr id="469" name="テキスト ボックス 468"/>
        <xdr:cNvSpPr txBox="1"/>
      </xdr:nvSpPr>
      <xdr:spPr>
        <a:xfrm>
          <a:off x="13134975" y="275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50,837
50,384
80.14
24,803,697
24,260,197
502,201
12,279,748
29,589,228</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12.7
53.3</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退職者の増により前年度より減少しているものの、全国平均は上回っている。これは、適正な定員管理に向けて職員採用を抑制してきたことにより、一般行政職の平均年齢が</a:t>
          </a:r>
          <a:r>
            <a:rPr kumimoji="1" lang="en-US" altLang="ja-JP" sz="1200">
              <a:latin typeface="ＭＳ Ｐゴシック"/>
            </a:rPr>
            <a:t>44.2</a:t>
          </a:r>
          <a:r>
            <a:rPr kumimoji="1" lang="ja-JP" altLang="en-US" sz="1200">
              <a:latin typeface="ＭＳ Ｐゴシック"/>
            </a:rPr>
            <a:t>歳と、中高齢層の職員比率が非常に高くなっていることが要因である。</a:t>
          </a:r>
          <a:endParaRPr kumimoji="1" lang="en-US" altLang="ja-JP" sz="1200">
            <a:latin typeface="ＭＳ Ｐゴシック"/>
          </a:endParaRPr>
        </a:p>
        <a:p>
          <a:r>
            <a:rPr kumimoji="1" lang="ja-JP" altLang="en-US" sz="1200">
              <a:latin typeface="ＭＳ Ｐゴシック"/>
            </a:rPr>
            <a:t>　勧奨退職や若年層の採用等により、職員の偏在については多少改善されつつあるが、再任用制度を活用した緩やかな世代交代を行うとともに、定員適正化計画に基づき計画的な職員採用を行い、今後も年齢構成の平準化を図りながら人件費の抑制に努めていく。</a:t>
          </a:r>
          <a:endParaRPr kumimoji="1" lang="en-US" altLang="ja-JP" sz="1200">
            <a:latin typeface="ＭＳ Ｐゴシック"/>
          </a:endParaRPr>
        </a:p>
        <a:p>
          <a:endParaRPr kumimoji="1" lang="ja-JP" altLang="en-US" sz="1200">
            <a:latin typeface="ＭＳ Ｐゴシック"/>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66675</xdr:rowOff>
    </xdr:from>
    <xdr:to>
      <xdr:col>7</xdr:col>
      <xdr:colOff>571500</xdr:colOff>
      <xdr:row>41</xdr:row>
      <xdr:rowOff>66675</xdr:rowOff>
    </xdr:to>
    <xdr:cxnSp macro="">
      <xdr:nvCxnSpPr>
        <xdr:cNvPr id="48" name="直線コネクタ 47"/>
        <xdr:cNvCxnSpPr/>
      </xdr:nvCxnSpPr>
      <xdr:spPr>
        <a:xfrm>
          <a:off x="762000" y="7096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40</xdr:row>
      <xdr:rowOff>95250</xdr:rowOff>
    </xdr:from>
    <xdr:ext cx="504825" cy="257175"/>
    <xdr:sp macro="" textlink="">
      <xdr:nvSpPr>
        <xdr:cNvPr id="49" name="テキスト ボックス 48"/>
        <xdr:cNvSpPr txBox="1"/>
      </xdr:nvSpPr>
      <xdr:spPr>
        <a:xfrm>
          <a:off x="257175"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123825</xdr:rowOff>
    </xdr:from>
    <xdr:to>
      <xdr:col>7</xdr:col>
      <xdr:colOff>571500</xdr:colOff>
      <xdr:row>38</xdr:row>
      <xdr:rowOff>123825</xdr:rowOff>
    </xdr:to>
    <xdr:cxnSp macro="">
      <xdr:nvCxnSpPr>
        <xdr:cNvPr id="50" name="直線コネクタ 49"/>
        <xdr:cNvCxnSpPr/>
      </xdr:nvCxnSpPr>
      <xdr:spPr>
        <a:xfrm>
          <a:off x="762000" y="6638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37</xdr:row>
      <xdr:rowOff>152400</xdr:rowOff>
    </xdr:from>
    <xdr:ext cx="504825" cy="257175"/>
    <xdr:sp macro="" textlink="">
      <xdr:nvSpPr>
        <xdr:cNvPr id="51" name="テキスト ボックス 50"/>
        <xdr:cNvSpPr txBox="1"/>
      </xdr:nvSpPr>
      <xdr:spPr>
        <a:xfrm>
          <a:off x="257175"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9525</xdr:rowOff>
    </xdr:from>
    <xdr:to>
      <xdr:col>7</xdr:col>
      <xdr:colOff>571500</xdr:colOff>
      <xdr:row>36</xdr:row>
      <xdr:rowOff>9525</xdr:rowOff>
    </xdr:to>
    <xdr:cxnSp macro="">
      <xdr:nvCxnSpPr>
        <xdr:cNvPr id="52" name="直線コネクタ 51"/>
        <xdr:cNvCxnSpPr/>
      </xdr:nvCxnSpPr>
      <xdr:spPr>
        <a:xfrm>
          <a:off x="762000" y="6181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35</xdr:row>
      <xdr:rowOff>38100</xdr:rowOff>
    </xdr:from>
    <xdr:ext cx="504825" cy="257175"/>
    <xdr:sp macro="" textlink="">
      <xdr:nvSpPr>
        <xdr:cNvPr id="53" name="テキスト ボックス 52"/>
        <xdr:cNvSpPr txBox="1"/>
      </xdr:nvSpPr>
      <xdr:spPr>
        <a:xfrm>
          <a:off x="257175"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66675</xdr:rowOff>
    </xdr:from>
    <xdr:to>
      <xdr:col>7</xdr:col>
      <xdr:colOff>571500</xdr:colOff>
      <xdr:row>33</xdr:row>
      <xdr:rowOff>66675</xdr:rowOff>
    </xdr:to>
    <xdr:cxnSp macro="">
      <xdr:nvCxnSpPr>
        <xdr:cNvPr id="54" name="直線コネクタ 53"/>
        <xdr:cNvCxnSpPr/>
      </xdr:nvCxnSpPr>
      <xdr:spPr>
        <a:xfrm>
          <a:off x="762000" y="5724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95250</xdr:rowOff>
    </xdr:from>
    <xdr:ext cx="504825" cy="257175"/>
    <xdr:sp macro="" textlink="">
      <xdr:nvSpPr>
        <xdr:cNvPr id="55" name="テキスト ボックス 54"/>
        <xdr:cNvSpPr txBox="1"/>
      </xdr:nvSpPr>
      <xdr:spPr>
        <a:xfrm>
          <a:off x="257175"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6" name="直線コネクタ 55"/>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7" name="テキスト ボックス 56"/>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58"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32</xdr:row>
      <xdr:rowOff>123825</xdr:rowOff>
    </xdr:from>
    <xdr:to>
      <xdr:col>7</xdr:col>
      <xdr:colOff>19050</xdr:colOff>
      <xdr:row>41</xdr:row>
      <xdr:rowOff>47625</xdr:rowOff>
    </xdr:to>
    <xdr:cxnSp macro="">
      <xdr:nvCxnSpPr>
        <xdr:cNvPr id="59" name="直線コネクタ 58"/>
        <xdr:cNvCxnSpPr/>
      </xdr:nvCxnSpPr>
      <xdr:spPr>
        <a:xfrm flipV="1">
          <a:off x="4829175" y="561022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19050</xdr:rowOff>
    </xdr:from>
    <xdr:ext cx="762000" cy="257175"/>
    <xdr:sp macro="" textlink="">
      <xdr:nvSpPr>
        <xdr:cNvPr id="60" name="人件費最小値テキスト"/>
        <xdr:cNvSpPr txBox="1"/>
      </xdr:nvSpPr>
      <xdr:spPr>
        <a:xfrm>
          <a:off x="4914900"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609600</xdr:colOff>
      <xdr:row>41</xdr:row>
      <xdr:rowOff>47625</xdr:rowOff>
    </xdr:from>
    <xdr:to>
      <xdr:col>7</xdr:col>
      <xdr:colOff>104775</xdr:colOff>
      <xdr:row>41</xdr:row>
      <xdr:rowOff>47625</xdr:rowOff>
    </xdr:to>
    <xdr:cxnSp macro="">
      <xdr:nvCxnSpPr>
        <xdr:cNvPr id="61" name="直線コネクタ 60"/>
        <xdr:cNvCxnSpPr/>
      </xdr:nvCxnSpPr>
      <xdr:spPr>
        <a:xfrm>
          <a:off x="4733925" y="7077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38100</xdr:rowOff>
    </xdr:from>
    <xdr:ext cx="762000" cy="257175"/>
    <xdr:sp macro="" textlink="">
      <xdr:nvSpPr>
        <xdr:cNvPr id="62" name="人件費最大値テキスト"/>
        <xdr:cNvSpPr txBox="1"/>
      </xdr:nvSpPr>
      <xdr:spPr>
        <a:xfrm>
          <a:off x="4914900" y="5353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609600</xdr:colOff>
      <xdr:row>32</xdr:row>
      <xdr:rowOff>123825</xdr:rowOff>
    </xdr:from>
    <xdr:to>
      <xdr:col>7</xdr:col>
      <xdr:colOff>104775</xdr:colOff>
      <xdr:row>32</xdr:row>
      <xdr:rowOff>123825</xdr:rowOff>
    </xdr:to>
    <xdr:cxnSp macro="">
      <xdr:nvCxnSpPr>
        <xdr:cNvPr id="63" name="直線コネクタ 62"/>
        <xdr:cNvCxnSpPr/>
      </xdr:nvCxnSpPr>
      <xdr:spPr>
        <a:xfrm>
          <a:off x="4733925" y="5610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38</xdr:row>
      <xdr:rowOff>152400</xdr:rowOff>
    </xdr:from>
    <xdr:to>
      <xdr:col>7</xdr:col>
      <xdr:colOff>19050</xdr:colOff>
      <xdr:row>40</xdr:row>
      <xdr:rowOff>76200</xdr:rowOff>
    </xdr:to>
    <xdr:cxnSp macro="">
      <xdr:nvCxnSpPr>
        <xdr:cNvPr id="64" name="直線コネクタ 63"/>
        <xdr:cNvCxnSpPr/>
      </xdr:nvCxnSpPr>
      <xdr:spPr>
        <a:xfrm flipV="1">
          <a:off x="3990975" y="6667500"/>
          <a:ext cx="838200"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161925</xdr:rowOff>
    </xdr:from>
    <xdr:ext cx="762000" cy="257175"/>
    <xdr:sp macro="" textlink="">
      <xdr:nvSpPr>
        <xdr:cNvPr id="65" name="人件費平均値テキスト"/>
        <xdr:cNvSpPr txBox="1"/>
      </xdr:nvSpPr>
      <xdr:spPr>
        <a:xfrm>
          <a:off x="4914900" y="616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142875</xdr:rowOff>
    </xdr:from>
    <xdr:to>
      <xdr:col>7</xdr:col>
      <xdr:colOff>66675</xdr:colOff>
      <xdr:row>37</xdr:row>
      <xdr:rowOff>76200</xdr:rowOff>
    </xdr:to>
    <xdr:sp macro="" textlink="">
      <xdr:nvSpPr>
        <xdr:cNvPr id="66" name="フローチャート : 判断 65"/>
        <xdr:cNvSpPr/>
      </xdr:nvSpPr>
      <xdr:spPr>
        <a:xfrm>
          <a:off x="4772025"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39</xdr:row>
      <xdr:rowOff>95250</xdr:rowOff>
    </xdr:from>
    <xdr:to>
      <xdr:col>5</xdr:col>
      <xdr:colOff>552450</xdr:colOff>
      <xdr:row>40</xdr:row>
      <xdr:rowOff>76200</xdr:rowOff>
    </xdr:to>
    <xdr:cxnSp macro="">
      <xdr:nvCxnSpPr>
        <xdr:cNvPr id="67" name="直線コネクタ 66"/>
        <xdr:cNvCxnSpPr/>
      </xdr:nvCxnSpPr>
      <xdr:spPr>
        <a:xfrm>
          <a:off x="3095625" y="6781800"/>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37</xdr:row>
      <xdr:rowOff>133350</xdr:rowOff>
    </xdr:from>
    <xdr:to>
      <xdr:col>5</xdr:col>
      <xdr:colOff>600075</xdr:colOff>
      <xdr:row>38</xdr:row>
      <xdr:rowOff>66675</xdr:rowOff>
    </xdr:to>
    <xdr:sp macro="" textlink="">
      <xdr:nvSpPr>
        <xdr:cNvPr id="68" name="フローチャート : 判断 67"/>
        <xdr:cNvSpPr/>
      </xdr:nvSpPr>
      <xdr:spPr>
        <a:xfrm>
          <a:off x="3933825" y="647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76200</xdr:rowOff>
    </xdr:from>
    <xdr:ext cx="733425" cy="257175"/>
    <xdr:sp macro="" textlink="">
      <xdr:nvSpPr>
        <xdr:cNvPr id="69" name="テキスト ボックス 68"/>
        <xdr:cNvSpPr txBox="1"/>
      </xdr:nvSpPr>
      <xdr:spPr>
        <a:xfrm>
          <a:off x="3609975" y="6248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95250</xdr:rowOff>
    </xdr:from>
    <xdr:to>
      <xdr:col>4</xdr:col>
      <xdr:colOff>342900</xdr:colOff>
      <xdr:row>40</xdr:row>
      <xdr:rowOff>76200</xdr:rowOff>
    </xdr:to>
    <xdr:cxnSp macro="">
      <xdr:nvCxnSpPr>
        <xdr:cNvPr id="70" name="直線コネクタ 69"/>
        <xdr:cNvCxnSpPr/>
      </xdr:nvCxnSpPr>
      <xdr:spPr>
        <a:xfrm flipV="1">
          <a:off x="2209800" y="6781800"/>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123825</xdr:rowOff>
    </xdr:from>
    <xdr:to>
      <xdr:col>4</xdr:col>
      <xdr:colOff>400050</xdr:colOff>
      <xdr:row>38</xdr:row>
      <xdr:rowOff>47625</xdr:rowOff>
    </xdr:to>
    <xdr:sp macro="" textlink="">
      <xdr:nvSpPr>
        <xdr:cNvPr id="71" name="フローチャート : 判断 70"/>
        <xdr:cNvSpPr/>
      </xdr:nvSpPr>
      <xdr:spPr>
        <a:xfrm>
          <a:off x="3048000" y="6467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36</xdr:row>
      <xdr:rowOff>57150</xdr:rowOff>
    </xdr:from>
    <xdr:ext cx="762000" cy="257175"/>
    <xdr:sp macro="" textlink="">
      <xdr:nvSpPr>
        <xdr:cNvPr id="72" name="テキスト ボックス 71"/>
        <xdr:cNvSpPr txBox="1"/>
      </xdr:nvSpPr>
      <xdr:spPr>
        <a:xfrm>
          <a:off x="2714625" y="622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628650</xdr:colOff>
      <xdr:row>40</xdr:row>
      <xdr:rowOff>28575</xdr:rowOff>
    </xdr:from>
    <xdr:to>
      <xdr:col>3</xdr:col>
      <xdr:colOff>142875</xdr:colOff>
      <xdr:row>40</xdr:row>
      <xdr:rowOff>76200</xdr:rowOff>
    </xdr:to>
    <xdr:cxnSp macro="">
      <xdr:nvCxnSpPr>
        <xdr:cNvPr id="73" name="直線コネクタ 72"/>
        <xdr:cNvCxnSpPr/>
      </xdr:nvCxnSpPr>
      <xdr:spPr>
        <a:xfrm>
          <a:off x="1323975" y="68865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38</xdr:row>
      <xdr:rowOff>28575</xdr:rowOff>
    </xdr:from>
    <xdr:to>
      <xdr:col>3</xdr:col>
      <xdr:colOff>190500</xdr:colOff>
      <xdr:row>38</xdr:row>
      <xdr:rowOff>133350</xdr:rowOff>
    </xdr:to>
    <xdr:sp macro="" textlink="">
      <xdr:nvSpPr>
        <xdr:cNvPr id="74" name="フローチャート : 判断 73"/>
        <xdr:cNvSpPr/>
      </xdr:nvSpPr>
      <xdr:spPr>
        <a:xfrm>
          <a:off x="21621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142875</xdr:rowOff>
    </xdr:from>
    <xdr:ext cx="762000" cy="257175"/>
    <xdr:sp macro="" textlink="">
      <xdr:nvSpPr>
        <xdr:cNvPr id="75" name="テキスト ボックス 74"/>
        <xdr:cNvSpPr txBox="1"/>
      </xdr:nvSpPr>
      <xdr:spPr>
        <a:xfrm>
          <a:off x="1828800" y="631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571500</xdr:colOff>
      <xdr:row>38</xdr:row>
      <xdr:rowOff>66675</xdr:rowOff>
    </xdr:from>
    <xdr:to>
      <xdr:col>1</xdr:col>
      <xdr:colOff>676275</xdr:colOff>
      <xdr:row>38</xdr:row>
      <xdr:rowOff>171450</xdr:rowOff>
    </xdr:to>
    <xdr:sp macro="" textlink="">
      <xdr:nvSpPr>
        <xdr:cNvPr id="76" name="フローチャート : 判断 75"/>
        <xdr:cNvSpPr/>
      </xdr:nvSpPr>
      <xdr:spPr>
        <a:xfrm>
          <a:off x="1266825" y="658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9525</xdr:rowOff>
    </xdr:from>
    <xdr:ext cx="762000" cy="257175"/>
    <xdr:sp macro="" textlink="">
      <xdr:nvSpPr>
        <xdr:cNvPr id="77" name="テキスト ボックス 76"/>
        <xdr:cNvSpPr txBox="1"/>
      </xdr:nvSpPr>
      <xdr:spPr>
        <a:xfrm>
          <a:off x="942975" y="635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78" name="テキスト ボックス 77"/>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79" name="テキスト ボックス 78"/>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0" name="テキスト ボックス 79"/>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1" name="テキスト ボックス 80"/>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2" name="テキスト ボックス 81"/>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38</xdr:row>
      <xdr:rowOff>104775</xdr:rowOff>
    </xdr:from>
    <xdr:to>
      <xdr:col>7</xdr:col>
      <xdr:colOff>66675</xdr:colOff>
      <xdr:row>39</xdr:row>
      <xdr:rowOff>38100</xdr:rowOff>
    </xdr:to>
    <xdr:sp macro="" textlink="">
      <xdr:nvSpPr>
        <xdr:cNvPr id="83" name="円/楕円 82"/>
        <xdr:cNvSpPr/>
      </xdr:nvSpPr>
      <xdr:spPr>
        <a:xfrm>
          <a:off x="4772025" y="6619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76200</xdr:rowOff>
    </xdr:from>
    <xdr:ext cx="762000" cy="257175"/>
    <xdr:sp macro="" textlink="">
      <xdr:nvSpPr>
        <xdr:cNvPr id="84" name="人件費該当値テキスト"/>
        <xdr:cNvSpPr txBox="1"/>
      </xdr:nvSpPr>
      <xdr:spPr>
        <a:xfrm>
          <a:off x="4914900" y="659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495300</xdr:colOff>
      <xdr:row>40</xdr:row>
      <xdr:rowOff>28575</xdr:rowOff>
    </xdr:from>
    <xdr:to>
      <xdr:col>5</xdr:col>
      <xdr:colOff>600075</xdr:colOff>
      <xdr:row>40</xdr:row>
      <xdr:rowOff>123825</xdr:rowOff>
    </xdr:to>
    <xdr:sp macro="" textlink="">
      <xdr:nvSpPr>
        <xdr:cNvPr id="85" name="円/楕円 84"/>
        <xdr:cNvSpPr/>
      </xdr:nvSpPr>
      <xdr:spPr>
        <a:xfrm>
          <a:off x="3933825" y="6886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40</xdr:row>
      <xdr:rowOff>114300</xdr:rowOff>
    </xdr:from>
    <xdr:ext cx="733425" cy="257175"/>
    <xdr:sp macro="" textlink="">
      <xdr:nvSpPr>
        <xdr:cNvPr id="86" name="テキスト ボックス 85"/>
        <xdr:cNvSpPr txBox="1"/>
      </xdr:nvSpPr>
      <xdr:spPr>
        <a:xfrm>
          <a:off x="3609975" y="6972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38100</xdr:rowOff>
    </xdr:from>
    <xdr:to>
      <xdr:col>4</xdr:col>
      <xdr:colOff>400050</xdr:colOff>
      <xdr:row>39</xdr:row>
      <xdr:rowOff>142875</xdr:rowOff>
    </xdr:to>
    <xdr:sp macro="" textlink="">
      <xdr:nvSpPr>
        <xdr:cNvPr id="87" name="円/楕円 86"/>
        <xdr:cNvSpPr/>
      </xdr:nvSpPr>
      <xdr:spPr>
        <a:xfrm>
          <a:off x="3048000" y="6724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39</xdr:row>
      <xdr:rowOff>123825</xdr:rowOff>
    </xdr:from>
    <xdr:ext cx="762000" cy="257175"/>
    <xdr:sp macro="" textlink="">
      <xdr:nvSpPr>
        <xdr:cNvPr id="88" name="テキスト ボックス 87"/>
        <xdr:cNvSpPr txBox="1"/>
      </xdr:nvSpPr>
      <xdr:spPr>
        <a:xfrm>
          <a:off x="2714625"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95250</xdr:colOff>
      <xdr:row>40</xdr:row>
      <xdr:rowOff>28575</xdr:rowOff>
    </xdr:from>
    <xdr:to>
      <xdr:col>3</xdr:col>
      <xdr:colOff>190500</xdr:colOff>
      <xdr:row>40</xdr:row>
      <xdr:rowOff>123825</xdr:rowOff>
    </xdr:to>
    <xdr:sp macro="" textlink="">
      <xdr:nvSpPr>
        <xdr:cNvPr id="89" name="円/楕円 88"/>
        <xdr:cNvSpPr/>
      </xdr:nvSpPr>
      <xdr:spPr>
        <a:xfrm>
          <a:off x="2162175" y="6886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114300</xdr:rowOff>
    </xdr:from>
    <xdr:ext cx="762000" cy="257175"/>
    <xdr:sp macro="" textlink="">
      <xdr:nvSpPr>
        <xdr:cNvPr id="90" name="テキスト ボックス 89"/>
        <xdr:cNvSpPr txBox="1"/>
      </xdr:nvSpPr>
      <xdr:spPr>
        <a:xfrm>
          <a:off x="1828800" y="6972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571500</xdr:colOff>
      <xdr:row>39</xdr:row>
      <xdr:rowOff>152400</xdr:rowOff>
    </xdr:from>
    <xdr:to>
      <xdr:col>1</xdr:col>
      <xdr:colOff>676275</xdr:colOff>
      <xdr:row>40</xdr:row>
      <xdr:rowOff>85725</xdr:rowOff>
    </xdr:to>
    <xdr:sp macro="" textlink="">
      <xdr:nvSpPr>
        <xdr:cNvPr id="91" name="円/楕円 90"/>
        <xdr:cNvSpPr/>
      </xdr:nvSpPr>
      <xdr:spPr>
        <a:xfrm>
          <a:off x="1266825" y="6838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40</xdr:row>
      <xdr:rowOff>66675</xdr:rowOff>
    </xdr:from>
    <xdr:ext cx="762000" cy="257175"/>
    <xdr:sp macro="" textlink="">
      <xdr:nvSpPr>
        <xdr:cNvPr id="92" name="テキスト ボックス 91"/>
        <xdr:cNvSpPr txBox="1"/>
      </xdr:nvSpPr>
      <xdr:spPr>
        <a:xfrm>
          <a:off x="942975"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3" name="正方形/長方形 92"/>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4" name="正方形/長方形 93"/>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5" name="正方形/長方形 94"/>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6" name="正方形/長方形 95"/>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7" name="正方形/長方形 96"/>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98" name="正方形/長方形 97"/>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99" name="正方形/長方形 98"/>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0" name="正方形/長方形 99"/>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1" name="正方形/長方形 100"/>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2" name="正方形/長方形 101"/>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3" name="テキスト ボックス 102"/>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類似団体平均を下回っている。</a:t>
          </a:r>
          <a:endParaRPr kumimoji="1" lang="en-US" altLang="ja-JP" sz="1300">
            <a:latin typeface="ＭＳ Ｐゴシック"/>
          </a:endParaRPr>
        </a:p>
        <a:p>
          <a:r>
            <a:rPr kumimoji="1" lang="ja-JP" altLang="en-US" sz="1300">
              <a:latin typeface="ＭＳ Ｐゴシック"/>
            </a:rPr>
            <a:t>　行財政改革の推進等により、合併において重複した公共施設の統廃合をはじめ、内部管理経費の更なる見直しを含めた計画を策定し、実行する。</a:t>
          </a:r>
        </a:p>
      </xdr:txBody>
    </xdr:sp>
    <xdr:clientData/>
  </xdr:twoCellAnchor>
  <xdr:oneCellAnchor>
    <xdr:from>
      <xdr:col>18</xdr:col>
      <xdr:colOff>47625</xdr:colOff>
      <xdr:row>9</xdr:row>
      <xdr:rowOff>104775</xdr:rowOff>
    </xdr:from>
    <xdr:ext cx="295275" cy="228600"/>
    <xdr:sp macro="" textlink="">
      <xdr:nvSpPr>
        <xdr:cNvPr id="104" name="テキスト ボックス 103"/>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5" name="直線コネクタ 104"/>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6" name="テキスト ボックス 105"/>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85725</xdr:colOff>
      <xdr:row>22</xdr:row>
      <xdr:rowOff>28575</xdr:rowOff>
    </xdr:from>
    <xdr:to>
      <xdr:col>24</xdr:col>
      <xdr:colOff>590550</xdr:colOff>
      <xdr:row>22</xdr:row>
      <xdr:rowOff>28575</xdr:rowOff>
    </xdr:to>
    <xdr:cxnSp macro="">
      <xdr:nvCxnSpPr>
        <xdr:cNvPr id="107" name="直線コネクタ 106"/>
        <xdr:cNvCxnSpPr/>
      </xdr:nvCxnSpPr>
      <xdr:spPr>
        <a:xfrm>
          <a:off x="12449175" y="3800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57150</xdr:rowOff>
    </xdr:from>
    <xdr:ext cx="504825" cy="257175"/>
    <xdr:sp macro="" textlink="">
      <xdr:nvSpPr>
        <xdr:cNvPr id="108" name="テキスト ボックス 107"/>
        <xdr:cNvSpPr txBox="1"/>
      </xdr:nvSpPr>
      <xdr:spPr>
        <a:xfrm>
          <a:off x="11934825" y="3657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20</xdr:row>
      <xdr:rowOff>47625</xdr:rowOff>
    </xdr:from>
    <xdr:to>
      <xdr:col>24</xdr:col>
      <xdr:colOff>590550</xdr:colOff>
      <xdr:row>20</xdr:row>
      <xdr:rowOff>47625</xdr:rowOff>
    </xdr:to>
    <xdr:cxnSp macro="">
      <xdr:nvCxnSpPr>
        <xdr:cNvPr id="109" name="直線コネクタ 108"/>
        <xdr:cNvCxnSpPr/>
      </xdr:nvCxnSpPr>
      <xdr:spPr>
        <a:xfrm>
          <a:off x="12449175" y="3476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19</xdr:row>
      <xdr:rowOff>76200</xdr:rowOff>
    </xdr:from>
    <xdr:ext cx="504825" cy="257175"/>
    <xdr:sp macro="" textlink="">
      <xdr:nvSpPr>
        <xdr:cNvPr id="110" name="テキスト ボックス 109"/>
        <xdr:cNvSpPr txBox="1"/>
      </xdr:nvSpPr>
      <xdr:spPr>
        <a:xfrm>
          <a:off x="11934825" y="3333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18</xdr:row>
      <xdr:rowOff>57150</xdr:rowOff>
    </xdr:from>
    <xdr:to>
      <xdr:col>24</xdr:col>
      <xdr:colOff>590550</xdr:colOff>
      <xdr:row>18</xdr:row>
      <xdr:rowOff>57150</xdr:rowOff>
    </xdr:to>
    <xdr:cxnSp macro="">
      <xdr:nvCxnSpPr>
        <xdr:cNvPr id="111" name="直線コネクタ 110"/>
        <xdr:cNvCxnSpPr/>
      </xdr:nvCxnSpPr>
      <xdr:spPr>
        <a:xfrm>
          <a:off x="12449175" y="3143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95250</xdr:rowOff>
    </xdr:from>
    <xdr:ext cx="504825" cy="257175"/>
    <xdr:sp macro="" textlink="">
      <xdr:nvSpPr>
        <xdr:cNvPr id="112" name="テキスト ボックス 111"/>
        <xdr:cNvSpPr txBox="1"/>
      </xdr:nvSpPr>
      <xdr:spPr>
        <a:xfrm>
          <a:off x="11934825" y="3009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16</xdr:row>
      <xdr:rowOff>76200</xdr:rowOff>
    </xdr:from>
    <xdr:to>
      <xdr:col>24</xdr:col>
      <xdr:colOff>590550</xdr:colOff>
      <xdr:row>16</xdr:row>
      <xdr:rowOff>76200</xdr:rowOff>
    </xdr:to>
    <xdr:cxnSp macro="">
      <xdr:nvCxnSpPr>
        <xdr:cNvPr id="113" name="直線コネクタ 112"/>
        <xdr:cNvCxnSpPr/>
      </xdr:nvCxnSpPr>
      <xdr:spPr>
        <a:xfrm>
          <a:off x="12449175" y="2819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104775</xdr:rowOff>
    </xdr:from>
    <xdr:ext cx="504825" cy="257175"/>
    <xdr:sp macro="" textlink="">
      <xdr:nvSpPr>
        <xdr:cNvPr id="114" name="テキスト ボックス 113"/>
        <xdr:cNvSpPr txBox="1"/>
      </xdr:nvSpPr>
      <xdr:spPr>
        <a:xfrm>
          <a:off x="11934825" y="2676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14</xdr:row>
      <xdr:rowOff>95250</xdr:rowOff>
    </xdr:from>
    <xdr:to>
      <xdr:col>24</xdr:col>
      <xdr:colOff>590550</xdr:colOff>
      <xdr:row>14</xdr:row>
      <xdr:rowOff>95250</xdr:rowOff>
    </xdr:to>
    <xdr:cxnSp macro="">
      <xdr:nvCxnSpPr>
        <xdr:cNvPr id="115" name="直線コネクタ 114"/>
        <xdr:cNvCxnSpPr/>
      </xdr:nvCxnSpPr>
      <xdr:spPr>
        <a:xfrm>
          <a:off x="12449175" y="2495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13</xdr:row>
      <xdr:rowOff>123825</xdr:rowOff>
    </xdr:from>
    <xdr:ext cx="504825" cy="257175"/>
    <xdr:sp macro="" textlink="">
      <xdr:nvSpPr>
        <xdr:cNvPr id="116" name="テキスト ボックス 115"/>
        <xdr:cNvSpPr txBox="1"/>
      </xdr:nvSpPr>
      <xdr:spPr>
        <a:xfrm>
          <a:off x="11934825" y="2352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114300</xdr:rowOff>
    </xdr:from>
    <xdr:to>
      <xdr:col>24</xdr:col>
      <xdr:colOff>590550</xdr:colOff>
      <xdr:row>12</xdr:row>
      <xdr:rowOff>114300</xdr:rowOff>
    </xdr:to>
    <xdr:cxnSp macro="">
      <xdr:nvCxnSpPr>
        <xdr:cNvPr id="117" name="直線コネクタ 116"/>
        <xdr:cNvCxnSpPr/>
      </xdr:nvCxnSpPr>
      <xdr:spPr>
        <a:xfrm>
          <a:off x="12449175" y="2171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11</xdr:row>
      <xdr:rowOff>142875</xdr:rowOff>
    </xdr:from>
    <xdr:ext cx="504825" cy="257175"/>
    <xdr:sp macro="" textlink="">
      <xdr:nvSpPr>
        <xdr:cNvPr id="118" name="テキスト ボックス 117"/>
        <xdr:cNvSpPr txBox="1"/>
      </xdr:nvSpPr>
      <xdr:spPr>
        <a:xfrm>
          <a:off x="11934825" y="2028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12</xdr:row>
      <xdr:rowOff>47625</xdr:rowOff>
    </xdr:from>
    <xdr:to>
      <xdr:col>24</xdr:col>
      <xdr:colOff>28575</xdr:colOff>
      <xdr:row>20</xdr:row>
      <xdr:rowOff>142875</xdr:rowOff>
    </xdr:to>
    <xdr:cxnSp macro="">
      <xdr:nvCxnSpPr>
        <xdr:cNvPr id="122" name="直線コネクタ 121"/>
        <xdr:cNvCxnSpPr/>
      </xdr:nvCxnSpPr>
      <xdr:spPr>
        <a:xfrm flipV="1">
          <a:off x="16506825" y="210502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20</xdr:row>
      <xdr:rowOff>114300</xdr:rowOff>
    </xdr:from>
    <xdr:ext cx="762000" cy="257175"/>
    <xdr:sp macro="" textlink="">
      <xdr:nvSpPr>
        <xdr:cNvPr id="123" name="物件費最小値テキスト"/>
        <xdr:cNvSpPr txBox="1"/>
      </xdr:nvSpPr>
      <xdr:spPr>
        <a:xfrm>
          <a:off x="16602075" y="354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142875</xdr:rowOff>
    </xdr:from>
    <xdr:to>
      <xdr:col>24</xdr:col>
      <xdr:colOff>123825</xdr:colOff>
      <xdr:row>20</xdr:row>
      <xdr:rowOff>142875</xdr:rowOff>
    </xdr:to>
    <xdr:cxnSp macro="">
      <xdr:nvCxnSpPr>
        <xdr:cNvPr id="124" name="直線コネクタ 123"/>
        <xdr:cNvCxnSpPr/>
      </xdr:nvCxnSpPr>
      <xdr:spPr>
        <a:xfrm>
          <a:off x="16421100" y="3571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10</xdr:row>
      <xdr:rowOff>133350</xdr:rowOff>
    </xdr:from>
    <xdr:ext cx="762000" cy="257175"/>
    <xdr:sp macro="" textlink="">
      <xdr:nvSpPr>
        <xdr:cNvPr id="125" name="物件費最大値テキスト"/>
        <xdr:cNvSpPr txBox="1"/>
      </xdr:nvSpPr>
      <xdr:spPr>
        <a:xfrm>
          <a:off x="16602075" y="1847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47625</xdr:rowOff>
    </xdr:from>
    <xdr:to>
      <xdr:col>24</xdr:col>
      <xdr:colOff>123825</xdr:colOff>
      <xdr:row>12</xdr:row>
      <xdr:rowOff>47625</xdr:rowOff>
    </xdr:to>
    <xdr:cxnSp macro="">
      <xdr:nvCxnSpPr>
        <xdr:cNvPr id="126" name="直線コネクタ 125"/>
        <xdr:cNvCxnSpPr/>
      </xdr:nvCxnSpPr>
      <xdr:spPr>
        <a:xfrm>
          <a:off x="16421100" y="2105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15</xdr:row>
      <xdr:rowOff>9525</xdr:rowOff>
    </xdr:from>
    <xdr:to>
      <xdr:col>24</xdr:col>
      <xdr:colOff>28575</xdr:colOff>
      <xdr:row>15</xdr:row>
      <xdr:rowOff>114300</xdr:rowOff>
    </xdr:to>
    <xdr:cxnSp macro="">
      <xdr:nvCxnSpPr>
        <xdr:cNvPr id="127" name="直線コネクタ 126"/>
        <xdr:cNvCxnSpPr/>
      </xdr:nvCxnSpPr>
      <xdr:spPr>
        <a:xfrm flipV="1">
          <a:off x="15668625" y="258127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38100</xdr:rowOff>
    </xdr:from>
    <xdr:ext cx="762000" cy="257175"/>
    <xdr:sp macro="" textlink="">
      <xdr:nvSpPr>
        <xdr:cNvPr id="128" name="物件費平均値テキスト"/>
        <xdr:cNvSpPr txBox="1"/>
      </xdr:nvSpPr>
      <xdr:spPr>
        <a:xfrm>
          <a:off x="16602075"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66675</xdr:rowOff>
    </xdr:from>
    <xdr:to>
      <xdr:col>24</xdr:col>
      <xdr:colOff>85725</xdr:colOff>
      <xdr:row>15</xdr:row>
      <xdr:rowOff>171450</xdr:rowOff>
    </xdr:to>
    <xdr:sp macro="" textlink="">
      <xdr:nvSpPr>
        <xdr:cNvPr id="129" name="フローチャート : 判断 128"/>
        <xdr:cNvSpPr/>
      </xdr:nvSpPr>
      <xdr:spPr>
        <a:xfrm>
          <a:off x="16459200" y="263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114300</xdr:rowOff>
    </xdr:from>
    <xdr:to>
      <xdr:col>22</xdr:col>
      <xdr:colOff>561975</xdr:colOff>
      <xdr:row>15</xdr:row>
      <xdr:rowOff>114300</xdr:rowOff>
    </xdr:to>
    <xdr:cxnSp macro="">
      <xdr:nvCxnSpPr>
        <xdr:cNvPr id="130" name="直線コネクタ 129"/>
        <xdr:cNvCxnSpPr/>
      </xdr:nvCxnSpPr>
      <xdr:spPr>
        <a:xfrm>
          <a:off x="14782800" y="251460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123825</xdr:rowOff>
    </xdr:from>
    <xdr:to>
      <xdr:col>22</xdr:col>
      <xdr:colOff>619125</xdr:colOff>
      <xdr:row>15</xdr:row>
      <xdr:rowOff>47625</xdr:rowOff>
    </xdr:to>
    <xdr:sp macro="" textlink="">
      <xdr:nvSpPr>
        <xdr:cNvPr id="131" name="フローチャート : 判断 130"/>
        <xdr:cNvSpPr/>
      </xdr:nvSpPr>
      <xdr:spPr>
        <a:xfrm>
          <a:off x="15621000" y="2524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13</xdr:row>
      <xdr:rowOff>57150</xdr:rowOff>
    </xdr:from>
    <xdr:ext cx="733425" cy="257175"/>
    <xdr:sp macro="" textlink="">
      <xdr:nvSpPr>
        <xdr:cNvPr id="132" name="テキスト ボックス 131"/>
        <xdr:cNvSpPr txBox="1"/>
      </xdr:nvSpPr>
      <xdr:spPr>
        <a:xfrm>
          <a:off x="15287625" y="2286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161925</xdr:colOff>
      <xdr:row>14</xdr:row>
      <xdr:rowOff>114300</xdr:rowOff>
    </xdr:from>
    <xdr:to>
      <xdr:col>21</xdr:col>
      <xdr:colOff>361950</xdr:colOff>
      <xdr:row>15</xdr:row>
      <xdr:rowOff>133350</xdr:rowOff>
    </xdr:to>
    <xdr:cxnSp macro="">
      <xdr:nvCxnSpPr>
        <xdr:cNvPr id="133" name="直線コネクタ 132"/>
        <xdr:cNvCxnSpPr/>
      </xdr:nvCxnSpPr>
      <xdr:spPr>
        <a:xfrm flipV="1">
          <a:off x="13896975" y="251460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14</xdr:row>
      <xdr:rowOff>66675</xdr:rowOff>
    </xdr:from>
    <xdr:to>
      <xdr:col>21</xdr:col>
      <xdr:colOff>409575</xdr:colOff>
      <xdr:row>14</xdr:row>
      <xdr:rowOff>171450</xdr:rowOff>
    </xdr:to>
    <xdr:sp macro="" textlink="">
      <xdr:nvSpPr>
        <xdr:cNvPr id="134" name="フローチャート : 判断 133"/>
        <xdr:cNvSpPr/>
      </xdr:nvSpPr>
      <xdr:spPr>
        <a:xfrm>
          <a:off x="14735175" y="2466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9525</xdr:rowOff>
    </xdr:from>
    <xdr:ext cx="762000" cy="257175"/>
    <xdr:sp macro="" textlink="">
      <xdr:nvSpPr>
        <xdr:cNvPr id="135" name="テキスト ボックス 134"/>
        <xdr:cNvSpPr txBox="1"/>
      </xdr:nvSpPr>
      <xdr:spPr>
        <a:xfrm>
          <a:off x="14401800" y="223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638175</xdr:colOff>
      <xdr:row>15</xdr:row>
      <xdr:rowOff>95250</xdr:rowOff>
    </xdr:from>
    <xdr:to>
      <xdr:col>20</xdr:col>
      <xdr:colOff>161925</xdr:colOff>
      <xdr:row>15</xdr:row>
      <xdr:rowOff>133350</xdr:rowOff>
    </xdr:to>
    <xdr:cxnSp macro="">
      <xdr:nvCxnSpPr>
        <xdr:cNvPr id="136" name="直線コネクタ 135"/>
        <xdr:cNvCxnSpPr/>
      </xdr:nvCxnSpPr>
      <xdr:spPr>
        <a:xfrm>
          <a:off x="13001625" y="26670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14</xdr:row>
      <xdr:rowOff>19050</xdr:rowOff>
    </xdr:from>
    <xdr:to>
      <xdr:col>20</xdr:col>
      <xdr:colOff>209550</xdr:colOff>
      <xdr:row>14</xdr:row>
      <xdr:rowOff>123825</xdr:rowOff>
    </xdr:to>
    <xdr:sp macro="" textlink="">
      <xdr:nvSpPr>
        <xdr:cNvPr id="137" name="フローチャート : 判断 136"/>
        <xdr:cNvSpPr/>
      </xdr:nvSpPr>
      <xdr:spPr>
        <a:xfrm>
          <a:off x="13839825" y="2419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12</xdr:row>
      <xdr:rowOff>133350</xdr:rowOff>
    </xdr:from>
    <xdr:ext cx="762000" cy="257175"/>
    <xdr:sp macro="" textlink="">
      <xdr:nvSpPr>
        <xdr:cNvPr id="138" name="テキスト ボックス 137"/>
        <xdr:cNvSpPr txBox="1"/>
      </xdr:nvSpPr>
      <xdr:spPr>
        <a:xfrm>
          <a:off x="13515975"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161925</xdr:rowOff>
    </xdr:from>
    <xdr:to>
      <xdr:col>19</xdr:col>
      <xdr:colOff>9525</xdr:colOff>
      <xdr:row>14</xdr:row>
      <xdr:rowOff>95250</xdr:rowOff>
    </xdr:to>
    <xdr:sp macro="" textlink="">
      <xdr:nvSpPr>
        <xdr:cNvPr id="139" name="フローチャート : 判断 138"/>
        <xdr:cNvSpPr/>
      </xdr:nvSpPr>
      <xdr:spPr>
        <a:xfrm>
          <a:off x="12954000" y="239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12</xdr:row>
      <xdr:rowOff>104775</xdr:rowOff>
    </xdr:from>
    <xdr:ext cx="762000" cy="257175"/>
    <xdr:sp macro="" textlink="">
      <xdr:nvSpPr>
        <xdr:cNvPr id="140" name="テキスト ボックス 139"/>
        <xdr:cNvSpPr txBox="1"/>
      </xdr:nvSpPr>
      <xdr:spPr>
        <a:xfrm>
          <a:off x="12620625" y="216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4" name="テキスト ボックス 143"/>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133350</xdr:rowOff>
    </xdr:from>
    <xdr:to>
      <xdr:col>24</xdr:col>
      <xdr:colOff>85725</xdr:colOff>
      <xdr:row>15</xdr:row>
      <xdr:rowOff>57150</xdr:rowOff>
    </xdr:to>
    <xdr:sp macro="" textlink="">
      <xdr:nvSpPr>
        <xdr:cNvPr id="146" name="円/楕円 145"/>
        <xdr:cNvSpPr/>
      </xdr:nvSpPr>
      <xdr:spPr>
        <a:xfrm>
          <a:off x="16459200" y="2533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13</xdr:row>
      <xdr:rowOff>142875</xdr:rowOff>
    </xdr:from>
    <xdr:ext cx="762000" cy="257175"/>
    <xdr:sp macro="" textlink="">
      <xdr:nvSpPr>
        <xdr:cNvPr id="147" name="物件費該当値テキスト"/>
        <xdr:cNvSpPr txBox="1"/>
      </xdr:nvSpPr>
      <xdr:spPr>
        <a:xfrm>
          <a:off x="16602075" y="237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66675</xdr:rowOff>
    </xdr:from>
    <xdr:to>
      <xdr:col>22</xdr:col>
      <xdr:colOff>619125</xdr:colOff>
      <xdr:row>15</xdr:row>
      <xdr:rowOff>171450</xdr:rowOff>
    </xdr:to>
    <xdr:sp macro="" textlink="">
      <xdr:nvSpPr>
        <xdr:cNvPr id="148" name="円/楕円 147"/>
        <xdr:cNvSpPr/>
      </xdr:nvSpPr>
      <xdr:spPr>
        <a:xfrm>
          <a:off x="15621000" y="263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152400</xdr:rowOff>
    </xdr:from>
    <xdr:ext cx="733425" cy="257175"/>
    <xdr:sp macro="" textlink="">
      <xdr:nvSpPr>
        <xdr:cNvPr id="149" name="テキスト ボックス 148"/>
        <xdr:cNvSpPr txBox="1"/>
      </xdr:nvSpPr>
      <xdr:spPr>
        <a:xfrm>
          <a:off x="15287625" y="2724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314325</xdr:colOff>
      <xdr:row>14</xdr:row>
      <xdr:rowOff>66675</xdr:rowOff>
    </xdr:from>
    <xdr:to>
      <xdr:col>21</xdr:col>
      <xdr:colOff>409575</xdr:colOff>
      <xdr:row>14</xdr:row>
      <xdr:rowOff>171450</xdr:rowOff>
    </xdr:to>
    <xdr:sp macro="" textlink="">
      <xdr:nvSpPr>
        <xdr:cNvPr id="150" name="円/楕円 149"/>
        <xdr:cNvSpPr/>
      </xdr:nvSpPr>
      <xdr:spPr>
        <a:xfrm>
          <a:off x="14735175" y="2466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152400</xdr:rowOff>
    </xdr:from>
    <xdr:ext cx="762000" cy="257175"/>
    <xdr:sp macro="" textlink="">
      <xdr:nvSpPr>
        <xdr:cNvPr id="151" name="テキスト ボックス 150"/>
        <xdr:cNvSpPr txBox="1"/>
      </xdr:nvSpPr>
      <xdr:spPr>
        <a:xfrm>
          <a:off x="14401800"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104775</xdr:colOff>
      <xdr:row>15</xdr:row>
      <xdr:rowOff>76200</xdr:rowOff>
    </xdr:from>
    <xdr:to>
      <xdr:col>20</xdr:col>
      <xdr:colOff>209550</xdr:colOff>
      <xdr:row>16</xdr:row>
      <xdr:rowOff>9525</xdr:rowOff>
    </xdr:to>
    <xdr:sp macro="" textlink="">
      <xdr:nvSpPr>
        <xdr:cNvPr id="152" name="円/楕円 151"/>
        <xdr:cNvSpPr/>
      </xdr:nvSpPr>
      <xdr:spPr>
        <a:xfrm>
          <a:off x="13839825" y="2647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15</xdr:row>
      <xdr:rowOff>161925</xdr:rowOff>
    </xdr:from>
    <xdr:ext cx="762000" cy="257175"/>
    <xdr:sp macro="" textlink="">
      <xdr:nvSpPr>
        <xdr:cNvPr id="153" name="テキスト ボックス 152"/>
        <xdr:cNvSpPr txBox="1"/>
      </xdr:nvSpPr>
      <xdr:spPr>
        <a:xfrm>
          <a:off x="13515975" y="273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47625</xdr:rowOff>
    </xdr:from>
    <xdr:to>
      <xdr:col>19</xdr:col>
      <xdr:colOff>9525</xdr:colOff>
      <xdr:row>15</xdr:row>
      <xdr:rowOff>152400</xdr:rowOff>
    </xdr:to>
    <xdr:sp macro="" textlink="">
      <xdr:nvSpPr>
        <xdr:cNvPr id="154" name="円/楕円 153"/>
        <xdr:cNvSpPr/>
      </xdr:nvSpPr>
      <xdr:spPr>
        <a:xfrm>
          <a:off x="12954000" y="261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15</xdr:row>
      <xdr:rowOff>133350</xdr:rowOff>
    </xdr:from>
    <xdr:ext cx="762000" cy="257175"/>
    <xdr:sp macro="" textlink="">
      <xdr:nvSpPr>
        <xdr:cNvPr id="155" name="テキスト ボックス 154"/>
        <xdr:cNvSpPr txBox="1"/>
      </xdr:nvSpPr>
      <xdr:spPr>
        <a:xfrm>
          <a:off x="12620625" y="270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61" name="正方形/長方形 160"/>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2" name="正方形/長方形 161"/>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5" name="正方形/長方形 164"/>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全国平均は下回っているものの、扶助費全体は年々増加しており、主な要因としては生活保護受給者の増や障害者自立支援費が膨らんでいることなどが挙げられる。</a:t>
          </a:r>
          <a:endParaRPr kumimoji="1" lang="en-US" altLang="ja-JP" sz="1300">
            <a:latin typeface="ＭＳ Ｐゴシック"/>
          </a:endParaRPr>
        </a:p>
        <a:p>
          <a:r>
            <a:rPr kumimoji="1" lang="ja-JP" altLang="en-US" sz="1300">
              <a:latin typeface="ＭＳ Ｐゴシック"/>
            </a:rPr>
            <a:t>　生活保護受給に関する資格審査等の適正化や市単独扶助施策の給付基準等の見直しを図るなど、一定抑制するよう努める。</a:t>
          </a:r>
          <a:endParaRPr kumimoji="1" lang="en-US" altLang="ja-JP" sz="1300">
            <a:latin typeface="ＭＳ Ｐゴシック"/>
          </a:endParaRP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70" name="直線コネクタ 169"/>
        <xdr:cNvCxnSpPr/>
      </xdr:nvCxnSpPr>
      <xdr:spPr>
        <a:xfrm>
          <a:off x="762000" y="10658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71" name="テキスト ボックス 170"/>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2" name="直線コネクタ 171"/>
        <xdr:cNvCxnSpPr/>
      </xdr:nvCxnSpPr>
      <xdr:spPr>
        <a:xfrm>
          <a:off x="762000" y="10334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3" name="テキスト ボックス 172"/>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4" name="直線コネクタ 173"/>
        <xdr:cNvCxnSpPr/>
      </xdr:nvCxnSpPr>
      <xdr:spPr>
        <a:xfrm>
          <a:off x="762000" y="10001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5" name="テキスト ボックス 174"/>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6" name="直線コネクタ 175"/>
        <xdr:cNvCxnSpPr/>
      </xdr:nvCxnSpPr>
      <xdr:spPr>
        <a:xfrm>
          <a:off x="762000" y="9677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7" name="テキスト ボックス 176"/>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78" name="直線コネクタ 177"/>
        <xdr:cNvCxnSpPr/>
      </xdr:nvCxnSpPr>
      <xdr:spPr>
        <a:xfrm>
          <a:off x="762000" y="9353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79" name="テキスト ボックス 178"/>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80" name="直線コネクタ 179"/>
        <xdr:cNvCxnSpPr/>
      </xdr:nvCxnSpPr>
      <xdr:spPr>
        <a:xfrm>
          <a:off x="762000" y="9029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81" name="テキスト ボックス 180"/>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53</xdr:row>
      <xdr:rowOff>123825</xdr:rowOff>
    </xdr:from>
    <xdr:to>
      <xdr:col>7</xdr:col>
      <xdr:colOff>19050</xdr:colOff>
      <xdr:row>61</xdr:row>
      <xdr:rowOff>66675</xdr:rowOff>
    </xdr:to>
    <xdr:cxnSp macro="">
      <xdr:nvCxnSpPr>
        <xdr:cNvPr id="185" name="直線コネクタ 184"/>
        <xdr:cNvCxnSpPr/>
      </xdr:nvCxnSpPr>
      <xdr:spPr>
        <a:xfrm flipV="1">
          <a:off x="4829175" y="9210675"/>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38100</xdr:rowOff>
    </xdr:from>
    <xdr:ext cx="762000" cy="257175"/>
    <xdr:sp macro="" textlink="">
      <xdr:nvSpPr>
        <xdr:cNvPr id="186" name="扶助費最小値テキスト"/>
        <xdr:cNvSpPr txBox="1"/>
      </xdr:nvSpPr>
      <xdr:spPr>
        <a:xfrm>
          <a:off x="4914900"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609600</xdr:colOff>
      <xdr:row>61</xdr:row>
      <xdr:rowOff>66675</xdr:rowOff>
    </xdr:from>
    <xdr:to>
      <xdr:col>7</xdr:col>
      <xdr:colOff>104775</xdr:colOff>
      <xdr:row>61</xdr:row>
      <xdr:rowOff>66675</xdr:rowOff>
    </xdr:to>
    <xdr:cxnSp macro="">
      <xdr:nvCxnSpPr>
        <xdr:cNvPr id="187" name="直線コネクタ 186"/>
        <xdr:cNvCxnSpPr/>
      </xdr:nvCxnSpPr>
      <xdr:spPr>
        <a:xfrm>
          <a:off x="4733925" y="10525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38100</xdr:rowOff>
    </xdr:from>
    <xdr:ext cx="762000" cy="257175"/>
    <xdr:sp macro="" textlink="">
      <xdr:nvSpPr>
        <xdr:cNvPr id="188" name="扶助費最大値テキスト"/>
        <xdr:cNvSpPr txBox="1"/>
      </xdr:nvSpPr>
      <xdr:spPr>
        <a:xfrm>
          <a:off x="4914900" y="8953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609600</xdr:colOff>
      <xdr:row>53</xdr:row>
      <xdr:rowOff>123825</xdr:rowOff>
    </xdr:from>
    <xdr:to>
      <xdr:col>7</xdr:col>
      <xdr:colOff>104775</xdr:colOff>
      <xdr:row>53</xdr:row>
      <xdr:rowOff>123825</xdr:rowOff>
    </xdr:to>
    <xdr:cxnSp macro="">
      <xdr:nvCxnSpPr>
        <xdr:cNvPr id="189" name="直線コネクタ 188"/>
        <xdr:cNvCxnSpPr/>
      </xdr:nvCxnSpPr>
      <xdr:spPr>
        <a:xfrm>
          <a:off x="4733925" y="9210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55</xdr:row>
      <xdr:rowOff>85725</xdr:rowOff>
    </xdr:from>
    <xdr:to>
      <xdr:col>7</xdr:col>
      <xdr:colOff>19050</xdr:colOff>
      <xdr:row>55</xdr:row>
      <xdr:rowOff>104775</xdr:rowOff>
    </xdr:to>
    <xdr:cxnSp macro="">
      <xdr:nvCxnSpPr>
        <xdr:cNvPr id="190" name="直線コネクタ 189"/>
        <xdr:cNvCxnSpPr/>
      </xdr:nvCxnSpPr>
      <xdr:spPr>
        <a:xfrm flipV="1">
          <a:off x="3990975" y="95154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76200</xdr:rowOff>
    </xdr:from>
    <xdr:ext cx="762000" cy="257175"/>
    <xdr:sp macro="" textlink="">
      <xdr:nvSpPr>
        <xdr:cNvPr id="191" name="扶助費平均値テキスト"/>
        <xdr:cNvSpPr txBox="1"/>
      </xdr:nvSpPr>
      <xdr:spPr>
        <a:xfrm>
          <a:off x="4914900" y="950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104775</xdr:rowOff>
    </xdr:from>
    <xdr:to>
      <xdr:col>7</xdr:col>
      <xdr:colOff>66675</xdr:colOff>
      <xdr:row>56</xdr:row>
      <xdr:rowOff>28575</xdr:rowOff>
    </xdr:to>
    <xdr:sp macro="" textlink="">
      <xdr:nvSpPr>
        <xdr:cNvPr id="192" name="フローチャート : 判断 191"/>
        <xdr:cNvSpPr/>
      </xdr:nvSpPr>
      <xdr:spPr>
        <a:xfrm>
          <a:off x="4772025" y="9534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55</xdr:row>
      <xdr:rowOff>76200</xdr:rowOff>
    </xdr:from>
    <xdr:to>
      <xdr:col>5</xdr:col>
      <xdr:colOff>552450</xdr:colOff>
      <xdr:row>55</xdr:row>
      <xdr:rowOff>104775</xdr:rowOff>
    </xdr:to>
    <xdr:cxnSp macro="">
      <xdr:nvCxnSpPr>
        <xdr:cNvPr id="193" name="直線コネクタ 192"/>
        <xdr:cNvCxnSpPr/>
      </xdr:nvCxnSpPr>
      <xdr:spPr>
        <a:xfrm>
          <a:off x="3095625" y="95059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85725</xdr:rowOff>
    </xdr:from>
    <xdr:to>
      <xdr:col>5</xdr:col>
      <xdr:colOff>600075</xdr:colOff>
      <xdr:row>56</xdr:row>
      <xdr:rowOff>19050</xdr:rowOff>
    </xdr:to>
    <xdr:sp macro="" textlink="">
      <xdr:nvSpPr>
        <xdr:cNvPr id="194" name="フローチャート : 判断 193"/>
        <xdr:cNvSpPr/>
      </xdr:nvSpPr>
      <xdr:spPr>
        <a:xfrm>
          <a:off x="3933825"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0</xdr:rowOff>
    </xdr:from>
    <xdr:ext cx="733425" cy="257175"/>
    <xdr:sp macro="" textlink="">
      <xdr:nvSpPr>
        <xdr:cNvPr id="195" name="テキスト ボックス 194"/>
        <xdr:cNvSpPr txBox="1"/>
      </xdr:nvSpPr>
      <xdr:spPr>
        <a:xfrm>
          <a:off x="3609975" y="9601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76200</xdr:rowOff>
    </xdr:from>
    <xdr:to>
      <xdr:col>4</xdr:col>
      <xdr:colOff>342900</xdr:colOff>
      <xdr:row>55</xdr:row>
      <xdr:rowOff>114300</xdr:rowOff>
    </xdr:to>
    <xdr:cxnSp macro="">
      <xdr:nvCxnSpPr>
        <xdr:cNvPr id="196" name="直線コネクタ 195"/>
        <xdr:cNvCxnSpPr/>
      </xdr:nvCxnSpPr>
      <xdr:spPr>
        <a:xfrm flipV="1">
          <a:off x="2209800" y="95059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66675</xdr:rowOff>
    </xdr:from>
    <xdr:to>
      <xdr:col>4</xdr:col>
      <xdr:colOff>400050</xdr:colOff>
      <xdr:row>55</xdr:row>
      <xdr:rowOff>171450</xdr:rowOff>
    </xdr:to>
    <xdr:sp macro="" textlink="">
      <xdr:nvSpPr>
        <xdr:cNvPr id="197" name="フローチャート : 判断 196"/>
        <xdr:cNvSpPr/>
      </xdr:nvSpPr>
      <xdr:spPr>
        <a:xfrm>
          <a:off x="3048000"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55</xdr:row>
      <xdr:rowOff>152400</xdr:rowOff>
    </xdr:from>
    <xdr:ext cx="762000" cy="257175"/>
    <xdr:sp macro="" textlink="">
      <xdr:nvSpPr>
        <xdr:cNvPr id="198" name="テキスト ボックス 197"/>
        <xdr:cNvSpPr txBox="1"/>
      </xdr:nvSpPr>
      <xdr:spPr>
        <a:xfrm>
          <a:off x="2714625" y="958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628650</xdr:colOff>
      <xdr:row>55</xdr:row>
      <xdr:rowOff>19050</xdr:rowOff>
    </xdr:from>
    <xdr:to>
      <xdr:col>3</xdr:col>
      <xdr:colOff>142875</xdr:colOff>
      <xdr:row>55</xdr:row>
      <xdr:rowOff>114300</xdr:rowOff>
    </xdr:to>
    <xdr:cxnSp macro="">
      <xdr:nvCxnSpPr>
        <xdr:cNvPr id="199" name="直線コネクタ 198"/>
        <xdr:cNvCxnSpPr/>
      </xdr:nvCxnSpPr>
      <xdr:spPr>
        <a:xfrm>
          <a:off x="1323975" y="944880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66675</xdr:rowOff>
    </xdr:from>
    <xdr:to>
      <xdr:col>3</xdr:col>
      <xdr:colOff>190500</xdr:colOff>
      <xdr:row>55</xdr:row>
      <xdr:rowOff>171450</xdr:rowOff>
    </xdr:to>
    <xdr:sp macro="" textlink="">
      <xdr:nvSpPr>
        <xdr:cNvPr id="200" name="フローチャート : 判断 199"/>
        <xdr:cNvSpPr/>
      </xdr:nvSpPr>
      <xdr:spPr>
        <a:xfrm>
          <a:off x="2162175" y="9496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9525</xdr:rowOff>
    </xdr:from>
    <xdr:ext cx="762000" cy="257175"/>
    <xdr:sp macro="" textlink="">
      <xdr:nvSpPr>
        <xdr:cNvPr id="201" name="テキスト ボックス 200"/>
        <xdr:cNvSpPr txBox="1"/>
      </xdr:nvSpPr>
      <xdr:spPr>
        <a:xfrm>
          <a:off x="1828800" y="926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9525</xdr:rowOff>
    </xdr:from>
    <xdr:to>
      <xdr:col>1</xdr:col>
      <xdr:colOff>676275</xdr:colOff>
      <xdr:row>55</xdr:row>
      <xdr:rowOff>114300</xdr:rowOff>
    </xdr:to>
    <xdr:sp macro="" textlink="">
      <xdr:nvSpPr>
        <xdr:cNvPr id="202" name="フローチャート : 判断 201"/>
        <xdr:cNvSpPr/>
      </xdr:nvSpPr>
      <xdr:spPr>
        <a:xfrm>
          <a:off x="1266825" y="9439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95250</xdr:rowOff>
    </xdr:from>
    <xdr:ext cx="762000" cy="257175"/>
    <xdr:sp macro="" textlink="">
      <xdr:nvSpPr>
        <xdr:cNvPr id="203" name="テキスト ボックス 202"/>
        <xdr:cNvSpPr txBox="1"/>
      </xdr:nvSpPr>
      <xdr:spPr>
        <a:xfrm>
          <a:off x="942975" y="952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7" name="テキスト ボックス 206"/>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55</xdr:row>
      <xdr:rowOff>38100</xdr:rowOff>
    </xdr:from>
    <xdr:to>
      <xdr:col>7</xdr:col>
      <xdr:colOff>66675</xdr:colOff>
      <xdr:row>55</xdr:row>
      <xdr:rowOff>133350</xdr:rowOff>
    </xdr:to>
    <xdr:sp macro="" textlink="">
      <xdr:nvSpPr>
        <xdr:cNvPr id="209" name="円/楕円 208"/>
        <xdr:cNvSpPr/>
      </xdr:nvSpPr>
      <xdr:spPr>
        <a:xfrm>
          <a:off x="4772025" y="9467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47625</xdr:rowOff>
    </xdr:from>
    <xdr:ext cx="762000" cy="257175"/>
    <xdr:sp macro="" textlink="">
      <xdr:nvSpPr>
        <xdr:cNvPr id="210" name="扶助費該当値テキスト"/>
        <xdr:cNvSpPr txBox="1"/>
      </xdr:nvSpPr>
      <xdr:spPr>
        <a:xfrm>
          <a:off x="4914900" y="930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495300</xdr:colOff>
      <xdr:row>55</xdr:row>
      <xdr:rowOff>57150</xdr:rowOff>
    </xdr:from>
    <xdr:to>
      <xdr:col>5</xdr:col>
      <xdr:colOff>600075</xdr:colOff>
      <xdr:row>55</xdr:row>
      <xdr:rowOff>161925</xdr:rowOff>
    </xdr:to>
    <xdr:sp macro="" textlink="">
      <xdr:nvSpPr>
        <xdr:cNvPr id="211" name="円/楕円 210"/>
        <xdr:cNvSpPr/>
      </xdr:nvSpPr>
      <xdr:spPr>
        <a:xfrm>
          <a:off x="3933825" y="9486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53</xdr:row>
      <xdr:rowOff>171450</xdr:rowOff>
    </xdr:from>
    <xdr:ext cx="733425" cy="257175"/>
    <xdr:sp macro="" textlink="">
      <xdr:nvSpPr>
        <xdr:cNvPr id="212" name="テキスト ボックス 211"/>
        <xdr:cNvSpPr txBox="1"/>
      </xdr:nvSpPr>
      <xdr:spPr>
        <a:xfrm>
          <a:off x="3609975" y="9258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28575</xdr:rowOff>
    </xdr:from>
    <xdr:to>
      <xdr:col>4</xdr:col>
      <xdr:colOff>400050</xdr:colOff>
      <xdr:row>55</xdr:row>
      <xdr:rowOff>123825</xdr:rowOff>
    </xdr:to>
    <xdr:sp macro="" textlink="">
      <xdr:nvSpPr>
        <xdr:cNvPr id="213" name="円/楕円 212"/>
        <xdr:cNvSpPr/>
      </xdr:nvSpPr>
      <xdr:spPr>
        <a:xfrm>
          <a:off x="3048000" y="9458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53</xdr:row>
      <xdr:rowOff>133350</xdr:rowOff>
    </xdr:from>
    <xdr:ext cx="762000" cy="257175"/>
    <xdr:sp macro="" textlink="">
      <xdr:nvSpPr>
        <xdr:cNvPr id="214" name="テキスト ボックス 213"/>
        <xdr:cNvSpPr txBox="1"/>
      </xdr:nvSpPr>
      <xdr:spPr>
        <a:xfrm>
          <a:off x="2714625" y="922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95250</xdr:colOff>
      <xdr:row>55</xdr:row>
      <xdr:rowOff>66675</xdr:rowOff>
    </xdr:from>
    <xdr:to>
      <xdr:col>3</xdr:col>
      <xdr:colOff>190500</xdr:colOff>
      <xdr:row>55</xdr:row>
      <xdr:rowOff>171450</xdr:rowOff>
    </xdr:to>
    <xdr:sp macro="" textlink="">
      <xdr:nvSpPr>
        <xdr:cNvPr id="215" name="円/楕円 214"/>
        <xdr:cNvSpPr/>
      </xdr:nvSpPr>
      <xdr:spPr>
        <a:xfrm>
          <a:off x="2162175" y="9496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152400</xdr:rowOff>
    </xdr:from>
    <xdr:ext cx="762000" cy="257175"/>
    <xdr:sp macro="" textlink="">
      <xdr:nvSpPr>
        <xdr:cNvPr id="216" name="テキスト ボックス 215"/>
        <xdr:cNvSpPr txBox="1"/>
      </xdr:nvSpPr>
      <xdr:spPr>
        <a:xfrm>
          <a:off x="1828800" y="958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571500</xdr:colOff>
      <xdr:row>54</xdr:row>
      <xdr:rowOff>142875</xdr:rowOff>
    </xdr:from>
    <xdr:to>
      <xdr:col>1</xdr:col>
      <xdr:colOff>676275</xdr:colOff>
      <xdr:row>55</xdr:row>
      <xdr:rowOff>76200</xdr:rowOff>
    </xdr:to>
    <xdr:sp macro="" textlink="">
      <xdr:nvSpPr>
        <xdr:cNvPr id="217" name="円/楕円 216"/>
        <xdr:cNvSpPr/>
      </xdr:nvSpPr>
      <xdr:spPr>
        <a:xfrm>
          <a:off x="1266825" y="940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85725</xdr:rowOff>
    </xdr:from>
    <xdr:ext cx="762000" cy="257175"/>
    <xdr:sp macro="" textlink="">
      <xdr:nvSpPr>
        <xdr:cNvPr id="218" name="テキスト ボックス 217"/>
        <xdr:cNvSpPr txBox="1"/>
      </xdr:nvSpPr>
      <xdr:spPr>
        <a:xfrm>
          <a:off x="942975" y="9172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4" name="正方形/長方形 223"/>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5" name="正方形/長方形 224"/>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8" name="正方形/長方形 227"/>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9" name="テキスト ボックス 228"/>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その他に係る経常収支比率は、類似団体を下回っている。</a:t>
          </a:r>
          <a:endParaRPr kumimoji="1" lang="en-US" altLang="ja-JP" sz="1300">
            <a:latin typeface="ＭＳ Ｐゴシック"/>
          </a:endParaRPr>
        </a:p>
        <a:p>
          <a:r>
            <a:rPr kumimoji="1" lang="ja-JP" altLang="en-US" sz="1300">
              <a:latin typeface="ＭＳ Ｐゴシック"/>
            </a:rPr>
            <a:t>　今後も、公営企業会計の健全化・適正化等により一般会計からの繰出金の抑制を図る。</a:t>
          </a: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3" name="直線コネクタ 232"/>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4" name="テキスト ボックス 233"/>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5" name="直線コネクタ 234"/>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6" name="テキスト ボックス 235"/>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7" name="直線コネクタ 236"/>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8" name="テキスト ボックス 237"/>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9" name="直線コネクタ 238"/>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0" name="テキスト ボックス 239"/>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1" name="直線コネクタ 240"/>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2" name="テキスト ボックス 241"/>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95250</xdr:rowOff>
    </xdr:from>
    <xdr:to>
      <xdr:col>24</xdr:col>
      <xdr:colOff>28575</xdr:colOff>
      <xdr:row>62</xdr:row>
      <xdr:rowOff>57150</xdr:rowOff>
    </xdr:to>
    <xdr:cxnSp macro="">
      <xdr:nvCxnSpPr>
        <xdr:cNvPr id="246" name="直線コネクタ 245"/>
        <xdr:cNvCxnSpPr/>
      </xdr:nvCxnSpPr>
      <xdr:spPr>
        <a:xfrm flipV="1">
          <a:off x="16506825" y="9182100"/>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62</xdr:row>
      <xdr:rowOff>28575</xdr:rowOff>
    </xdr:from>
    <xdr:ext cx="762000" cy="257175"/>
    <xdr:sp macro="" textlink="">
      <xdr:nvSpPr>
        <xdr:cNvPr id="247" name="その他最小値テキスト"/>
        <xdr:cNvSpPr txBox="1"/>
      </xdr:nvSpPr>
      <xdr:spPr>
        <a:xfrm>
          <a:off x="16602075" y="1065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57150</xdr:rowOff>
    </xdr:from>
    <xdr:to>
      <xdr:col>24</xdr:col>
      <xdr:colOff>123825</xdr:colOff>
      <xdr:row>62</xdr:row>
      <xdr:rowOff>57150</xdr:rowOff>
    </xdr:to>
    <xdr:cxnSp macro="">
      <xdr:nvCxnSpPr>
        <xdr:cNvPr id="248" name="直線コネクタ 247"/>
        <xdr:cNvCxnSpPr/>
      </xdr:nvCxnSpPr>
      <xdr:spPr>
        <a:xfrm>
          <a:off x="16421100" y="10687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9525</xdr:rowOff>
    </xdr:from>
    <xdr:ext cx="762000" cy="257175"/>
    <xdr:sp macro="" textlink="">
      <xdr:nvSpPr>
        <xdr:cNvPr id="249" name="その他最大値テキスト"/>
        <xdr:cNvSpPr txBox="1"/>
      </xdr:nvSpPr>
      <xdr:spPr>
        <a:xfrm>
          <a:off x="16602075" y="8924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95250</xdr:rowOff>
    </xdr:from>
    <xdr:to>
      <xdr:col>24</xdr:col>
      <xdr:colOff>123825</xdr:colOff>
      <xdr:row>53</xdr:row>
      <xdr:rowOff>95250</xdr:rowOff>
    </xdr:to>
    <xdr:cxnSp macro="">
      <xdr:nvCxnSpPr>
        <xdr:cNvPr id="250" name="直線コネクタ 249"/>
        <xdr:cNvCxnSpPr/>
      </xdr:nvCxnSpPr>
      <xdr:spPr>
        <a:xfrm>
          <a:off x="16421100" y="9182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55</xdr:row>
      <xdr:rowOff>38100</xdr:rowOff>
    </xdr:from>
    <xdr:to>
      <xdr:col>24</xdr:col>
      <xdr:colOff>28575</xdr:colOff>
      <xdr:row>55</xdr:row>
      <xdr:rowOff>133350</xdr:rowOff>
    </xdr:to>
    <xdr:cxnSp macro="">
      <xdr:nvCxnSpPr>
        <xdr:cNvPr id="251" name="直線コネクタ 250"/>
        <xdr:cNvCxnSpPr/>
      </xdr:nvCxnSpPr>
      <xdr:spPr>
        <a:xfrm flipV="1">
          <a:off x="15668625" y="9467850"/>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57</xdr:row>
      <xdr:rowOff>9525</xdr:rowOff>
    </xdr:from>
    <xdr:ext cx="762000" cy="257175"/>
    <xdr:sp macro="" textlink="">
      <xdr:nvSpPr>
        <xdr:cNvPr id="252" name="その他平均値テキスト"/>
        <xdr:cNvSpPr txBox="1"/>
      </xdr:nvSpPr>
      <xdr:spPr>
        <a:xfrm>
          <a:off x="16602075" y="978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38100</xdr:rowOff>
    </xdr:from>
    <xdr:to>
      <xdr:col>24</xdr:col>
      <xdr:colOff>85725</xdr:colOff>
      <xdr:row>57</xdr:row>
      <xdr:rowOff>133350</xdr:rowOff>
    </xdr:to>
    <xdr:sp macro="" textlink="">
      <xdr:nvSpPr>
        <xdr:cNvPr id="253" name="フローチャート : 判断 252"/>
        <xdr:cNvSpPr/>
      </xdr:nvSpPr>
      <xdr:spPr>
        <a:xfrm>
          <a:off x="16459200" y="9810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161925</xdr:rowOff>
    </xdr:from>
    <xdr:to>
      <xdr:col>22</xdr:col>
      <xdr:colOff>561975</xdr:colOff>
      <xdr:row>55</xdr:row>
      <xdr:rowOff>133350</xdr:rowOff>
    </xdr:to>
    <xdr:cxnSp macro="">
      <xdr:nvCxnSpPr>
        <xdr:cNvPr id="254" name="直線コネクタ 253"/>
        <xdr:cNvCxnSpPr/>
      </xdr:nvCxnSpPr>
      <xdr:spPr>
        <a:xfrm>
          <a:off x="14782800" y="9420225"/>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171450</xdr:rowOff>
    </xdr:from>
    <xdr:to>
      <xdr:col>22</xdr:col>
      <xdr:colOff>619125</xdr:colOff>
      <xdr:row>57</xdr:row>
      <xdr:rowOff>95250</xdr:rowOff>
    </xdr:to>
    <xdr:sp macro="" textlink="">
      <xdr:nvSpPr>
        <xdr:cNvPr id="255" name="フローチャート : 判断 254"/>
        <xdr:cNvSpPr/>
      </xdr:nvSpPr>
      <xdr:spPr>
        <a:xfrm>
          <a:off x="15621000" y="9772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57</xdr:row>
      <xdr:rowOff>85725</xdr:rowOff>
    </xdr:from>
    <xdr:ext cx="733425" cy="257175"/>
    <xdr:sp macro="" textlink="">
      <xdr:nvSpPr>
        <xdr:cNvPr id="256" name="テキスト ボックス 255"/>
        <xdr:cNvSpPr txBox="1"/>
      </xdr:nvSpPr>
      <xdr:spPr>
        <a:xfrm>
          <a:off x="15287625" y="9858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161925</xdr:colOff>
      <xdr:row>54</xdr:row>
      <xdr:rowOff>123825</xdr:rowOff>
    </xdr:from>
    <xdr:to>
      <xdr:col>21</xdr:col>
      <xdr:colOff>361950</xdr:colOff>
      <xdr:row>54</xdr:row>
      <xdr:rowOff>161925</xdr:rowOff>
    </xdr:to>
    <xdr:cxnSp macro="">
      <xdr:nvCxnSpPr>
        <xdr:cNvPr id="257" name="直線コネクタ 256"/>
        <xdr:cNvCxnSpPr/>
      </xdr:nvCxnSpPr>
      <xdr:spPr>
        <a:xfrm>
          <a:off x="13896975" y="93821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152400</xdr:rowOff>
    </xdr:from>
    <xdr:to>
      <xdr:col>21</xdr:col>
      <xdr:colOff>409575</xdr:colOff>
      <xdr:row>57</xdr:row>
      <xdr:rowOff>85725</xdr:rowOff>
    </xdr:to>
    <xdr:sp macro="" textlink="">
      <xdr:nvSpPr>
        <xdr:cNvPr id="258" name="フローチャート : 判断 257"/>
        <xdr:cNvSpPr/>
      </xdr:nvSpPr>
      <xdr:spPr>
        <a:xfrm>
          <a:off x="14735175" y="9753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66675</xdr:rowOff>
    </xdr:from>
    <xdr:ext cx="762000" cy="257175"/>
    <xdr:sp macro="" textlink="">
      <xdr:nvSpPr>
        <xdr:cNvPr id="259" name="テキスト ボックス 258"/>
        <xdr:cNvSpPr txBox="1"/>
      </xdr:nvSpPr>
      <xdr:spPr>
        <a:xfrm>
          <a:off x="14401800" y="983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638175</xdr:colOff>
      <xdr:row>54</xdr:row>
      <xdr:rowOff>85725</xdr:rowOff>
    </xdr:from>
    <xdr:to>
      <xdr:col>20</xdr:col>
      <xdr:colOff>161925</xdr:colOff>
      <xdr:row>54</xdr:row>
      <xdr:rowOff>123825</xdr:rowOff>
    </xdr:to>
    <xdr:cxnSp macro="">
      <xdr:nvCxnSpPr>
        <xdr:cNvPr id="260" name="直線コネクタ 259"/>
        <xdr:cNvCxnSpPr/>
      </xdr:nvCxnSpPr>
      <xdr:spPr>
        <a:xfrm>
          <a:off x="13001625" y="934402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142875</xdr:rowOff>
    </xdr:from>
    <xdr:to>
      <xdr:col>20</xdr:col>
      <xdr:colOff>209550</xdr:colOff>
      <xdr:row>57</xdr:row>
      <xdr:rowOff>76200</xdr:rowOff>
    </xdr:to>
    <xdr:sp macro="" textlink="">
      <xdr:nvSpPr>
        <xdr:cNvPr id="261" name="フローチャート : 判断 260"/>
        <xdr:cNvSpPr/>
      </xdr:nvSpPr>
      <xdr:spPr>
        <a:xfrm>
          <a:off x="13839825" y="974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57</xdr:row>
      <xdr:rowOff>57150</xdr:rowOff>
    </xdr:from>
    <xdr:ext cx="762000" cy="257175"/>
    <xdr:sp macro="" textlink="">
      <xdr:nvSpPr>
        <xdr:cNvPr id="262" name="テキスト ボックス 261"/>
        <xdr:cNvSpPr txBox="1"/>
      </xdr:nvSpPr>
      <xdr:spPr>
        <a:xfrm>
          <a:off x="13515975" y="982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104775</xdr:rowOff>
    </xdr:from>
    <xdr:to>
      <xdr:col>19</xdr:col>
      <xdr:colOff>9525</xdr:colOff>
      <xdr:row>57</xdr:row>
      <xdr:rowOff>38100</xdr:rowOff>
    </xdr:to>
    <xdr:sp macro="" textlink="">
      <xdr:nvSpPr>
        <xdr:cNvPr id="263" name="フローチャート : 判断 262"/>
        <xdr:cNvSpPr/>
      </xdr:nvSpPr>
      <xdr:spPr>
        <a:xfrm>
          <a:off x="12954000" y="9705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19050</xdr:rowOff>
    </xdr:from>
    <xdr:ext cx="762000" cy="257175"/>
    <xdr:sp macro="" textlink="">
      <xdr:nvSpPr>
        <xdr:cNvPr id="264" name="テキスト ボックス 263"/>
        <xdr:cNvSpPr txBox="1"/>
      </xdr:nvSpPr>
      <xdr:spPr>
        <a:xfrm>
          <a:off x="12620625"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8" name="テキスト ボックス 267"/>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161925</xdr:rowOff>
    </xdr:from>
    <xdr:to>
      <xdr:col>24</xdr:col>
      <xdr:colOff>85725</xdr:colOff>
      <xdr:row>55</xdr:row>
      <xdr:rowOff>85725</xdr:rowOff>
    </xdr:to>
    <xdr:sp macro="" textlink="">
      <xdr:nvSpPr>
        <xdr:cNvPr id="270" name="円/楕円 269"/>
        <xdr:cNvSpPr/>
      </xdr:nvSpPr>
      <xdr:spPr>
        <a:xfrm>
          <a:off x="16459200" y="9420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54</xdr:row>
      <xdr:rowOff>9525</xdr:rowOff>
    </xdr:from>
    <xdr:ext cx="762000" cy="257175"/>
    <xdr:sp macro="" textlink="">
      <xdr:nvSpPr>
        <xdr:cNvPr id="271" name="その他該当値テキスト"/>
        <xdr:cNvSpPr txBox="1"/>
      </xdr:nvSpPr>
      <xdr:spPr>
        <a:xfrm>
          <a:off x="16602075" y="926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76200</xdr:rowOff>
    </xdr:from>
    <xdr:to>
      <xdr:col>22</xdr:col>
      <xdr:colOff>619125</xdr:colOff>
      <xdr:row>56</xdr:row>
      <xdr:rowOff>9525</xdr:rowOff>
    </xdr:to>
    <xdr:sp macro="" textlink="">
      <xdr:nvSpPr>
        <xdr:cNvPr id="272" name="円/楕円 271"/>
        <xdr:cNvSpPr/>
      </xdr:nvSpPr>
      <xdr:spPr>
        <a:xfrm>
          <a:off x="15621000" y="9505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54</xdr:row>
      <xdr:rowOff>19050</xdr:rowOff>
    </xdr:from>
    <xdr:ext cx="733425" cy="257175"/>
    <xdr:sp macro="" textlink="">
      <xdr:nvSpPr>
        <xdr:cNvPr id="273" name="テキスト ボックス 272"/>
        <xdr:cNvSpPr txBox="1"/>
      </xdr:nvSpPr>
      <xdr:spPr>
        <a:xfrm>
          <a:off x="15287625" y="9277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314325</xdr:colOff>
      <xdr:row>54</xdr:row>
      <xdr:rowOff>114300</xdr:rowOff>
    </xdr:from>
    <xdr:to>
      <xdr:col>21</xdr:col>
      <xdr:colOff>409575</xdr:colOff>
      <xdr:row>55</xdr:row>
      <xdr:rowOff>47625</xdr:rowOff>
    </xdr:to>
    <xdr:sp macro="" textlink="">
      <xdr:nvSpPr>
        <xdr:cNvPr id="274" name="円/楕円 273"/>
        <xdr:cNvSpPr/>
      </xdr:nvSpPr>
      <xdr:spPr>
        <a:xfrm>
          <a:off x="14735175" y="9372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57150</xdr:rowOff>
    </xdr:from>
    <xdr:ext cx="762000" cy="257175"/>
    <xdr:sp macro="" textlink="">
      <xdr:nvSpPr>
        <xdr:cNvPr id="275" name="テキスト ボックス 274"/>
        <xdr:cNvSpPr txBox="1"/>
      </xdr:nvSpPr>
      <xdr:spPr>
        <a:xfrm>
          <a:off x="14401800" y="9144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104775</xdr:colOff>
      <xdr:row>54</xdr:row>
      <xdr:rowOff>76200</xdr:rowOff>
    </xdr:from>
    <xdr:to>
      <xdr:col>20</xdr:col>
      <xdr:colOff>209550</xdr:colOff>
      <xdr:row>55</xdr:row>
      <xdr:rowOff>9525</xdr:rowOff>
    </xdr:to>
    <xdr:sp macro="" textlink="">
      <xdr:nvSpPr>
        <xdr:cNvPr id="276" name="円/楕円 275"/>
        <xdr:cNvSpPr/>
      </xdr:nvSpPr>
      <xdr:spPr>
        <a:xfrm>
          <a:off x="13839825" y="933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53</xdr:row>
      <xdr:rowOff>19050</xdr:rowOff>
    </xdr:from>
    <xdr:ext cx="762000" cy="257175"/>
    <xdr:sp macro="" textlink="">
      <xdr:nvSpPr>
        <xdr:cNvPr id="277" name="テキスト ボックス 276"/>
        <xdr:cNvSpPr txBox="1"/>
      </xdr:nvSpPr>
      <xdr:spPr>
        <a:xfrm>
          <a:off x="13515975" y="910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28575</xdr:rowOff>
    </xdr:from>
    <xdr:to>
      <xdr:col>19</xdr:col>
      <xdr:colOff>9525</xdr:colOff>
      <xdr:row>54</xdr:row>
      <xdr:rowOff>133350</xdr:rowOff>
    </xdr:to>
    <xdr:sp macro="" textlink="">
      <xdr:nvSpPr>
        <xdr:cNvPr id="278" name="円/楕円 277"/>
        <xdr:cNvSpPr/>
      </xdr:nvSpPr>
      <xdr:spPr>
        <a:xfrm>
          <a:off x="12954000" y="928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52</xdr:row>
      <xdr:rowOff>142875</xdr:rowOff>
    </xdr:from>
    <xdr:ext cx="762000" cy="257175"/>
    <xdr:sp macro="" textlink="">
      <xdr:nvSpPr>
        <xdr:cNvPr id="279" name="テキスト ボックス 278"/>
        <xdr:cNvSpPr txBox="1"/>
      </xdr:nvSpPr>
      <xdr:spPr>
        <a:xfrm>
          <a:off x="12620625" y="9058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5" name="正方形/長方形 284"/>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6" name="正方形/長方形 285"/>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9" name="正方形/長方形 288"/>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0" name="テキスト ボックス 289"/>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補助費等に係る経常収支比率は、類似団体平均を下回っている。</a:t>
          </a:r>
          <a:endParaRPr kumimoji="1" lang="en-US" altLang="ja-JP" sz="1300">
            <a:latin typeface="ＭＳ Ｐゴシック"/>
          </a:endParaRPr>
        </a:p>
        <a:p>
          <a:r>
            <a:rPr kumimoji="1" lang="ja-JP" altLang="en-US" sz="1300">
              <a:latin typeface="ＭＳ Ｐゴシック"/>
            </a:rPr>
            <a:t>　今後も、事業・団体補助等の交付基準やゼロベースによる見直しを引き続き実施する。</a:t>
          </a: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94" name="直線コネクタ 293"/>
        <xdr:cNvCxnSpPr/>
      </xdr:nvCxnSpPr>
      <xdr:spPr>
        <a:xfrm>
          <a:off x="12449175" y="7096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95" name="テキスト ボックス 294"/>
        <xdr:cNvSpPr txBox="1"/>
      </xdr:nvSpPr>
      <xdr:spPr>
        <a:xfrm>
          <a:off x="11934825"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96" name="直線コネクタ 295"/>
        <xdr:cNvCxnSpPr/>
      </xdr:nvCxnSpPr>
      <xdr:spPr>
        <a:xfrm>
          <a:off x="12449175" y="6638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7" name="テキスト ボックス 296"/>
        <xdr:cNvSpPr txBox="1"/>
      </xdr:nvSpPr>
      <xdr:spPr>
        <a:xfrm>
          <a:off x="11934825"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298" name="直線コネクタ 297"/>
        <xdr:cNvCxnSpPr/>
      </xdr:nvCxnSpPr>
      <xdr:spPr>
        <a:xfrm>
          <a:off x="12449175" y="6181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299" name="テキスト ボックス 298"/>
        <xdr:cNvSpPr txBox="1"/>
      </xdr:nvSpPr>
      <xdr:spPr>
        <a:xfrm>
          <a:off x="11934825"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300" name="直線コネクタ 299"/>
        <xdr:cNvCxnSpPr/>
      </xdr:nvCxnSpPr>
      <xdr:spPr>
        <a:xfrm>
          <a:off x="12449175" y="5724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301" name="テキスト ボックス 300"/>
        <xdr:cNvSpPr txBox="1"/>
      </xdr:nvSpPr>
      <xdr:spPr>
        <a:xfrm>
          <a:off x="11934825"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2" name="直線コネクタ 301"/>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3"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161925</xdr:rowOff>
    </xdr:from>
    <xdr:to>
      <xdr:col>24</xdr:col>
      <xdr:colOff>28575</xdr:colOff>
      <xdr:row>42</xdr:row>
      <xdr:rowOff>0</xdr:rowOff>
    </xdr:to>
    <xdr:cxnSp macro="">
      <xdr:nvCxnSpPr>
        <xdr:cNvPr id="304" name="直線コネクタ 303"/>
        <xdr:cNvCxnSpPr/>
      </xdr:nvCxnSpPr>
      <xdr:spPr>
        <a:xfrm flipV="1">
          <a:off x="16506825" y="5819775"/>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142875</xdr:rowOff>
    </xdr:from>
    <xdr:ext cx="762000" cy="257175"/>
    <xdr:sp macro="" textlink="">
      <xdr:nvSpPr>
        <xdr:cNvPr id="305" name="補助費等最小値テキスト"/>
        <xdr:cNvSpPr txBox="1"/>
      </xdr:nvSpPr>
      <xdr:spPr>
        <a:xfrm>
          <a:off x="16602075" y="717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123825</xdr:colOff>
      <xdr:row>42</xdr:row>
      <xdr:rowOff>0</xdr:rowOff>
    </xdr:to>
    <xdr:cxnSp macro="">
      <xdr:nvCxnSpPr>
        <xdr:cNvPr id="306" name="直線コネクタ 305"/>
        <xdr:cNvCxnSpPr/>
      </xdr:nvCxnSpPr>
      <xdr:spPr>
        <a:xfrm>
          <a:off x="16421100" y="720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76200</xdr:rowOff>
    </xdr:from>
    <xdr:ext cx="762000" cy="257175"/>
    <xdr:sp macro="" textlink="">
      <xdr:nvSpPr>
        <xdr:cNvPr id="307" name="補助費等最大値テキスト"/>
        <xdr:cNvSpPr txBox="1"/>
      </xdr:nvSpPr>
      <xdr:spPr>
        <a:xfrm>
          <a:off x="16602075" y="556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161925</xdr:rowOff>
    </xdr:from>
    <xdr:to>
      <xdr:col>24</xdr:col>
      <xdr:colOff>123825</xdr:colOff>
      <xdr:row>33</xdr:row>
      <xdr:rowOff>161925</xdr:rowOff>
    </xdr:to>
    <xdr:cxnSp macro="">
      <xdr:nvCxnSpPr>
        <xdr:cNvPr id="308" name="直線コネクタ 307"/>
        <xdr:cNvCxnSpPr/>
      </xdr:nvCxnSpPr>
      <xdr:spPr>
        <a:xfrm>
          <a:off x="16421100" y="5819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35</xdr:row>
      <xdr:rowOff>47625</xdr:rowOff>
    </xdr:from>
    <xdr:to>
      <xdr:col>24</xdr:col>
      <xdr:colOff>28575</xdr:colOff>
      <xdr:row>35</xdr:row>
      <xdr:rowOff>66675</xdr:rowOff>
    </xdr:to>
    <xdr:cxnSp macro="">
      <xdr:nvCxnSpPr>
        <xdr:cNvPr id="309" name="直線コネクタ 308"/>
        <xdr:cNvCxnSpPr/>
      </xdr:nvCxnSpPr>
      <xdr:spPr>
        <a:xfrm flipV="1">
          <a:off x="15668625" y="60483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19050</xdr:rowOff>
    </xdr:from>
    <xdr:ext cx="762000" cy="257175"/>
    <xdr:sp macro="" textlink="">
      <xdr:nvSpPr>
        <xdr:cNvPr id="310" name="補助費等平均値テキスト"/>
        <xdr:cNvSpPr txBox="1"/>
      </xdr:nvSpPr>
      <xdr:spPr>
        <a:xfrm>
          <a:off x="16602075" y="619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47625</xdr:rowOff>
    </xdr:from>
    <xdr:to>
      <xdr:col>24</xdr:col>
      <xdr:colOff>85725</xdr:colOff>
      <xdr:row>36</xdr:row>
      <xdr:rowOff>152400</xdr:rowOff>
    </xdr:to>
    <xdr:sp macro="" textlink="">
      <xdr:nvSpPr>
        <xdr:cNvPr id="311" name="フローチャート : 判断 310"/>
        <xdr:cNvSpPr/>
      </xdr:nvSpPr>
      <xdr:spPr>
        <a:xfrm>
          <a:off x="16459200" y="621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66675</xdr:rowOff>
    </xdr:from>
    <xdr:to>
      <xdr:col>22</xdr:col>
      <xdr:colOff>561975</xdr:colOff>
      <xdr:row>35</xdr:row>
      <xdr:rowOff>66675</xdr:rowOff>
    </xdr:to>
    <xdr:cxnSp macro="">
      <xdr:nvCxnSpPr>
        <xdr:cNvPr id="312" name="直線コネクタ 311"/>
        <xdr:cNvCxnSpPr/>
      </xdr:nvCxnSpPr>
      <xdr:spPr>
        <a:xfrm>
          <a:off x="14782800" y="60674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19050</xdr:rowOff>
    </xdr:from>
    <xdr:to>
      <xdr:col>22</xdr:col>
      <xdr:colOff>619125</xdr:colOff>
      <xdr:row>36</xdr:row>
      <xdr:rowOff>114300</xdr:rowOff>
    </xdr:to>
    <xdr:sp macro="" textlink="">
      <xdr:nvSpPr>
        <xdr:cNvPr id="313" name="フローチャート : 判断 312"/>
        <xdr:cNvSpPr/>
      </xdr:nvSpPr>
      <xdr:spPr>
        <a:xfrm>
          <a:off x="15621000"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36</xdr:row>
      <xdr:rowOff>104775</xdr:rowOff>
    </xdr:from>
    <xdr:ext cx="733425" cy="257175"/>
    <xdr:sp macro="" textlink="">
      <xdr:nvSpPr>
        <xdr:cNvPr id="314" name="テキスト ボックス 313"/>
        <xdr:cNvSpPr txBox="1"/>
      </xdr:nvSpPr>
      <xdr:spPr>
        <a:xfrm>
          <a:off x="15287625" y="6276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161925</xdr:colOff>
      <xdr:row>35</xdr:row>
      <xdr:rowOff>66675</xdr:rowOff>
    </xdr:from>
    <xdr:to>
      <xdr:col>21</xdr:col>
      <xdr:colOff>361950</xdr:colOff>
      <xdr:row>35</xdr:row>
      <xdr:rowOff>123825</xdr:rowOff>
    </xdr:to>
    <xdr:cxnSp macro="">
      <xdr:nvCxnSpPr>
        <xdr:cNvPr id="315" name="直線コネクタ 314"/>
        <xdr:cNvCxnSpPr/>
      </xdr:nvCxnSpPr>
      <xdr:spPr>
        <a:xfrm flipV="1">
          <a:off x="13896975" y="60674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35</xdr:row>
      <xdr:rowOff>171450</xdr:rowOff>
    </xdr:from>
    <xdr:to>
      <xdr:col>21</xdr:col>
      <xdr:colOff>409575</xdr:colOff>
      <xdr:row>36</xdr:row>
      <xdr:rowOff>104775</xdr:rowOff>
    </xdr:to>
    <xdr:sp macro="" textlink="">
      <xdr:nvSpPr>
        <xdr:cNvPr id="316" name="フローチャート : 判断 315"/>
        <xdr:cNvSpPr/>
      </xdr:nvSpPr>
      <xdr:spPr>
        <a:xfrm>
          <a:off x="14735175" y="617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85725</xdr:rowOff>
    </xdr:from>
    <xdr:ext cx="762000" cy="257175"/>
    <xdr:sp macro="" textlink="">
      <xdr:nvSpPr>
        <xdr:cNvPr id="317" name="テキスト ボックス 316"/>
        <xdr:cNvSpPr txBox="1"/>
      </xdr:nvSpPr>
      <xdr:spPr>
        <a:xfrm>
          <a:off x="14401800"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638175</xdr:colOff>
      <xdr:row>35</xdr:row>
      <xdr:rowOff>104775</xdr:rowOff>
    </xdr:from>
    <xdr:to>
      <xdr:col>20</xdr:col>
      <xdr:colOff>161925</xdr:colOff>
      <xdr:row>35</xdr:row>
      <xdr:rowOff>123825</xdr:rowOff>
    </xdr:to>
    <xdr:cxnSp macro="">
      <xdr:nvCxnSpPr>
        <xdr:cNvPr id="318" name="直線コネクタ 317"/>
        <xdr:cNvCxnSpPr/>
      </xdr:nvCxnSpPr>
      <xdr:spPr>
        <a:xfrm>
          <a:off x="13001625" y="61055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0</xdr:rowOff>
    </xdr:from>
    <xdr:to>
      <xdr:col>20</xdr:col>
      <xdr:colOff>209550</xdr:colOff>
      <xdr:row>36</xdr:row>
      <xdr:rowOff>104775</xdr:rowOff>
    </xdr:to>
    <xdr:sp macro="" textlink="">
      <xdr:nvSpPr>
        <xdr:cNvPr id="319" name="フローチャート : 判断 318"/>
        <xdr:cNvSpPr/>
      </xdr:nvSpPr>
      <xdr:spPr>
        <a:xfrm>
          <a:off x="13839825"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36</xdr:row>
      <xdr:rowOff>85725</xdr:rowOff>
    </xdr:from>
    <xdr:ext cx="762000" cy="257175"/>
    <xdr:sp macro="" textlink="">
      <xdr:nvSpPr>
        <xdr:cNvPr id="320" name="テキスト ボックス 319"/>
        <xdr:cNvSpPr txBox="1"/>
      </xdr:nvSpPr>
      <xdr:spPr>
        <a:xfrm>
          <a:off x="135159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9525</xdr:colOff>
      <xdr:row>36</xdr:row>
      <xdr:rowOff>104775</xdr:rowOff>
    </xdr:to>
    <xdr:sp macro="" textlink="">
      <xdr:nvSpPr>
        <xdr:cNvPr id="321" name="フローチャート : 判断 320"/>
        <xdr:cNvSpPr/>
      </xdr:nvSpPr>
      <xdr:spPr>
        <a:xfrm>
          <a:off x="12954000"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36</xdr:row>
      <xdr:rowOff>85725</xdr:rowOff>
    </xdr:from>
    <xdr:ext cx="762000" cy="257175"/>
    <xdr:sp macro="" textlink="">
      <xdr:nvSpPr>
        <xdr:cNvPr id="322" name="テキスト ボックス 321"/>
        <xdr:cNvSpPr txBox="1"/>
      </xdr:nvSpPr>
      <xdr:spPr>
        <a:xfrm>
          <a:off x="1262062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3" name="テキスト ボックス 322"/>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4" name="テキスト ボックス 323"/>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5" name="テキスト ボックス 324"/>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6" name="テキスト ボックス 325"/>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7" name="テキスト ボックス 326"/>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171450</xdr:rowOff>
    </xdr:from>
    <xdr:to>
      <xdr:col>24</xdr:col>
      <xdr:colOff>85725</xdr:colOff>
      <xdr:row>35</xdr:row>
      <xdr:rowOff>95250</xdr:rowOff>
    </xdr:to>
    <xdr:sp macro="" textlink="">
      <xdr:nvSpPr>
        <xdr:cNvPr id="328" name="円/楕円 327"/>
        <xdr:cNvSpPr/>
      </xdr:nvSpPr>
      <xdr:spPr>
        <a:xfrm>
          <a:off x="16459200" y="6000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34</xdr:row>
      <xdr:rowOff>9525</xdr:rowOff>
    </xdr:from>
    <xdr:ext cx="762000" cy="257175"/>
    <xdr:sp macro="" textlink="">
      <xdr:nvSpPr>
        <xdr:cNvPr id="329" name="補助費等該当値テキスト"/>
        <xdr:cNvSpPr txBox="1"/>
      </xdr:nvSpPr>
      <xdr:spPr>
        <a:xfrm>
          <a:off x="16602075" y="583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619125</xdr:colOff>
      <xdr:row>35</xdr:row>
      <xdr:rowOff>123825</xdr:rowOff>
    </xdr:to>
    <xdr:sp macro="" textlink="">
      <xdr:nvSpPr>
        <xdr:cNvPr id="330" name="円/楕円 329"/>
        <xdr:cNvSpPr/>
      </xdr:nvSpPr>
      <xdr:spPr>
        <a:xfrm>
          <a:off x="15621000" y="601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33</xdr:row>
      <xdr:rowOff>133350</xdr:rowOff>
    </xdr:from>
    <xdr:ext cx="733425" cy="257175"/>
    <xdr:sp macro="" textlink="">
      <xdr:nvSpPr>
        <xdr:cNvPr id="331" name="テキスト ボックス 330"/>
        <xdr:cNvSpPr txBox="1"/>
      </xdr:nvSpPr>
      <xdr:spPr>
        <a:xfrm>
          <a:off x="15287625" y="5791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314325</xdr:colOff>
      <xdr:row>35</xdr:row>
      <xdr:rowOff>19050</xdr:rowOff>
    </xdr:from>
    <xdr:to>
      <xdr:col>21</xdr:col>
      <xdr:colOff>409575</xdr:colOff>
      <xdr:row>35</xdr:row>
      <xdr:rowOff>123825</xdr:rowOff>
    </xdr:to>
    <xdr:sp macro="" textlink="">
      <xdr:nvSpPr>
        <xdr:cNvPr id="332" name="円/楕円 331"/>
        <xdr:cNvSpPr/>
      </xdr:nvSpPr>
      <xdr:spPr>
        <a:xfrm>
          <a:off x="14735175" y="6019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133350</xdr:rowOff>
    </xdr:from>
    <xdr:ext cx="762000" cy="257175"/>
    <xdr:sp macro="" textlink="">
      <xdr:nvSpPr>
        <xdr:cNvPr id="333" name="テキスト ボックス 332"/>
        <xdr:cNvSpPr txBox="1"/>
      </xdr:nvSpPr>
      <xdr:spPr>
        <a:xfrm>
          <a:off x="14401800" y="5791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104775</xdr:colOff>
      <xdr:row>35</xdr:row>
      <xdr:rowOff>76200</xdr:rowOff>
    </xdr:from>
    <xdr:to>
      <xdr:col>20</xdr:col>
      <xdr:colOff>209550</xdr:colOff>
      <xdr:row>36</xdr:row>
      <xdr:rowOff>0</xdr:rowOff>
    </xdr:to>
    <xdr:sp macro="" textlink="">
      <xdr:nvSpPr>
        <xdr:cNvPr id="334" name="円/楕円 333"/>
        <xdr:cNvSpPr/>
      </xdr:nvSpPr>
      <xdr:spPr>
        <a:xfrm>
          <a:off x="13839825" y="607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9525</xdr:rowOff>
    </xdr:from>
    <xdr:ext cx="762000" cy="257175"/>
    <xdr:sp macro="" textlink="">
      <xdr:nvSpPr>
        <xdr:cNvPr id="335" name="テキスト ボックス 334"/>
        <xdr:cNvSpPr txBox="1"/>
      </xdr:nvSpPr>
      <xdr:spPr>
        <a:xfrm>
          <a:off x="13515975" y="583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47625</xdr:rowOff>
    </xdr:from>
    <xdr:to>
      <xdr:col>19</xdr:col>
      <xdr:colOff>9525</xdr:colOff>
      <xdr:row>35</xdr:row>
      <xdr:rowOff>152400</xdr:rowOff>
    </xdr:to>
    <xdr:sp macro="" textlink="">
      <xdr:nvSpPr>
        <xdr:cNvPr id="336" name="円/楕円 335"/>
        <xdr:cNvSpPr/>
      </xdr:nvSpPr>
      <xdr:spPr>
        <a:xfrm>
          <a:off x="12954000" y="604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33</xdr:row>
      <xdr:rowOff>161925</xdr:rowOff>
    </xdr:from>
    <xdr:ext cx="762000" cy="257175"/>
    <xdr:sp macro="" textlink="">
      <xdr:nvSpPr>
        <xdr:cNvPr id="337" name="テキスト ボックス 336"/>
        <xdr:cNvSpPr txBox="1"/>
      </xdr:nvSpPr>
      <xdr:spPr>
        <a:xfrm>
          <a:off x="12620625" y="581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8" name="正方形/長方形 337"/>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9" name="正方形/長方形 338"/>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0" name="正方形/長方形 339"/>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1" name="正方形/長方形 340"/>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2" name="正方形/長方形 341"/>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3" name="正方形/長方形 342"/>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4" name="正方形/長方形 343"/>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5" name="正方形/長方形 344"/>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6" name="正方形/長方形 345"/>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7" name="正方形/長方形 346"/>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8" name="テキスト ボックス 347"/>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公債費に係る経常収支比率は、改善しつつあるが依然として類似団体平均を上回っている。要因としては、平成</a:t>
          </a:r>
          <a:r>
            <a:rPr kumimoji="1" lang="en-US" altLang="ja-JP" sz="1300">
              <a:latin typeface="ＭＳ Ｐゴシック"/>
            </a:rPr>
            <a:t>23</a:t>
          </a:r>
          <a:r>
            <a:rPr kumimoji="1" lang="ja-JP" altLang="en-US" sz="1300">
              <a:latin typeface="ＭＳ Ｐゴシック"/>
            </a:rPr>
            <a:t>年度公共用地先行取得等事業債の元金償還が開始（</a:t>
          </a:r>
          <a:r>
            <a:rPr kumimoji="1" lang="en-US" altLang="ja-JP" sz="1300">
              <a:latin typeface="ＭＳ Ｐゴシック"/>
            </a:rPr>
            <a:t>+184,657</a:t>
          </a:r>
          <a:r>
            <a:rPr kumimoji="1" lang="ja-JP" altLang="en-US" sz="1300">
              <a:latin typeface="ＭＳ Ｐゴシック"/>
            </a:rPr>
            <a:t>千円）したことなどが挙げられる。</a:t>
          </a:r>
          <a:endParaRPr kumimoji="1" lang="en-US" altLang="ja-JP" sz="1300">
            <a:latin typeface="ＭＳ Ｐゴシック"/>
          </a:endParaRPr>
        </a:p>
        <a:p>
          <a:r>
            <a:rPr kumimoji="1" lang="ja-JP" altLang="en-US" sz="1300">
              <a:latin typeface="ＭＳ Ｐゴシック"/>
            </a:rPr>
            <a:t>　今後も、事業費の抑制や事業年度の平準化、繰上償還の検討など、後年度に過重な負担とならないように努める。</a:t>
          </a:r>
        </a:p>
      </xdr:txBody>
    </xdr:sp>
    <xdr:clientData/>
  </xdr:twoCellAnchor>
  <xdr:oneCellAnchor>
    <xdr:from>
      <xdr:col>1</xdr:col>
      <xdr:colOff>28575</xdr:colOff>
      <xdr:row>69</xdr:row>
      <xdr:rowOff>104775</xdr:rowOff>
    </xdr:from>
    <xdr:ext cx="295275" cy="228600"/>
    <xdr:sp macro="" textlink="">
      <xdr:nvSpPr>
        <xdr:cNvPr id="349" name="テキスト ボックス 348"/>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0" name="直線コネクタ 349"/>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1" name="テキスト ボックス 350"/>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142875</xdr:rowOff>
    </xdr:from>
    <xdr:to>
      <xdr:col>7</xdr:col>
      <xdr:colOff>571500</xdr:colOff>
      <xdr:row>81</xdr:row>
      <xdr:rowOff>142875</xdr:rowOff>
    </xdr:to>
    <xdr:cxnSp macro="">
      <xdr:nvCxnSpPr>
        <xdr:cNvPr id="352" name="直線コネクタ 351"/>
        <xdr:cNvCxnSpPr/>
      </xdr:nvCxnSpPr>
      <xdr:spPr>
        <a:xfrm>
          <a:off x="762000" y="1403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81</xdr:row>
      <xdr:rowOff>0</xdr:rowOff>
    </xdr:from>
    <xdr:ext cx="504825" cy="257175"/>
    <xdr:sp macro="" textlink="">
      <xdr:nvSpPr>
        <xdr:cNvPr id="353" name="テキスト ボックス 352"/>
        <xdr:cNvSpPr txBox="1"/>
      </xdr:nvSpPr>
      <xdr:spPr>
        <a:xfrm>
          <a:off x="25717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104775</xdr:rowOff>
    </xdr:from>
    <xdr:to>
      <xdr:col>7</xdr:col>
      <xdr:colOff>571500</xdr:colOff>
      <xdr:row>79</xdr:row>
      <xdr:rowOff>104775</xdr:rowOff>
    </xdr:to>
    <xdr:cxnSp macro="">
      <xdr:nvCxnSpPr>
        <xdr:cNvPr id="354" name="直線コネクタ 353"/>
        <xdr:cNvCxnSpPr/>
      </xdr:nvCxnSpPr>
      <xdr:spPr>
        <a:xfrm>
          <a:off x="762000" y="1364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78</xdr:row>
      <xdr:rowOff>133350</xdr:rowOff>
    </xdr:from>
    <xdr:ext cx="504825" cy="257175"/>
    <xdr:sp macro="" textlink="">
      <xdr:nvSpPr>
        <xdr:cNvPr id="355" name="テキスト ボックス 354"/>
        <xdr:cNvSpPr txBox="1"/>
      </xdr:nvSpPr>
      <xdr:spPr>
        <a:xfrm>
          <a:off x="25717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66675</xdr:rowOff>
    </xdr:from>
    <xdr:to>
      <xdr:col>7</xdr:col>
      <xdr:colOff>571500</xdr:colOff>
      <xdr:row>77</xdr:row>
      <xdr:rowOff>66675</xdr:rowOff>
    </xdr:to>
    <xdr:cxnSp macro="">
      <xdr:nvCxnSpPr>
        <xdr:cNvPr id="356" name="直線コネクタ 355"/>
        <xdr:cNvCxnSpPr/>
      </xdr:nvCxnSpPr>
      <xdr:spPr>
        <a:xfrm>
          <a:off x="762000" y="1326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76</xdr:row>
      <xdr:rowOff>95250</xdr:rowOff>
    </xdr:from>
    <xdr:ext cx="504825" cy="257175"/>
    <xdr:sp macro="" textlink="">
      <xdr:nvSpPr>
        <xdr:cNvPr id="357" name="テキスト ボックス 356"/>
        <xdr:cNvSpPr txBox="1"/>
      </xdr:nvSpPr>
      <xdr:spPr>
        <a:xfrm>
          <a:off x="25717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28575</xdr:rowOff>
    </xdr:from>
    <xdr:to>
      <xdr:col>7</xdr:col>
      <xdr:colOff>571500</xdr:colOff>
      <xdr:row>75</xdr:row>
      <xdr:rowOff>28575</xdr:rowOff>
    </xdr:to>
    <xdr:cxnSp macro="">
      <xdr:nvCxnSpPr>
        <xdr:cNvPr id="358" name="直線コネクタ 357"/>
        <xdr:cNvCxnSpPr/>
      </xdr:nvCxnSpPr>
      <xdr:spPr>
        <a:xfrm>
          <a:off x="762000" y="1288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74</xdr:row>
      <xdr:rowOff>57150</xdr:rowOff>
    </xdr:from>
    <xdr:ext cx="504825" cy="257175"/>
    <xdr:sp macro="" textlink="">
      <xdr:nvSpPr>
        <xdr:cNvPr id="359" name="テキスト ボックス 358"/>
        <xdr:cNvSpPr txBox="1"/>
      </xdr:nvSpPr>
      <xdr:spPr>
        <a:xfrm>
          <a:off x="25717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161925</xdr:rowOff>
    </xdr:from>
    <xdr:to>
      <xdr:col>7</xdr:col>
      <xdr:colOff>571500</xdr:colOff>
      <xdr:row>72</xdr:row>
      <xdr:rowOff>161925</xdr:rowOff>
    </xdr:to>
    <xdr:cxnSp macro="">
      <xdr:nvCxnSpPr>
        <xdr:cNvPr id="360" name="直線コネクタ 359"/>
        <xdr:cNvCxnSpPr/>
      </xdr:nvCxnSpPr>
      <xdr:spPr>
        <a:xfrm>
          <a:off x="762000" y="1250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19050</xdr:rowOff>
    </xdr:from>
    <xdr:ext cx="504825" cy="257175"/>
    <xdr:sp macro="" textlink="">
      <xdr:nvSpPr>
        <xdr:cNvPr id="361" name="テキスト ボックス 360"/>
        <xdr:cNvSpPr txBox="1"/>
      </xdr:nvSpPr>
      <xdr:spPr>
        <a:xfrm>
          <a:off x="25717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2" name="直線コネクタ 361"/>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69</xdr:row>
      <xdr:rowOff>152400</xdr:rowOff>
    </xdr:from>
    <xdr:ext cx="504825" cy="257175"/>
    <xdr:sp macro="" textlink="">
      <xdr:nvSpPr>
        <xdr:cNvPr id="363" name="テキスト ボックス 362"/>
        <xdr:cNvSpPr txBox="1"/>
      </xdr:nvSpPr>
      <xdr:spPr>
        <a:xfrm>
          <a:off x="25717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84</xdr:row>
      <xdr:rowOff>9525</xdr:rowOff>
    </xdr:to>
    <xdr:sp macro="" textlink="">
      <xdr:nvSpPr>
        <xdr:cNvPr id="364"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72</xdr:row>
      <xdr:rowOff>152400</xdr:rowOff>
    </xdr:from>
    <xdr:to>
      <xdr:col>7</xdr:col>
      <xdr:colOff>19050</xdr:colOff>
      <xdr:row>80</xdr:row>
      <xdr:rowOff>142875</xdr:rowOff>
    </xdr:to>
    <xdr:cxnSp macro="">
      <xdr:nvCxnSpPr>
        <xdr:cNvPr id="365" name="直線コネクタ 364"/>
        <xdr:cNvCxnSpPr/>
      </xdr:nvCxnSpPr>
      <xdr:spPr>
        <a:xfrm flipV="1">
          <a:off x="4829175" y="12496800"/>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114300</xdr:rowOff>
    </xdr:from>
    <xdr:ext cx="762000" cy="257175"/>
    <xdr:sp macro="" textlink="">
      <xdr:nvSpPr>
        <xdr:cNvPr id="366" name="公債費最小値テキスト"/>
        <xdr:cNvSpPr txBox="1"/>
      </xdr:nvSpPr>
      <xdr:spPr>
        <a:xfrm>
          <a:off x="4914900" y="1383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609600</xdr:colOff>
      <xdr:row>80</xdr:row>
      <xdr:rowOff>142875</xdr:rowOff>
    </xdr:from>
    <xdr:to>
      <xdr:col>7</xdr:col>
      <xdr:colOff>104775</xdr:colOff>
      <xdr:row>80</xdr:row>
      <xdr:rowOff>142875</xdr:rowOff>
    </xdr:to>
    <xdr:cxnSp macro="">
      <xdr:nvCxnSpPr>
        <xdr:cNvPr id="367" name="直線コネクタ 366"/>
        <xdr:cNvCxnSpPr/>
      </xdr:nvCxnSpPr>
      <xdr:spPr>
        <a:xfrm>
          <a:off x="4733925" y="13858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66675</xdr:rowOff>
    </xdr:from>
    <xdr:ext cx="762000" cy="257175"/>
    <xdr:sp macro="" textlink="">
      <xdr:nvSpPr>
        <xdr:cNvPr id="368" name="公債費最大値テキスト"/>
        <xdr:cNvSpPr txBox="1"/>
      </xdr:nvSpPr>
      <xdr:spPr>
        <a:xfrm>
          <a:off x="4914900" y="12239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609600</xdr:colOff>
      <xdr:row>72</xdr:row>
      <xdr:rowOff>152400</xdr:rowOff>
    </xdr:from>
    <xdr:to>
      <xdr:col>7</xdr:col>
      <xdr:colOff>104775</xdr:colOff>
      <xdr:row>72</xdr:row>
      <xdr:rowOff>152400</xdr:rowOff>
    </xdr:to>
    <xdr:cxnSp macro="">
      <xdr:nvCxnSpPr>
        <xdr:cNvPr id="369" name="直線コネクタ 368"/>
        <xdr:cNvCxnSpPr/>
      </xdr:nvCxnSpPr>
      <xdr:spPr>
        <a:xfrm>
          <a:off x="4733925" y="12496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152400</xdr:rowOff>
    </xdr:from>
    <xdr:to>
      <xdr:col>7</xdr:col>
      <xdr:colOff>19050</xdr:colOff>
      <xdr:row>78</xdr:row>
      <xdr:rowOff>57150</xdr:rowOff>
    </xdr:to>
    <xdr:cxnSp macro="">
      <xdr:nvCxnSpPr>
        <xdr:cNvPr id="370" name="直線コネクタ 369"/>
        <xdr:cNvCxnSpPr/>
      </xdr:nvCxnSpPr>
      <xdr:spPr>
        <a:xfrm flipV="1">
          <a:off x="3990975" y="13354050"/>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0</xdr:rowOff>
    </xdr:from>
    <xdr:ext cx="762000" cy="257175"/>
    <xdr:sp macro="" textlink="">
      <xdr:nvSpPr>
        <xdr:cNvPr id="371" name="公債費平均値テキスト"/>
        <xdr:cNvSpPr txBox="1"/>
      </xdr:nvSpPr>
      <xdr:spPr>
        <a:xfrm>
          <a:off x="4914900" y="12858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647700</xdr:colOff>
      <xdr:row>75</xdr:row>
      <xdr:rowOff>152400</xdr:rowOff>
    </xdr:from>
    <xdr:to>
      <xdr:col>7</xdr:col>
      <xdr:colOff>66675</xdr:colOff>
      <xdr:row>76</xdr:row>
      <xdr:rowOff>85725</xdr:rowOff>
    </xdr:to>
    <xdr:sp macro="" textlink="">
      <xdr:nvSpPr>
        <xdr:cNvPr id="372" name="フローチャート : 判断 371"/>
        <xdr:cNvSpPr/>
      </xdr:nvSpPr>
      <xdr:spPr>
        <a:xfrm>
          <a:off x="4772025"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78</xdr:row>
      <xdr:rowOff>57150</xdr:rowOff>
    </xdr:from>
    <xdr:to>
      <xdr:col>5</xdr:col>
      <xdr:colOff>552450</xdr:colOff>
      <xdr:row>79</xdr:row>
      <xdr:rowOff>123825</xdr:rowOff>
    </xdr:to>
    <xdr:cxnSp macro="">
      <xdr:nvCxnSpPr>
        <xdr:cNvPr id="373" name="直線コネクタ 372"/>
        <xdr:cNvCxnSpPr/>
      </xdr:nvCxnSpPr>
      <xdr:spPr>
        <a:xfrm flipV="1">
          <a:off x="3095625" y="13430250"/>
          <a:ext cx="89535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76</xdr:row>
      <xdr:rowOff>171450</xdr:rowOff>
    </xdr:from>
    <xdr:to>
      <xdr:col>5</xdr:col>
      <xdr:colOff>600075</xdr:colOff>
      <xdr:row>77</xdr:row>
      <xdr:rowOff>95250</xdr:rowOff>
    </xdr:to>
    <xdr:sp macro="" textlink="">
      <xdr:nvSpPr>
        <xdr:cNvPr id="374" name="フローチャート : 判断 373"/>
        <xdr:cNvSpPr/>
      </xdr:nvSpPr>
      <xdr:spPr>
        <a:xfrm>
          <a:off x="3933825" y="1320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104775</xdr:rowOff>
    </xdr:from>
    <xdr:ext cx="733425" cy="257175"/>
    <xdr:sp macro="" textlink="">
      <xdr:nvSpPr>
        <xdr:cNvPr id="375" name="テキスト ボックス 374"/>
        <xdr:cNvSpPr txBox="1"/>
      </xdr:nvSpPr>
      <xdr:spPr>
        <a:xfrm>
          <a:off x="3609975" y="12963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123825</xdr:rowOff>
    </xdr:from>
    <xdr:to>
      <xdr:col>4</xdr:col>
      <xdr:colOff>342900</xdr:colOff>
      <xdr:row>79</xdr:row>
      <xdr:rowOff>152400</xdr:rowOff>
    </xdr:to>
    <xdr:cxnSp macro="">
      <xdr:nvCxnSpPr>
        <xdr:cNvPr id="376" name="直線コネクタ 375"/>
        <xdr:cNvCxnSpPr/>
      </xdr:nvCxnSpPr>
      <xdr:spPr>
        <a:xfrm flipV="1">
          <a:off x="2209800" y="136683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0</xdr:rowOff>
    </xdr:from>
    <xdr:to>
      <xdr:col>4</xdr:col>
      <xdr:colOff>400050</xdr:colOff>
      <xdr:row>77</xdr:row>
      <xdr:rowOff>104775</xdr:rowOff>
    </xdr:to>
    <xdr:sp macro="" textlink="">
      <xdr:nvSpPr>
        <xdr:cNvPr id="377" name="フローチャート : 判断 376"/>
        <xdr:cNvSpPr/>
      </xdr:nvSpPr>
      <xdr:spPr>
        <a:xfrm>
          <a:off x="3048000" y="1320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75</xdr:row>
      <xdr:rowOff>114300</xdr:rowOff>
    </xdr:from>
    <xdr:ext cx="762000" cy="257175"/>
    <xdr:sp macro="" textlink="">
      <xdr:nvSpPr>
        <xdr:cNvPr id="378" name="テキスト ボックス 377"/>
        <xdr:cNvSpPr txBox="1"/>
      </xdr:nvSpPr>
      <xdr:spPr>
        <a:xfrm>
          <a:off x="2714625" y="12973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628650</xdr:colOff>
      <xdr:row>79</xdr:row>
      <xdr:rowOff>152400</xdr:rowOff>
    </xdr:from>
    <xdr:to>
      <xdr:col>3</xdr:col>
      <xdr:colOff>142875</xdr:colOff>
      <xdr:row>80</xdr:row>
      <xdr:rowOff>38100</xdr:rowOff>
    </xdr:to>
    <xdr:cxnSp macro="">
      <xdr:nvCxnSpPr>
        <xdr:cNvPr id="379" name="直線コネクタ 378"/>
        <xdr:cNvCxnSpPr/>
      </xdr:nvCxnSpPr>
      <xdr:spPr>
        <a:xfrm flipV="1">
          <a:off x="1323975" y="136969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38100</xdr:rowOff>
    </xdr:from>
    <xdr:to>
      <xdr:col>3</xdr:col>
      <xdr:colOff>190500</xdr:colOff>
      <xdr:row>77</xdr:row>
      <xdr:rowOff>133350</xdr:rowOff>
    </xdr:to>
    <xdr:sp macro="" textlink="">
      <xdr:nvSpPr>
        <xdr:cNvPr id="380" name="フローチャート : 判断 379"/>
        <xdr:cNvSpPr/>
      </xdr:nvSpPr>
      <xdr:spPr>
        <a:xfrm>
          <a:off x="2162175" y="13239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142875</xdr:rowOff>
    </xdr:from>
    <xdr:ext cx="762000" cy="257175"/>
    <xdr:sp macro="" textlink="">
      <xdr:nvSpPr>
        <xdr:cNvPr id="381" name="テキスト ボックス 380"/>
        <xdr:cNvSpPr txBox="1"/>
      </xdr:nvSpPr>
      <xdr:spPr>
        <a:xfrm>
          <a:off x="1828800" y="1300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57150</xdr:rowOff>
    </xdr:from>
    <xdr:to>
      <xdr:col>1</xdr:col>
      <xdr:colOff>676275</xdr:colOff>
      <xdr:row>77</xdr:row>
      <xdr:rowOff>161925</xdr:rowOff>
    </xdr:to>
    <xdr:sp macro="" textlink="">
      <xdr:nvSpPr>
        <xdr:cNvPr id="382" name="フローチャート : 判断 381"/>
        <xdr:cNvSpPr/>
      </xdr:nvSpPr>
      <xdr:spPr>
        <a:xfrm>
          <a:off x="1266825" y="1325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75</xdr:row>
      <xdr:rowOff>171450</xdr:rowOff>
    </xdr:from>
    <xdr:ext cx="762000" cy="257175"/>
    <xdr:sp macro="" textlink="">
      <xdr:nvSpPr>
        <xdr:cNvPr id="383" name="テキスト ボックス 382"/>
        <xdr:cNvSpPr txBox="1"/>
      </xdr:nvSpPr>
      <xdr:spPr>
        <a:xfrm>
          <a:off x="942975" y="1303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4" name="テキスト ボックス 383"/>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5" name="テキスト ボックス 384"/>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6" name="テキスト ボックス 385"/>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7" name="テキスト ボックス 386"/>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8" name="テキスト ボックス 387"/>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77</xdr:row>
      <xdr:rowOff>104775</xdr:rowOff>
    </xdr:from>
    <xdr:to>
      <xdr:col>7</xdr:col>
      <xdr:colOff>66675</xdr:colOff>
      <xdr:row>78</xdr:row>
      <xdr:rowOff>28575</xdr:rowOff>
    </xdr:to>
    <xdr:sp macro="" textlink="">
      <xdr:nvSpPr>
        <xdr:cNvPr id="389" name="円/楕円 388"/>
        <xdr:cNvSpPr/>
      </xdr:nvSpPr>
      <xdr:spPr>
        <a:xfrm>
          <a:off x="4772025" y="13306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76200</xdr:rowOff>
    </xdr:from>
    <xdr:ext cx="762000" cy="257175"/>
    <xdr:sp macro="" textlink="">
      <xdr:nvSpPr>
        <xdr:cNvPr id="390" name="公債費該当値テキスト"/>
        <xdr:cNvSpPr txBox="1"/>
      </xdr:nvSpPr>
      <xdr:spPr>
        <a:xfrm>
          <a:off x="4914900" y="13277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495300</xdr:colOff>
      <xdr:row>78</xdr:row>
      <xdr:rowOff>9525</xdr:rowOff>
    </xdr:from>
    <xdr:to>
      <xdr:col>5</xdr:col>
      <xdr:colOff>600075</xdr:colOff>
      <xdr:row>78</xdr:row>
      <xdr:rowOff>104775</xdr:rowOff>
    </xdr:to>
    <xdr:sp macro="" textlink="">
      <xdr:nvSpPr>
        <xdr:cNvPr id="391" name="円/楕円 390"/>
        <xdr:cNvSpPr/>
      </xdr:nvSpPr>
      <xdr:spPr>
        <a:xfrm>
          <a:off x="3933825" y="13382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95250</xdr:rowOff>
    </xdr:from>
    <xdr:ext cx="733425" cy="257175"/>
    <xdr:sp macro="" textlink="">
      <xdr:nvSpPr>
        <xdr:cNvPr id="392" name="テキスト ボックス 391"/>
        <xdr:cNvSpPr txBox="1"/>
      </xdr:nvSpPr>
      <xdr:spPr>
        <a:xfrm>
          <a:off x="3609975" y="13468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76200</xdr:rowOff>
    </xdr:from>
    <xdr:to>
      <xdr:col>4</xdr:col>
      <xdr:colOff>400050</xdr:colOff>
      <xdr:row>80</xdr:row>
      <xdr:rowOff>0</xdr:rowOff>
    </xdr:to>
    <xdr:sp macro="" textlink="">
      <xdr:nvSpPr>
        <xdr:cNvPr id="393" name="円/楕円 392"/>
        <xdr:cNvSpPr/>
      </xdr:nvSpPr>
      <xdr:spPr>
        <a:xfrm>
          <a:off x="3048000" y="13620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79</xdr:row>
      <xdr:rowOff>161925</xdr:rowOff>
    </xdr:from>
    <xdr:ext cx="762000" cy="257175"/>
    <xdr:sp macro="" textlink="">
      <xdr:nvSpPr>
        <xdr:cNvPr id="394" name="テキスト ボックス 393"/>
        <xdr:cNvSpPr txBox="1"/>
      </xdr:nvSpPr>
      <xdr:spPr>
        <a:xfrm>
          <a:off x="2714625" y="1370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95250</xdr:colOff>
      <xdr:row>79</xdr:row>
      <xdr:rowOff>104775</xdr:rowOff>
    </xdr:from>
    <xdr:to>
      <xdr:col>3</xdr:col>
      <xdr:colOff>190500</xdr:colOff>
      <xdr:row>80</xdr:row>
      <xdr:rowOff>28575</xdr:rowOff>
    </xdr:to>
    <xdr:sp macro="" textlink="">
      <xdr:nvSpPr>
        <xdr:cNvPr id="395" name="円/楕円 394"/>
        <xdr:cNvSpPr/>
      </xdr:nvSpPr>
      <xdr:spPr>
        <a:xfrm>
          <a:off x="2162175" y="13649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19050</xdr:rowOff>
    </xdr:from>
    <xdr:ext cx="762000" cy="257175"/>
    <xdr:sp macro="" textlink="">
      <xdr:nvSpPr>
        <xdr:cNvPr id="396" name="テキスト ボックス 395"/>
        <xdr:cNvSpPr txBox="1"/>
      </xdr:nvSpPr>
      <xdr:spPr>
        <a:xfrm>
          <a:off x="1828800"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571500</xdr:colOff>
      <xdr:row>79</xdr:row>
      <xdr:rowOff>152400</xdr:rowOff>
    </xdr:from>
    <xdr:to>
      <xdr:col>1</xdr:col>
      <xdr:colOff>676275</xdr:colOff>
      <xdr:row>80</xdr:row>
      <xdr:rowOff>85725</xdr:rowOff>
    </xdr:to>
    <xdr:sp macro="" textlink="">
      <xdr:nvSpPr>
        <xdr:cNvPr id="397" name="円/楕円 396"/>
        <xdr:cNvSpPr/>
      </xdr:nvSpPr>
      <xdr:spPr>
        <a:xfrm>
          <a:off x="1266825" y="1369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80</xdr:row>
      <xdr:rowOff>66675</xdr:rowOff>
    </xdr:from>
    <xdr:ext cx="762000" cy="257175"/>
    <xdr:sp macro="" textlink="">
      <xdr:nvSpPr>
        <xdr:cNvPr id="398" name="テキスト ボックス 397"/>
        <xdr:cNvSpPr txBox="1"/>
      </xdr:nvSpPr>
      <xdr:spPr>
        <a:xfrm>
          <a:off x="942975"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9" name="正方形/長方形 398"/>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400" name="正方形/長方形 399"/>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1" name="正方形/長方形 400"/>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2" name="正方形/長方形 401"/>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3" name="正方形/長方形 402"/>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404" name="正方形/長方形 403"/>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5" name="正方形/長方形 404"/>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6" name="正方形/長方形 405"/>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7" name="正方形/長方形 406"/>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8" name="正方形/長方形 407"/>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9" name="テキスト ボックス 408"/>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公債費以外に係る経常収支比率は、類似団体の平均を下回っている。</a:t>
          </a:r>
          <a:endParaRPr kumimoji="1" lang="en-US" altLang="ja-JP" sz="1300">
            <a:latin typeface="ＭＳ Ｐゴシック"/>
          </a:endParaRPr>
        </a:p>
        <a:p>
          <a:r>
            <a:rPr kumimoji="1" lang="ja-JP" altLang="en-US" sz="1300">
              <a:latin typeface="ＭＳ Ｐゴシック"/>
            </a:rPr>
            <a:t>　今後も、行財政改革の推進等に努めることにより、行政の効率化、財政の健全化を図る。</a:t>
          </a:r>
        </a:p>
      </xdr:txBody>
    </xdr:sp>
    <xdr:clientData/>
  </xdr:twoCellAnchor>
  <xdr:oneCellAnchor>
    <xdr:from>
      <xdr:col>18</xdr:col>
      <xdr:colOff>47625</xdr:colOff>
      <xdr:row>69</xdr:row>
      <xdr:rowOff>104775</xdr:rowOff>
    </xdr:from>
    <xdr:ext cx="295275" cy="228600"/>
    <xdr:sp macro="" textlink="">
      <xdr:nvSpPr>
        <xdr:cNvPr id="410" name="テキスト ボックス 409"/>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1" name="直線コネクタ 410"/>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2" name="テキスト ボックス 411"/>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142875</xdr:rowOff>
    </xdr:from>
    <xdr:to>
      <xdr:col>24</xdr:col>
      <xdr:colOff>590550</xdr:colOff>
      <xdr:row>81</xdr:row>
      <xdr:rowOff>142875</xdr:rowOff>
    </xdr:to>
    <xdr:cxnSp macro="">
      <xdr:nvCxnSpPr>
        <xdr:cNvPr id="413" name="直線コネクタ 412"/>
        <xdr:cNvCxnSpPr/>
      </xdr:nvCxnSpPr>
      <xdr:spPr>
        <a:xfrm>
          <a:off x="12449175" y="1403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81</xdr:row>
      <xdr:rowOff>0</xdr:rowOff>
    </xdr:from>
    <xdr:ext cx="504825" cy="257175"/>
    <xdr:sp macro="" textlink="">
      <xdr:nvSpPr>
        <xdr:cNvPr id="414" name="テキスト ボックス 413"/>
        <xdr:cNvSpPr txBox="1"/>
      </xdr:nvSpPr>
      <xdr:spPr>
        <a:xfrm>
          <a:off x="1193482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79</xdr:row>
      <xdr:rowOff>104775</xdr:rowOff>
    </xdr:from>
    <xdr:to>
      <xdr:col>24</xdr:col>
      <xdr:colOff>590550</xdr:colOff>
      <xdr:row>79</xdr:row>
      <xdr:rowOff>104775</xdr:rowOff>
    </xdr:to>
    <xdr:cxnSp macro="">
      <xdr:nvCxnSpPr>
        <xdr:cNvPr id="415" name="直線コネクタ 414"/>
        <xdr:cNvCxnSpPr/>
      </xdr:nvCxnSpPr>
      <xdr:spPr>
        <a:xfrm>
          <a:off x="12449175" y="1364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78</xdr:row>
      <xdr:rowOff>133350</xdr:rowOff>
    </xdr:from>
    <xdr:ext cx="504825" cy="257175"/>
    <xdr:sp macro="" textlink="">
      <xdr:nvSpPr>
        <xdr:cNvPr id="416" name="テキスト ボックス 415"/>
        <xdr:cNvSpPr txBox="1"/>
      </xdr:nvSpPr>
      <xdr:spPr>
        <a:xfrm>
          <a:off x="1193482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77</xdr:row>
      <xdr:rowOff>66675</xdr:rowOff>
    </xdr:from>
    <xdr:to>
      <xdr:col>24</xdr:col>
      <xdr:colOff>590550</xdr:colOff>
      <xdr:row>77</xdr:row>
      <xdr:rowOff>66675</xdr:rowOff>
    </xdr:to>
    <xdr:cxnSp macro="">
      <xdr:nvCxnSpPr>
        <xdr:cNvPr id="417" name="直線コネクタ 416"/>
        <xdr:cNvCxnSpPr/>
      </xdr:nvCxnSpPr>
      <xdr:spPr>
        <a:xfrm>
          <a:off x="12449175" y="1326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76</xdr:row>
      <xdr:rowOff>95250</xdr:rowOff>
    </xdr:from>
    <xdr:ext cx="504825" cy="257175"/>
    <xdr:sp macro="" textlink="">
      <xdr:nvSpPr>
        <xdr:cNvPr id="418" name="テキスト ボックス 417"/>
        <xdr:cNvSpPr txBox="1"/>
      </xdr:nvSpPr>
      <xdr:spPr>
        <a:xfrm>
          <a:off x="1193482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75</xdr:row>
      <xdr:rowOff>28575</xdr:rowOff>
    </xdr:from>
    <xdr:to>
      <xdr:col>24</xdr:col>
      <xdr:colOff>590550</xdr:colOff>
      <xdr:row>75</xdr:row>
      <xdr:rowOff>28575</xdr:rowOff>
    </xdr:to>
    <xdr:cxnSp macro="">
      <xdr:nvCxnSpPr>
        <xdr:cNvPr id="419" name="直線コネクタ 418"/>
        <xdr:cNvCxnSpPr/>
      </xdr:nvCxnSpPr>
      <xdr:spPr>
        <a:xfrm>
          <a:off x="12449175" y="1288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74</xdr:row>
      <xdr:rowOff>57150</xdr:rowOff>
    </xdr:from>
    <xdr:ext cx="504825" cy="257175"/>
    <xdr:sp macro="" textlink="">
      <xdr:nvSpPr>
        <xdr:cNvPr id="420" name="テキスト ボックス 419"/>
        <xdr:cNvSpPr txBox="1"/>
      </xdr:nvSpPr>
      <xdr:spPr>
        <a:xfrm>
          <a:off x="1193482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72</xdr:row>
      <xdr:rowOff>161925</xdr:rowOff>
    </xdr:from>
    <xdr:to>
      <xdr:col>24</xdr:col>
      <xdr:colOff>590550</xdr:colOff>
      <xdr:row>72</xdr:row>
      <xdr:rowOff>161925</xdr:rowOff>
    </xdr:to>
    <xdr:cxnSp macro="">
      <xdr:nvCxnSpPr>
        <xdr:cNvPr id="421" name="直線コネクタ 420"/>
        <xdr:cNvCxnSpPr/>
      </xdr:nvCxnSpPr>
      <xdr:spPr>
        <a:xfrm>
          <a:off x="12449175" y="1250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19050</xdr:rowOff>
    </xdr:from>
    <xdr:ext cx="504825" cy="257175"/>
    <xdr:sp macro="" textlink="">
      <xdr:nvSpPr>
        <xdr:cNvPr id="422" name="テキスト ボックス 421"/>
        <xdr:cNvSpPr txBox="1"/>
      </xdr:nvSpPr>
      <xdr:spPr>
        <a:xfrm>
          <a:off x="1193482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3" name="直線コネクタ 422"/>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4" name="テキスト ボックス 423"/>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5"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142875</xdr:rowOff>
    </xdr:from>
    <xdr:to>
      <xdr:col>24</xdr:col>
      <xdr:colOff>28575</xdr:colOff>
      <xdr:row>80</xdr:row>
      <xdr:rowOff>104775</xdr:rowOff>
    </xdr:to>
    <xdr:cxnSp macro="">
      <xdr:nvCxnSpPr>
        <xdr:cNvPr id="426" name="直線コネクタ 425"/>
        <xdr:cNvCxnSpPr/>
      </xdr:nvCxnSpPr>
      <xdr:spPr>
        <a:xfrm flipV="1">
          <a:off x="16506825" y="12658725"/>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76200</xdr:rowOff>
    </xdr:from>
    <xdr:ext cx="762000" cy="257175"/>
    <xdr:sp macro="" textlink="">
      <xdr:nvSpPr>
        <xdr:cNvPr id="427" name="公債費以外最小値テキスト"/>
        <xdr:cNvSpPr txBox="1"/>
      </xdr:nvSpPr>
      <xdr:spPr>
        <a:xfrm>
          <a:off x="16602075" y="1379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104775</xdr:rowOff>
    </xdr:from>
    <xdr:to>
      <xdr:col>24</xdr:col>
      <xdr:colOff>123825</xdr:colOff>
      <xdr:row>80</xdr:row>
      <xdr:rowOff>104775</xdr:rowOff>
    </xdr:to>
    <xdr:cxnSp macro="">
      <xdr:nvCxnSpPr>
        <xdr:cNvPr id="428" name="直線コネクタ 427"/>
        <xdr:cNvCxnSpPr/>
      </xdr:nvCxnSpPr>
      <xdr:spPr>
        <a:xfrm>
          <a:off x="16421100" y="13820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57150</xdr:rowOff>
    </xdr:from>
    <xdr:ext cx="762000" cy="257175"/>
    <xdr:sp macro="" textlink="">
      <xdr:nvSpPr>
        <xdr:cNvPr id="429" name="公債費以外最大値テキスト"/>
        <xdr:cNvSpPr txBox="1"/>
      </xdr:nvSpPr>
      <xdr:spPr>
        <a:xfrm>
          <a:off x="16602075" y="12401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142875</xdr:rowOff>
    </xdr:from>
    <xdr:to>
      <xdr:col>24</xdr:col>
      <xdr:colOff>123825</xdr:colOff>
      <xdr:row>73</xdr:row>
      <xdr:rowOff>142875</xdr:rowOff>
    </xdr:to>
    <xdr:cxnSp macro="">
      <xdr:nvCxnSpPr>
        <xdr:cNvPr id="430" name="直線コネクタ 429"/>
        <xdr:cNvCxnSpPr/>
      </xdr:nvCxnSpPr>
      <xdr:spPr>
        <a:xfrm>
          <a:off x="16421100" y="12658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75</xdr:row>
      <xdr:rowOff>133350</xdr:rowOff>
    </xdr:from>
    <xdr:to>
      <xdr:col>24</xdr:col>
      <xdr:colOff>28575</xdr:colOff>
      <xdr:row>77</xdr:row>
      <xdr:rowOff>9525</xdr:rowOff>
    </xdr:to>
    <xdr:cxnSp macro="">
      <xdr:nvCxnSpPr>
        <xdr:cNvPr id="431" name="直線コネクタ 430"/>
        <xdr:cNvCxnSpPr/>
      </xdr:nvCxnSpPr>
      <xdr:spPr>
        <a:xfrm flipV="1">
          <a:off x="15668625" y="12992100"/>
          <a:ext cx="838200"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77</xdr:row>
      <xdr:rowOff>28575</xdr:rowOff>
    </xdr:from>
    <xdr:ext cx="762000" cy="257175"/>
    <xdr:sp macro="" textlink="">
      <xdr:nvSpPr>
        <xdr:cNvPr id="432" name="公債費以外平均値テキスト"/>
        <xdr:cNvSpPr txBox="1"/>
      </xdr:nvSpPr>
      <xdr:spPr>
        <a:xfrm>
          <a:off x="16602075" y="1323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85725</xdr:colOff>
      <xdr:row>77</xdr:row>
      <xdr:rowOff>161925</xdr:rowOff>
    </xdr:to>
    <xdr:sp macro="" textlink="">
      <xdr:nvSpPr>
        <xdr:cNvPr id="433" name="フローチャート : 判断 432"/>
        <xdr:cNvSpPr/>
      </xdr:nvSpPr>
      <xdr:spPr>
        <a:xfrm>
          <a:off x="16459200" y="1325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152400</xdr:rowOff>
    </xdr:from>
    <xdr:to>
      <xdr:col>22</xdr:col>
      <xdr:colOff>561975</xdr:colOff>
      <xdr:row>77</xdr:row>
      <xdr:rowOff>9525</xdr:rowOff>
    </xdr:to>
    <xdr:cxnSp macro="">
      <xdr:nvCxnSpPr>
        <xdr:cNvPr id="434" name="直線コネクタ 433"/>
        <xdr:cNvCxnSpPr/>
      </xdr:nvCxnSpPr>
      <xdr:spPr>
        <a:xfrm>
          <a:off x="14782800" y="13011150"/>
          <a:ext cx="88582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38100</xdr:rowOff>
    </xdr:from>
    <xdr:to>
      <xdr:col>22</xdr:col>
      <xdr:colOff>619125</xdr:colOff>
      <xdr:row>77</xdr:row>
      <xdr:rowOff>133350</xdr:rowOff>
    </xdr:to>
    <xdr:sp macro="" textlink="">
      <xdr:nvSpPr>
        <xdr:cNvPr id="435" name="フローチャート : 判断 434"/>
        <xdr:cNvSpPr/>
      </xdr:nvSpPr>
      <xdr:spPr>
        <a:xfrm>
          <a:off x="15621000" y="13239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123825</xdr:rowOff>
    </xdr:from>
    <xdr:ext cx="733425" cy="257175"/>
    <xdr:sp macro="" textlink="">
      <xdr:nvSpPr>
        <xdr:cNvPr id="436" name="テキスト ボックス 435"/>
        <xdr:cNvSpPr txBox="1"/>
      </xdr:nvSpPr>
      <xdr:spPr>
        <a:xfrm>
          <a:off x="15287625" y="13325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161925</xdr:colOff>
      <xdr:row>75</xdr:row>
      <xdr:rowOff>152400</xdr:rowOff>
    </xdr:from>
    <xdr:to>
      <xdr:col>21</xdr:col>
      <xdr:colOff>361950</xdr:colOff>
      <xdr:row>76</xdr:row>
      <xdr:rowOff>152400</xdr:rowOff>
    </xdr:to>
    <xdr:cxnSp macro="">
      <xdr:nvCxnSpPr>
        <xdr:cNvPr id="437" name="直線コネクタ 436"/>
        <xdr:cNvCxnSpPr/>
      </xdr:nvCxnSpPr>
      <xdr:spPr>
        <a:xfrm flipV="1">
          <a:off x="13896975" y="1301115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152400</xdr:rowOff>
    </xdr:from>
    <xdr:to>
      <xdr:col>21</xdr:col>
      <xdr:colOff>409575</xdr:colOff>
      <xdr:row>77</xdr:row>
      <xdr:rowOff>76200</xdr:rowOff>
    </xdr:to>
    <xdr:sp macro="" textlink="">
      <xdr:nvSpPr>
        <xdr:cNvPr id="438" name="フローチャート : 判断 437"/>
        <xdr:cNvSpPr/>
      </xdr:nvSpPr>
      <xdr:spPr>
        <a:xfrm>
          <a:off x="14735175" y="13182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66675</xdr:rowOff>
    </xdr:from>
    <xdr:ext cx="762000" cy="257175"/>
    <xdr:sp macro="" textlink="">
      <xdr:nvSpPr>
        <xdr:cNvPr id="439" name="テキスト ボックス 438"/>
        <xdr:cNvSpPr txBox="1"/>
      </xdr:nvSpPr>
      <xdr:spPr>
        <a:xfrm>
          <a:off x="14401800" y="13268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638175</xdr:colOff>
      <xdr:row>76</xdr:row>
      <xdr:rowOff>47625</xdr:rowOff>
    </xdr:from>
    <xdr:to>
      <xdr:col>20</xdr:col>
      <xdr:colOff>161925</xdr:colOff>
      <xdr:row>76</xdr:row>
      <xdr:rowOff>152400</xdr:rowOff>
    </xdr:to>
    <xdr:cxnSp macro="">
      <xdr:nvCxnSpPr>
        <xdr:cNvPr id="440" name="直線コネクタ 439"/>
        <xdr:cNvCxnSpPr/>
      </xdr:nvCxnSpPr>
      <xdr:spPr>
        <a:xfrm>
          <a:off x="13001625" y="13077825"/>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171450</xdr:rowOff>
    </xdr:from>
    <xdr:to>
      <xdr:col>20</xdr:col>
      <xdr:colOff>209550</xdr:colOff>
      <xdr:row>77</xdr:row>
      <xdr:rowOff>95250</xdr:rowOff>
    </xdr:to>
    <xdr:sp macro="" textlink="">
      <xdr:nvSpPr>
        <xdr:cNvPr id="441" name="フローチャート : 判断 440"/>
        <xdr:cNvSpPr/>
      </xdr:nvSpPr>
      <xdr:spPr>
        <a:xfrm>
          <a:off x="13839825" y="1320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77</xdr:row>
      <xdr:rowOff>85725</xdr:rowOff>
    </xdr:from>
    <xdr:ext cx="762000" cy="257175"/>
    <xdr:sp macro="" textlink="">
      <xdr:nvSpPr>
        <xdr:cNvPr id="442" name="テキスト ボックス 441"/>
        <xdr:cNvSpPr txBox="1"/>
      </xdr:nvSpPr>
      <xdr:spPr>
        <a:xfrm>
          <a:off x="13515975" y="1328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9525</xdr:colOff>
      <xdr:row>77</xdr:row>
      <xdr:rowOff>66675</xdr:rowOff>
    </xdr:to>
    <xdr:sp macro="" textlink="">
      <xdr:nvSpPr>
        <xdr:cNvPr id="443" name="フローチャート : 判断 442"/>
        <xdr:cNvSpPr/>
      </xdr:nvSpPr>
      <xdr:spPr>
        <a:xfrm>
          <a:off x="12954000" y="13163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77</xdr:row>
      <xdr:rowOff>47625</xdr:rowOff>
    </xdr:from>
    <xdr:ext cx="762000" cy="257175"/>
    <xdr:sp macro="" textlink="">
      <xdr:nvSpPr>
        <xdr:cNvPr id="444" name="テキスト ボックス 443"/>
        <xdr:cNvSpPr txBox="1"/>
      </xdr:nvSpPr>
      <xdr:spPr>
        <a:xfrm>
          <a:off x="12620625" y="1324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5" name="テキスト ボックス 444"/>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6" name="テキスト ボックス 445"/>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7" name="テキスト ボックス 446"/>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8" name="テキスト ボックス 447"/>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9" name="テキスト ボックス 448"/>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85725</xdr:rowOff>
    </xdr:from>
    <xdr:to>
      <xdr:col>24</xdr:col>
      <xdr:colOff>85725</xdr:colOff>
      <xdr:row>76</xdr:row>
      <xdr:rowOff>9525</xdr:rowOff>
    </xdr:to>
    <xdr:sp macro="" textlink="">
      <xdr:nvSpPr>
        <xdr:cNvPr id="450" name="円/楕円 449"/>
        <xdr:cNvSpPr/>
      </xdr:nvSpPr>
      <xdr:spPr>
        <a:xfrm>
          <a:off x="16459200" y="12944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74</xdr:row>
      <xdr:rowOff>104775</xdr:rowOff>
    </xdr:from>
    <xdr:ext cx="762000" cy="257175"/>
    <xdr:sp macro="" textlink="">
      <xdr:nvSpPr>
        <xdr:cNvPr id="451" name="公債費以外該当値テキスト"/>
        <xdr:cNvSpPr txBox="1"/>
      </xdr:nvSpPr>
      <xdr:spPr>
        <a:xfrm>
          <a:off x="16602075" y="12792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133350</xdr:rowOff>
    </xdr:from>
    <xdr:to>
      <xdr:col>22</xdr:col>
      <xdr:colOff>619125</xdr:colOff>
      <xdr:row>77</xdr:row>
      <xdr:rowOff>66675</xdr:rowOff>
    </xdr:to>
    <xdr:sp macro="" textlink="">
      <xdr:nvSpPr>
        <xdr:cNvPr id="452" name="円/楕円 451"/>
        <xdr:cNvSpPr/>
      </xdr:nvSpPr>
      <xdr:spPr>
        <a:xfrm>
          <a:off x="15621000" y="13163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75</xdr:row>
      <xdr:rowOff>76200</xdr:rowOff>
    </xdr:from>
    <xdr:ext cx="733425" cy="257175"/>
    <xdr:sp macro="" textlink="">
      <xdr:nvSpPr>
        <xdr:cNvPr id="453" name="テキスト ボックス 452"/>
        <xdr:cNvSpPr txBox="1"/>
      </xdr:nvSpPr>
      <xdr:spPr>
        <a:xfrm>
          <a:off x="15287625" y="12934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314325</xdr:colOff>
      <xdr:row>75</xdr:row>
      <xdr:rowOff>95250</xdr:rowOff>
    </xdr:from>
    <xdr:to>
      <xdr:col>21</xdr:col>
      <xdr:colOff>409575</xdr:colOff>
      <xdr:row>76</xdr:row>
      <xdr:rowOff>28575</xdr:rowOff>
    </xdr:to>
    <xdr:sp macro="" textlink="">
      <xdr:nvSpPr>
        <xdr:cNvPr id="454" name="円/楕円 453"/>
        <xdr:cNvSpPr/>
      </xdr:nvSpPr>
      <xdr:spPr>
        <a:xfrm>
          <a:off x="14735175" y="12954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38100</xdr:rowOff>
    </xdr:from>
    <xdr:ext cx="762000" cy="257175"/>
    <xdr:sp macro="" textlink="">
      <xdr:nvSpPr>
        <xdr:cNvPr id="455" name="テキスト ボックス 454"/>
        <xdr:cNvSpPr txBox="1"/>
      </xdr:nvSpPr>
      <xdr:spPr>
        <a:xfrm>
          <a:off x="14401800" y="12725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104775</xdr:colOff>
      <xdr:row>76</xdr:row>
      <xdr:rowOff>95250</xdr:rowOff>
    </xdr:from>
    <xdr:to>
      <xdr:col>20</xdr:col>
      <xdr:colOff>209550</xdr:colOff>
      <xdr:row>77</xdr:row>
      <xdr:rowOff>28575</xdr:rowOff>
    </xdr:to>
    <xdr:sp macro="" textlink="">
      <xdr:nvSpPr>
        <xdr:cNvPr id="456" name="円/楕円 455"/>
        <xdr:cNvSpPr/>
      </xdr:nvSpPr>
      <xdr:spPr>
        <a:xfrm>
          <a:off x="13839825" y="13125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38100</xdr:rowOff>
    </xdr:from>
    <xdr:ext cx="762000" cy="257175"/>
    <xdr:sp macro="" textlink="">
      <xdr:nvSpPr>
        <xdr:cNvPr id="457" name="テキスト ボックス 456"/>
        <xdr:cNvSpPr txBox="1"/>
      </xdr:nvSpPr>
      <xdr:spPr>
        <a:xfrm>
          <a:off x="13515975" y="12896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161925</xdr:rowOff>
    </xdr:from>
    <xdr:to>
      <xdr:col>19</xdr:col>
      <xdr:colOff>9525</xdr:colOff>
      <xdr:row>76</xdr:row>
      <xdr:rowOff>95250</xdr:rowOff>
    </xdr:to>
    <xdr:sp macro="" textlink="">
      <xdr:nvSpPr>
        <xdr:cNvPr id="458" name="円/楕円 457"/>
        <xdr:cNvSpPr/>
      </xdr:nvSpPr>
      <xdr:spPr>
        <a:xfrm>
          <a:off x="12954000" y="13020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104775</xdr:rowOff>
    </xdr:from>
    <xdr:ext cx="762000" cy="257175"/>
    <xdr:sp macro="" textlink="">
      <xdr:nvSpPr>
        <xdr:cNvPr id="459" name="テキスト ボックス 458"/>
        <xdr:cNvSpPr txBox="1"/>
      </xdr:nvSpPr>
      <xdr:spPr>
        <a:xfrm>
          <a:off x="12620625" y="12792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滋賀県野洲市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11</xdr:row>
      <xdr:rowOff>171450</xdr:rowOff>
    </xdr:from>
    <xdr:to>
      <xdr:col>4</xdr:col>
      <xdr:colOff>1114425</xdr:colOff>
      <xdr:row>18</xdr:row>
      <xdr:rowOff>152400</xdr:rowOff>
    </xdr:to>
    <xdr:cxnSp macro="">
      <xdr:nvCxnSpPr>
        <xdr:cNvPr id="45" name="直線コネクタ 44"/>
        <xdr:cNvCxnSpPr/>
      </xdr:nvCxnSpPr>
      <xdr:spPr bwMode="auto">
        <a:xfrm flipV="1">
          <a:off x="5648325" y="2133600"/>
          <a:ext cx="0" cy="12096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18</xdr:row>
      <xdr:rowOff>123825</xdr:rowOff>
    </xdr:from>
    <xdr:ext cx="762000" cy="257175"/>
    <xdr:sp macro="" textlink="">
      <xdr:nvSpPr>
        <xdr:cNvPr id="46" name="人口1人当たり決算額の推移最小値テキスト130"/>
        <xdr:cNvSpPr txBox="1"/>
      </xdr:nvSpPr>
      <xdr:spPr>
        <a:xfrm>
          <a:off x="5743575" y="331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152400</xdr:rowOff>
    </xdr:from>
    <xdr:to>
      <xdr:col>5</xdr:col>
      <xdr:colOff>76200</xdr:colOff>
      <xdr:row>18</xdr:row>
      <xdr:rowOff>152400</xdr:rowOff>
    </xdr:to>
    <xdr:cxnSp macro="">
      <xdr:nvCxnSpPr>
        <xdr:cNvPr id="47" name="直線コネクタ 46"/>
        <xdr:cNvCxnSpPr/>
      </xdr:nvCxnSpPr>
      <xdr:spPr bwMode="auto">
        <a:xfrm>
          <a:off x="5562600" y="33432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85725</xdr:rowOff>
    </xdr:from>
    <xdr:ext cx="762000" cy="257175"/>
    <xdr:sp macro="" textlink="">
      <xdr:nvSpPr>
        <xdr:cNvPr id="48" name="人口1人当たり決算額の推移最大値テキスト130"/>
        <xdr:cNvSpPr txBox="1"/>
      </xdr:nvSpPr>
      <xdr:spPr>
        <a:xfrm>
          <a:off x="5743575" y="187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171450</xdr:rowOff>
    </xdr:from>
    <xdr:to>
      <xdr:col>5</xdr:col>
      <xdr:colOff>76200</xdr:colOff>
      <xdr:row>11</xdr:row>
      <xdr:rowOff>171450</xdr:rowOff>
    </xdr:to>
    <xdr:cxnSp macro="">
      <xdr:nvCxnSpPr>
        <xdr:cNvPr id="49" name="直線コネクタ 48"/>
        <xdr:cNvCxnSpPr/>
      </xdr:nvCxnSpPr>
      <xdr:spPr bwMode="auto">
        <a:xfrm>
          <a:off x="5562600" y="21336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14</xdr:row>
      <xdr:rowOff>171450</xdr:rowOff>
    </xdr:from>
    <xdr:to>
      <xdr:col>4</xdr:col>
      <xdr:colOff>1114425</xdr:colOff>
      <xdr:row>15</xdr:row>
      <xdr:rowOff>0</xdr:rowOff>
    </xdr:to>
    <xdr:cxnSp macro="">
      <xdr:nvCxnSpPr>
        <xdr:cNvPr id="50" name="直線コネクタ 49"/>
        <xdr:cNvCxnSpPr/>
      </xdr:nvCxnSpPr>
      <xdr:spPr bwMode="auto">
        <a:xfrm>
          <a:off x="5000625" y="2647950"/>
          <a:ext cx="64770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14</xdr:row>
      <xdr:rowOff>161925</xdr:rowOff>
    </xdr:from>
    <xdr:ext cx="762000" cy="257175"/>
    <xdr:sp macro="" textlink="">
      <xdr:nvSpPr>
        <xdr:cNvPr id="51" name="人口1人当たり決算額の推移平均値テキスト130"/>
        <xdr:cNvSpPr txBox="1"/>
      </xdr:nvSpPr>
      <xdr:spPr>
        <a:xfrm>
          <a:off x="5743575" y="263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9525</xdr:rowOff>
    </xdr:from>
    <xdr:to>
      <xdr:col>5</xdr:col>
      <xdr:colOff>38100</xdr:colOff>
      <xdr:row>15</xdr:row>
      <xdr:rowOff>114300</xdr:rowOff>
    </xdr:to>
    <xdr:sp macro="" textlink="">
      <xdr:nvSpPr>
        <xdr:cNvPr id="52" name="フローチャート : 判断 51"/>
        <xdr:cNvSpPr/>
      </xdr:nvSpPr>
      <xdr:spPr bwMode="auto">
        <a:xfrm>
          <a:off x="5600700" y="26574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171450</xdr:rowOff>
    </xdr:from>
    <xdr:to>
      <xdr:col>4</xdr:col>
      <xdr:colOff>466725</xdr:colOff>
      <xdr:row>15</xdr:row>
      <xdr:rowOff>57150</xdr:rowOff>
    </xdr:to>
    <xdr:cxnSp macro="">
      <xdr:nvCxnSpPr>
        <xdr:cNvPr id="53" name="直線コネクタ 52"/>
        <xdr:cNvCxnSpPr/>
      </xdr:nvCxnSpPr>
      <xdr:spPr bwMode="auto">
        <a:xfrm flipV="1">
          <a:off x="4305300" y="2647950"/>
          <a:ext cx="69532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13</xdr:row>
      <xdr:rowOff>123825</xdr:rowOff>
    </xdr:from>
    <xdr:to>
      <xdr:col>4</xdr:col>
      <xdr:colOff>523875</xdr:colOff>
      <xdr:row>14</xdr:row>
      <xdr:rowOff>57150</xdr:rowOff>
    </xdr:to>
    <xdr:sp macro="" textlink="">
      <xdr:nvSpPr>
        <xdr:cNvPr id="54" name="フローチャート : 判断 53"/>
        <xdr:cNvSpPr/>
      </xdr:nvSpPr>
      <xdr:spPr bwMode="auto">
        <a:xfrm>
          <a:off x="4953000" y="24288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12</xdr:row>
      <xdr:rowOff>66675</xdr:rowOff>
    </xdr:from>
    <xdr:ext cx="733425" cy="257175"/>
    <xdr:sp macro="" textlink="">
      <xdr:nvSpPr>
        <xdr:cNvPr id="55" name="テキスト ボックス 54"/>
        <xdr:cNvSpPr txBox="1"/>
      </xdr:nvSpPr>
      <xdr:spPr>
        <a:xfrm>
          <a:off x="4619625" y="2200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209550</xdr:colOff>
      <xdr:row>15</xdr:row>
      <xdr:rowOff>47625</xdr:rowOff>
    </xdr:from>
    <xdr:to>
      <xdr:col>3</xdr:col>
      <xdr:colOff>904875</xdr:colOff>
      <xdr:row>15</xdr:row>
      <xdr:rowOff>57150</xdr:rowOff>
    </xdr:to>
    <xdr:cxnSp macro="">
      <xdr:nvCxnSpPr>
        <xdr:cNvPr id="56" name="直線コネクタ 55"/>
        <xdr:cNvCxnSpPr/>
      </xdr:nvCxnSpPr>
      <xdr:spPr bwMode="auto">
        <a:xfrm>
          <a:off x="3609975" y="2695575"/>
          <a:ext cx="69532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14</xdr:row>
      <xdr:rowOff>9525</xdr:rowOff>
    </xdr:from>
    <xdr:to>
      <xdr:col>3</xdr:col>
      <xdr:colOff>952500</xdr:colOff>
      <xdr:row>14</xdr:row>
      <xdr:rowOff>114300</xdr:rowOff>
    </xdr:to>
    <xdr:sp macro="" textlink="">
      <xdr:nvSpPr>
        <xdr:cNvPr id="57" name="フローチャート : 判断 56"/>
        <xdr:cNvSpPr/>
      </xdr:nvSpPr>
      <xdr:spPr bwMode="auto">
        <a:xfrm>
          <a:off x="4257675" y="248602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123825</xdr:rowOff>
    </xdr:from>
    <xdr:ext cx="762000" cy="257175"/>
    <xdr:sp macro="" textlink="">
      <xdr:nvSpPr>
        <xdr:cNvPr id="58" name="テキスト ボックス 57"/>
        <xdr:cNvSpPr txBox="1"/>
      </xdr:nvSpPr>
      <xdr:spPr>
        <a:xfrm>
          <a:off x="3924300" y="225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0</xdr:rowOff>
    </xdr:from>
    <xdr:to>
      <xdr:col>3</xdr:col>
      <xdr:colOff>209550</xdr:colOff>
      <xdr:row>15</xdr:row>
      <xdr:rowOff>47625</xdr:rowOff>
    </xdr:to>
    <xdr:cxnSp macro="">
      <xdr:nvCxnSpPr>
        <xdr:cNvPr id="59" name="直線コネクタ 58"/>
        <xdr:cNvCxnSpPr/>
      </xdr:nvCxnSpPr>
      <xdr:spPr bwMode="auto">
        <a:xfrm>
          <a:off x="2905125" y="2647950"/>
          <a:ext cx="704850"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13</xdr:row>
      <xdr:rowOff>152400</xdr:rowOff>
    </xdr:from>
    <xdr:to>
      <xdr:col>3</xdr:col>
      <xdr:colOff>257175</xdr:colOff>
      <xdr:row>14</xdr:row>
      <xdr:rowOff>85725</xdr:rowOff>
    </xdr:to>
    <xdr:sp macro="" textlink="">
      <xdr:nvSpPr>
        <xdr:cNvPr id="60" name="フローチャート : 判断 59"/>
        <xdr:cNvSpPr/>
      </xdr:nvSpPr>
      <xdr:spPr bwMode="auto">
        <a:xfrm>
          <a:off x="3552825" y="24574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12</xdr:row>
      <xdr:rowOff>95250</xdr:rowOff>
    </xdr:from>
    <xdr:ext cx="762000" cy="257175"/>
    <xdr:sp macro="" textlink="">
      <xdr:nvSpPr>
        <xdr:cNvPr id="61" name="テキスト ボックス 60"/>
        <xdr:cNvSpPr txBox="1"/>
      </xdr:nvSpPr>
      <xdr:spPr>
        <a:xfrm>
          <a:off x="32289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104775</xdr:rowOff>
    </xdr:from>
    <xdr:to>
      <xdr:col>2</xdr:col>
      <xdr:colOff>695325</xdr:colOff>
      <xdr:row>14</xdr:row>
      <xdr:rowOff>38100</xdr:rowOff>
    </xdr:to>
    <xdr:sp macro="" textlink="">
      <xdr:nvSpPr>
        <xdr:cNvPr id="62" name="フローチャート : 判断 61"/>
        <xdr:cNvSpPr/>
      </xdr:nvSpPr>
      <xdr:spPr bwMode="auto">
        <a:xfrm>
          <a:off x="2857500" y="24098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12</xdr:row>
      <xdr:rowOff>47625</xdr:rowOff>
    </xdr:from>
    <xdr:ext cx="762000" cy="257175"/>
    <xdr:sp macro="" textlink="">
      <xdr:nvSpPr>
        <xdr:cNvPr id="63" name="テキスト ボックス 62"/>
        <xdr:cNvSpPr txBox="1"/>
      </xdr:nvSpPr>
      <xdr:spPr>
        <a:xfrm>
          <a:off x="2524125" y="218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123825</xdr:rowOff>
    </xdr:from>
    <xdr:to>
      <xdr:col>5</xdr:col>
      <xdr:colOff>38100</xdr:colOff>
      <xdr:row>15</xdr:row>
      <xdr:rowOff>57150</xdr:rowOff>
    </xdr:to>
    <xdr:sp macro="" textlink="">
      <xdr:nvSpPr>
        <xdr:cNvPr id="69" name="円/楕円 68"/>
        <xdr:cNvSpPr/>
      </xdr:nvSpPr>
      <xdr:spPr bwMode="auto">
        <a:xfrm>
          <a:off x="5600700" y="26003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13</xdr:row>
      <xdr:rowOff>142875</xdr:rowOff>
    </xdr:from>
    <xdr:ext cx="762000" cy="257175"/>
    <xdr:sp macro="" textlink="">
      <xdr:nvSpPr>
        <xdr:cNvPr id="70" name="人口1人当たり決算額の推移該当値テキスト130"/>
        <xdr:cNvSpPr txBox="1"/>
      </xdr:nvSpPr>
      <xdr:spPr>
        <a:xfrm>
          <a:off x="5743575" y="244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89,081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114300</xdr:rowOff>
    </xdr:from>
    <xdr:to>
      <xdr:col>4</xdr:col>
      <xdr:colOff>523875</xdr:colOff>
      <xdr:row>15</xdr:row>
      <xdr:rowOff>47625</xdr:rowOff>
    </xdr:to>
    <xdr:sp macro="" textlink="">
      <xdr:nvSpPr>
        <xdr:cNvPr id="71" name="円/楕円 70"/>
        <xdr:cNvSpPr/>
      </xdr:nvSpPr>
      <xdr:spPr bwMode="auto">
        <a:xfrm>
          <a:off x="4953000" y="25908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28575</xdr:rowOff>
    </xdr:from>
    <xdr:ext cx="733425" cy="257175"/>
    <xdr:sp macro="" textlink="">
      <xdr:nvSpPr>
        <xdr:cNvPr id="72" name="テキスト ボックス 71"/>
        <xdr:cNvSpPr txBox="1"/>
      </xdr:nvSpPr>
      <xdr:spPr>
        <a:xfrm>
          <a:off x="4619625" y="2676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89,334</a:t>
          </a:r>
          <a:endParaRPr kumimoji="1" lang="ja-JP" altLang="en-US" sz="1000" b="1">
            <a:solidFill>
              <a:srgbClr val="FF0000"/>
            </a:solidFill>
            <a:latin typeface="ＭＳ Ｐゴシック"/>
          </a:endParaRPr>
        </a:p>
      </xdr:txBody>
    </xdr:sp>
    <xdr:clientData/>
  </xdr:oneCellAnchor>
  <xdr:twoCellAnchor>
    <xdr:from>
      <xdr:col>3</xdr:col>
      <xdr:colOff>857250</xdr:colOff>
      <xdr:row>15</xdr:row>
      <xdr:rowOff>0</xdr:rowOff>
    </xdr:from>
    <xdr:to>
      <xdr:col>3</xdr:col>
      <xdr:colOff>952500</xdr:colOff>
      <xdr:row>15</xdr:row>
      <xdr:rowOff>104775</xdr:rowOff>
    </xdr:to>
    <xdr:sp macro="" textlink="">
      <xdr:nvSpPr>
        <xdr:cNvPr id="73" name="円/楕円 72"/>
        <xdr:cNvSpPr/>
      </xdr:nvSpPr>
      <xdr:spPr bwMode="auto">
        <a:xfrm>
          <a:off x="4257675" y="264795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85725</xdr:rowOff>
    </xdr:from>
    <xdr:ext cx="762000" cy="257175"/>
    <xdr:sp macro="" textlink="">
      <xdr:nvSpPr>
        <xdr:cNvPr id="74" name="テキスト ボックス 73"/>
        <xdr:cNvSpPr txBox="1"/>
      </xdr:nvSpPr>
      <xdr:spPr>
        <a:xfrm>
          <a:off x="3924300" y="273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86,319</a:t>
          </a:r>
          <a:endParaRPr kumimoji="1" lang="ja-JP" altLang="en-US" sz="1000" b="1">
            <a:solidFill>
              <a:srgbClr val="FF0000"/>
            </a:solidFill>
            <a:latin typeface="ＭＳ Ｐゴシック"/>
          </a:endParaRPr>
        </a:p>
      </xdr:txBody>
    </xdr:sp>
    <xdr:clientData/>
  </xdr:oneCellAnchor>
  <xdr:twoCellAnchor>
    <xdr:from>
      <xdr:col>3</xdr:col>
      <xdr:colOff>152400</xdr:colOff>
      <xdr:row>15</xdr:row>
      <xdr:rowOff>0</xdr:rowOff>
    </xdr:from>
    <xdr:to>
      <xdr:col>3</xdr:col>
      <xdr:colOff>257175</xdr:colOff>
      <xdr:row>15</xdr:row>
      <xdr:rowOff>104775</xdr:rowOff>
    </xdr:to>
    <xdr:sp macro="" textlink="">
      <xdr:nvSpPr>
        <xdr:cNvPr id="75" name="円/楕円 74"/>
        <xdr:cNvSpPr/>
      </xdr:nvSpPr>
      <xdr:spPr bwMode="auto">
        <a:xfrm>
          <a:off x="3552825" y="26479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85725</xdr:rowOff>
    </xdr:from>
    <xdr:ext cx="762000" cy="257175"/>
    <xdr:sp macro="" textlink="">
      <xdr:nvSpPr>
        <xdr:cNvPr id="76" name="テキスト ボックス 75"/>
        <xdr:cNvSpPr txBox="1"/>
      </xdr:nvSpPr>
      <xdr:spPr>
        <a:xfrm>
          <a:off x="3228975" y="273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86,491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123825</xdr:rowOff>
    </xdr:from>
    <xdr:to>
      <xdr:col>2</xdr:col>
      <xdr:colOff>695325</xdr:colOff>
      <xdr:row>15</xdr:row>
      <xdr:rowOff>57150</xdr:rowOff>
    </xdr:to>
    <xdr:sp macro="" textlink="">
      <xdr:nvSpPr>
        <xdr:cNvPr id="77" name="円/楕円 76"/>
        <xdr:cNvSpPr/>
      </xdr:nvSpPr>
      <xdr:spPr bwMode="auto">
        <a:xfrm>
          <a:off x="2857500" y="26003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15</xdr:row>
      <xdr:rowOff>38100</xdr:rowOff>
    </xdr:from>
    <xdr:ext cx="762000" cy="257175"/>
    <xdr:sp macro="" textlink="">
      <xdr:nvSpPr>
        <xdr:cNvPr id="78" name="テキスト ボックス 77"/>
        <xdr:cNvSpPr txBox="1"/>
      </xdr:nvSpPr>
      <xdr:spPr>
        <a:xfrm>
          <a:off x="2524125"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89,008</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152400</xdr:rowOff>
    </xdr:from>
    <xdr:to>
      <xdr:col>5</xdr:col>
      <xdr:colOff>733425</xdr:colOff>
      <xdr:row>38</xdr:row>
      <xdr:rowOff>152400</xdr:rowOff>
    </xdr:to>
    <xdr:cxnSp macro="">
      <xdr:nvCxnSpPr>
        <xdr:cNvPr id="94" name="直線コネクタ 93"/>
        <xdr:cNvCxnSpPr/>
      </xdr:nvCxnSpPr>
      <xdr:spPr bwMode="auto">
        <a:xfrm>
          <a:off x="2162175" y="77438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38</xdr:row>
      <xdr:rowOff>0</xdr:rowOff>
    </xdr:from>
    <xdr:ext cx="762000" cy="266700"/>
    <xdr:sp macro="" textlink="">
      <xdr:nvSpPr>
        <xdr:cNvPr id="95" name="テキスト ボックス 94"/>
        <xdr:cNvSpPr txBox="1"/>
      </xdr:nvSpPr>
      <xdr:spPr>
        <a:xfrm>
          <a:off x="1409700" y="75914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37</xdr:row>
      <xdr:rowOff>161925</xdr:rowOff>
    </xdr:from>
    <xdr:to>
      <xdr:col>5</xdr:col>
      <xdr:colOff>733425</xdr:colOff>
      <xdr:row>37</xdr:row>
      <xdr:rowOff>161925</xdr:rowOff>
    </xdr:to>
    <xdr:cxnSp macro="">
      <xdr:nvCxnSpPr>
        <xdr:cNvPr id="96" name="直線コネクタ 95"/>
        <xdr:cNvCxnSpPr/>
      </xdr:nvCxnSpPr>
      <xdr:spPr bwMode="auto">
        <a:xfrm>
          <a:off x="2162175" y="74104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7" name="テキスト ボックス 96"/>
        <xdr:cNvSpPr txBox="1"/>
      </xdr:nvSpPr>
      <xdr:spPr>
        <a:xfrm>
          <a:off x="14097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98" name="直線コネクタ 97"/>
        <xdr:cNvCxnSpPr/>
      </xdr:nvCxnSpPr>
      <xdr:spPr bwMode="auto">
        <a:xfrm>
          <a:off x="2162175" y="7077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9" name="テキスト ボックス 98"/>
        <xdr:cNvSpPr txBox="1"/>
      </xdr:nvSpPr>
      <xdr:spPr>
        <a:xfrm>
          <a:off x="14097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100" name="直線コネクタ 99"/>
        <xdr:cNvCxnSpPr/>
      </xdr:nvCxnSpPr>
      <xdr:spPr bwMode="auto">
        <a:xfrm>
          <a:off x="2162175" y="67532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1" name="テキスト ボックス 100"/>
        <xdr:cNvSpPr txBox="1"/>
      </xdr:nvSpPr>
      <xdr:spPr>
        <a:xfrm>
          <a:off x="14097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102" name="直線コネクタ 101"/>
        <xdr:cNvCxnSpPr/>
      </xdr:nvCxnSpPr>
      <xdr:spPr bwMode="auto">
        <a:xfrm>
          <a:off x="2162175" y="64293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3" name="テキスト ボックス 102"/>
        <xdr:cNvSpPr txBox="1"/>
      </xdr:nvSpPr>
      <xdr:spPr>
        <a:xfrm>
          <a:off x="1409700"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104" name="直線コネクタ 103"/>
        <xdr:cNvCxnSpPr/>
      </xdr:nvCxnSpPr>
      <xdr:spPr bwMode="auto">
        <a:xfrm>
          <a:off x="2162175" y="61055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5" name="テキスト ボックス 104"/>
        <xdr:cNvSpPr txBox="1"/>
      </xdr:nvSpPr>
      <xdr:spPr>
        <a:xfrm>
          <a:off x="14097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6" name="直線コネクタ 105"/>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7" name="テキスト ボックス 106"/>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8"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152400</xdr:rowOff>
    </xdr:from>
    <xdr:to>
      <xdr:col>4</xdr:col>
      <xdr:colOff>1114425</xdr:colOff>
      <xdr:row>38</xdr:row>
      <xdr:rowOff>123825</xdr:rowOff>
    </xdr:to>
    <xdr:cxnSp macro="">
      <xdr:nvCxnSpPr>
        <xdr:cNvPr id="109" name="直線コネクタ 108"/>
        <xdr:cNvCxnSpPr/>
      </xdr:nvCxnSpPr>
      <xdr:spPr bwMode="auto">
        <a:xfrm flipV="1">
          <a:off x="5648325" y="6200775"/>
          <a:ext cx="0" cy="15144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38</xdr:row>
      <xdr:rowOff>104775</xdr:rowOff>
    </xdr:from>
    <xdr:ext cx="762000" cy="257175"/>
    <xdr:sp macro="" textlink="">
      <xdr:nvSpPr>
        <xdr:cNvPr id="110" name="人口1人当たり決算額の推移最小値テキスト445"/>
        <xdr:cNvSpPr txBox="1"/>
      </xdr:nvSpPr>
      <xdr:spPr>
        <a:xfrm>
          <a:off x="5743575" y="769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123825</xdr:rowOff>
    </xdr:from>
    <xdr:to>
      <xdr:col>5</xdr:col>
      <xdr:colOff>76200</xdr:colOff>
      <xdr:row>38</xdr:row>
      <xdr:rowOff>123825</xdr:rowOff>
    </xdr:to>
    <xdr:cxnSp macro="">
      <xdr:nvCxnSpPr>
        <xdr:cNvPr id="111" name="直線コネクタ 110"/>
        <xdr:cNvCxnSpPr/>
      </xdr:nvCxnSpPr>
      <xdr:spPr bwMode="auto">
        <a:xfrm>
          <a:off x="5562600" y="771525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66675</xdr:rowOff>
    </xdr:from>
    <xdr:ext cx="762000" cy="257175"/>
    <xdr:sp macro="" textlink="">
      <xdr:nvSpPr>
        <xdr:cNvPr id="112" name="人口1人当たり決算額の推移最大値テキスト445"/>
        <xdr:cNvSpPr txBox="1"/>
      </xdr:nvSpPr>
      <xdr:spPr>
        <a:xfrm>
          <a:off x="5743575"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152400</xdr:rowOff>
    </xdr:from>
    <xdr:to>
      <xdr:col>5</xdr:col>
      <xdr:colOff>76200</xdr:colOff>
      <xdr:row>33</xdr:row>
      <xdr:rowOff>152400</xdr:rowOff>
    </xdr:to>
    <xdr:cxnSp macro="">
      <xdr:nvCxnSpPr>
        <xdr:cNvPr id="113" name="直線コネクタ 112"/>
        <xdr:cNvCxnSpPr/>
      </xdr:nvCxnSpPr>
      <xdr:spPr bwMode="auto">
        <a:xfrm>
          <a:off x="5562600" y="62007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35</xdr:row>
      <xdr:rowOff>171450</xdr:rowOff>
    </xdr:from>
    <xdr:to>
      <xdr:col>4</xdr:col>
      <xdr:colOff>1114425</xdr:colOff>
      <xdr:row>35</xdr:row>
      <xdr:rowOff>257175</xdr:rowOff>
    </xdr:to>
    <xdr:cxnSp macro="">
      <xdr:nvCxnSpPr>
        <xdr:cNvPr id="114" name="直線コネクタ 113"/>
        <xdr:cNvCxnSpPr/>
      </xdr:nvCxnSpPr>
      <xdr:spPr bwMode="auto">
        <a:xfrm flipV="1">
          <a:off x="5000625" y="6905625"/>
          <a:ext cx="647700"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180975</xdr:rowOff>
    </xdr:from>
    <xdr:ext cx="762000" cy="257175"/>
    <xdr:sp macro="" textlink="">
      <xdr:nvSpPr>
        <xdr:cNvPr id="115" name="人口1人当たり決算額の推移平均値テキスト445"/>
        <xdr:cNvSpPr txBox="1"/>
      </xdr:nvSpPr>
      <xdr:spPr>
        <a:xfrm>
          <a:off x="5743575" y="691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209550</xdr:rowOff>
    </xdr:from>
    <xdr:to>
      <xdr:col>5</xdr:col>
      <xdr:colOff>38100</xdr:colOff>
      <xdr:row>35</xdr:row>
      <xdr:rowOff>314325</xdr:rowOff>
    </xdr:to>
    <xdr:sp macro="" textlink="">
      <xdr:nvSpPr>
        <xdr:cNvPr id="116" name="フローチャート : 判断 115"/>
        <xdr:cNvSpPr/>
      </xdr:nvSpPr>
      <xdr:spPr bwMode="auto">
        <a:xfrm>
          <a:off x="5600700" y="69437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114300</xdr:rowOff>
    </xdr:from>
    <xdr:to>
      <xdr:col>4</xdr:col>
      <xdr:colOff>466725</xdr:colOff>
      <xdr:row>35</xdr:row>
      <xdr:rowOff>257175</xdr:rowOff>
    </xdr:to>
    <xdr:cxnSp macro="">
      <xdr:nvCxnSpPr>
        <xdr:cNvPr id="117" name="直線コネクタ 116"/>
        <xdr:cNvCxnSpPr/>
      </xdr:nvCxnSpPr>
      <xdr:spPr bwMode="auto">
        <a:xfrm>
          <a:off x="4305300" y="6848475"/>
          <a:ext cx="695325" cy="1428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85725</xdr:rowOff>
    </xdr:from>
    <xdr:to>
      <xdr:col>4</xdr:col>
      <xdr:colOff>523875</xdr:colOff>
      <xdr:row>35</xdr:row>
      <xdr:rowOff>190500</xdr:rowOff>
    </xdr:to>
    <xdr:sp macro="" textlink="">
      <xdr:nvSpPr>
        <xdr:cNvPr id="118" name="フローチャート : 判断 117"/>
        <xdr:cNvSpPr/>
      </xdr:nvSpPr>
      <xdr:spPr bwMode="auto">
        <a:xfrm>
          <a:off x="4953000" y="6819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200025</xdr:rowOff>
    </xdr:from>
    <xdr:ext cx="733425" cy="257175"/>
    <xdr:sp macro="" textlink="">
      <xdr:nvSpPr>
        <xdr:cNvPr id="119" name="テキスト ボックス 118"/>
        <xdr:cNvSpPr txBox="1"/>
      </xdr:nvSpPr>
      <xdr:spPr>
        <a:xfrm>
          <a:off x="4619625" y="6591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114300</xdr:rowOff>
    </xdr:from>
    <xdr:to>
      <xdr:col>3</xdr:col>
      <xdr:colOff>904875</xdr:colOff>
      <xdr:row>35</xdr:row>
      <xdr:rowOff>190500</xdr:rowOff>
    </xdr:to>
    <xdr:cxnSp macro="">
      <xdr:nvCxnSpPr>
        <xdr:cNvPr id="120" name="直線コネクタ 119"/>
        <xdr:cNvCxnSpPr/>
      </xdr:nvCxnSpPr>
      <xdr:spPr bwMode="auto">
        <a:xfrm flipV="1">
          <a:off x="3609975" y="6848475"/>
          <a:ext cx="695325"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9525</xdr:rowOff>
    </xdr:from>
    <xdr:to>
      <xdr:col>3</xdr:col>
      <xdr:colOff>952500</xdr:colOff>
      <xdr:row>35</xdr:row>
      <xdr:rowOff>104775</xdr:rowOff>
    </xdr:to>
    <xdr:sp macro="" textlink="">
      <xdr:nvSpPr>
        <xdr:cNvPr id="121" name="フローチャート : 判断 120"/>
        <xdr:cNvSpPr/>
      </xdr:nvSpPr>
      <xdr:spPr bwMode="auto">
        <a:xfrm>
          <a:off x="4257675" y="674370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114300</xdr:rowOff>
    </xdr:from>
    <xdr:ext cx="762000" cy="257175"/>
    <xdr:sp macro="" textlink="">
      <xdr:nvSpPr>
        <xdr:cNvPr id="122" name="テキスト ボックス 121"/>
        <xdr:cNvSpPr txBox="1"/>
      </xdr:nvSpPr>
      <xdr:spPr>
        <a:xfrm>
          <a:off x="3924300" y="650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57150</xdr:rowOff>
    </xdr:from>
    <xdr:to>
      <xdr:col>3</xdr:col>
      <xdr:colOff>209550</xdr:colOff>
      <xdr:row>35</xdr:row>
      <xdr:rowOff>190500</xdr:rowOff>
    </xdr:to>
    <xdr:cxnSp macro="">
      <xdr:nvCxnSpPr>
        <xdr:cNvPr id="123" name="直線コネクタ 122"/>
        <xdr:cNvCxnSpPr/>
      </xdr:nvCxnSpPr>
      <xdr:spPr bwMode="auto">
        <a:xfrm>
          <a:off x="2905125" y="6791325"/>
          <a:ext cx="704850" cy="1333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285750</xdr:rowOff>
    </xdr:from>
    <xdr:to>
      <xdr:col>3</xdr:col>
      <xdr:colOff>257175</xdr:colOff>
      <xdr:row>35</xdr:row>
      <xdr:rowOff>47625</xdr:rowOff>
    </xdr:to>
    <xdr:sp macro="" textlink="">
      <xdr:nvSpPr>
        <xdr:cNvPr id="124" name="フローチャート : 判断 123"/>
        <xdr:cNvSpPr/>
      </xdr:nvSpPr>
      <xdr:spPr bwMode="auto">
        <a:xfrm>
          <a:off x="3552825" y="66770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57150</xdr:rowOff>
    </xdr:from>
    <xdr:ext cx="762000" cy="257175"/>
    <xdr:sp macro="" textlink="">
      <xdr:nvSpPr>
        <xdr:cNvPr id="125" name="テキスト ボックス 124"/>
        <xdr:cNvSpPr txBox="1"/>
      </xdr:nvSpPr>
      <xdr:spPr>
        <a:xfrm>
          <a:off x="3228975" y="644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200025</xdr:rowOff>
    </xdr:from>
    <xdr:to>
      <xdr:col>2</xdr:col>
      <xdr:colOff>695325</xdr:colOff>
      <xdr:row>34</xdr:row>
      <xdr:rowOff>304800</xdr:rowOff>
    </xdr:to>
    <xdr:sp macro="" textlink="">
      <xdr:nvSpPr>
        <xdr:cNvPr id="126" name="フローチャート : 判断 125"/>
        <xdr:cNvSpPr/>
      </xdr:nvSpPr>
      <xdr:spPr bwMode="auto">
        <a:xfrm>
          <a:off x="2857500" y="6591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33</xdr:row>
      <xdr:rowOff>314325</xdr:rowOff>
    </xdr:from>
    <xdr:ext cx="762000" cy="257175"/>
    <xdr:sp macro="" textlink="">
      <xdr:nvSpPr>
        <xdr:cNvPr id="127" name="テキスト ボックス 126"/>
        <xdr:cNvSpPr txBox="1"/>
      </xdr:nvSpPr>
      <xdr:spPr>
        <a:xfrm>
          <a:off x="2524125" y="636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8" name="テキスト ボックス 127"/>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9" name="テキスト ボックス 128"/>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30" name="テキスト ボックス 129"/>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1" name="テキスト ボックス 130"/>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2" name="テキスト ボックス 131"/>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114300</xdr:rowOff>
    </xdr:from>
    <xdr:to>
      <xdr:col>5</xdr:col>
      <xdr:colOff>38100</xdr:colOff>
      <xdr:row>35</xdr:row>
      <xdr:rowOff>219075</xdr:rowOff>
    </xdr:to>
    <xdr:sp macro="" textlink="">
      <xdr:nvSpPr>
        <xdr:cNvPr id="133" name="円/楕円 132"/>
        <xdr:cNvSpPr/>
      </xdr:nvSpPr>
      <xdr:spPr bwMode="auto">
        <a:xfrm>
          <a:off x="5600700" y="68484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34</xdr:row>
      <xdr:rowOff>304800</xdr:rowOff>
    </xdr:from>
    <xdr:ext cx="762000" cy="257175"/>
    <xdr:sp macro="" textlink="">
      <xdr:nvSpPr>
        <xdr:cNvPr id="134" name="人口1人当たり決算額の推移該当値テキスト445"/>
        <xdr:cNvSpPr txBox="1"/>
      </xdr:nvSpPr>
      <xdr:spPr>
        <a:xfrm>
          <a:off x="5743575" y="669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25,443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200025</xdr:rowOff>
    </xdr:from>
    <xdr:to>
      <xdr:col>4</xdr:col>
      <xdr:colOff>523875</xdr:colOff>
      <xdr:row>35</xdr:row>
      <xdr:rowOff>304800</xdr:rowOff>
    </xdr:to>
    <xdr:sp macro="" textlink="">
      <xdr:nvSpPr>
        <xdr:cNvPr id="135" name="円/楕円 134"/>
        <xdr:cNvSpPr/>
      </xdr:nvSpPr>
      <xdr:spPr bwMode="auto">
        <a:xfrm>
          <a:off x="4953000" y="69342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285750</xdr:rowOff>
    </xdr:from>
    <xdr:ext cx="733425" cy="257175"/>
    <xdr:sp macro="" textlink="">
      <xdr:nvSpPr>
        <xdr:cNvPr id="136" name="テキスト ボックス 135"/>
        <xdr:cNvSpPr txBox="1"/>
      </xdr:nvSpPr>
      <xdr:spPr>
        <a:xfrm>
          <a:off x="4619625" y="7019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22,893</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66675</xdr:rowOff>
    </xdr:from>
    <xdr:to>
      <xdr:col>3</xdr:col>
      <xdr:colOff>952500</xdr:colOff>
      <xdr:row>35</xdr:row>
      <xdr:rowOff>171450</xdr:rowOff>
    </xdr:to>
    <xdr:sp macro="" textlink="">
      <xdr:nvSpPr>
        <xdr:cNvPr id="137" name="円/楕円 136"/>
        <xdr:cNvSpPr/>
      </xdr:nvSpPr>
      <xdr:spPr bwMode="auto">
        <a:xfrm>
          <a:off x="4257675" y="680085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152400</xdr:rowOff>
    </xdr:from>
    <xdr:ext cx="762000" cy="257175"/>
    <xdr:sp macro="" textlink="">
      <xdr:nvSpPr>
        <xdr:cNvPr id="138" name="テキスト ボックス 137"/>
        <xdr:cNvSpPr txBox="1"/>
      </xdr:nvSpPr>
      <xdr:spPr>
        <a:xfrm>
          <a:off x="3924300" y="6886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27,030</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133350</xdr:rowOff>
    </xdr:from>
    <xdr:to>
      <xdr:col>3</xdr:col>
      <xdr:colOff>257175</xdr:colOff>
      <xdr:row>35</xdr:row>
      <xdr:rowOff>238125</xdr:rowOff>
    </xdr:to>
    <xdr:sp macro="" textlink="">
      <xdr:nvSpPr>
        <xdr:cNvPr id="139" name="円/楕円 138"/>
        <xdr:cNvSpPr/>
      </xdr:nvSpPr>
      <xdr:spPr bwMode="auto">
        <a:xfrm>
          <a:off x="3552825" y="68675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219075</xdr:rowOff>
    </xdr:from>
    <xdr:ext cx="762000" cy="257175"/>
    <xdr:sp macro="" textlink="">
      <xdr:nvSpPr>
        <xdr:cNvPr id="140" name="テキスト ボックス 139"/>
        <xdr:cNvSpPr txBox="1"/>
      </xdr:nvSpPr>
      <xdr:spPr>
        <a:xfrm>
          <a:off x="3228975" y="695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0</xdr:rowOff>
    </xdr:from>
    <xdr:to>
      <xdr:col>2</xdr:col>
      <xdr:colOff>695325</xdr:colOff>
      <xdr:row>35</xdr:row>
      <xdr:rowOff>104775</xdr:rowOff>
    </xdr:to>
    <xdr:sp macro="" textlink="">
      <xdr:nvSpPr>
        <xdr:cNvPr id="141" name="円/楕円 140"/>
        <xdr:cNvSpPr/>
      </xdr:nvSpPr>
      <xdr:spPr bwMode="auto">
        <a:xfrm>
          <a:off x="2857500" y="67341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85725</xdr:rowOff>
    </xdr:from>
    <xdr:ext cx="762000" cy="257175"/>
    <xdr:sp macro="" textlink="">
      <xdr:nvSpPr>
        <xdr:cNvPr id="142" name="テキスト ボックス 141"/>
        <xdr:cNvSpPr txBox="1"/>
      </xdr:nvSpPr>
      <xdr:spPr>
        <a:xfrm>
          <a:off x="2524125"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29,014</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50,837
50,384
80.14
24,803,697
24,260,197
502,201
12,279,748
29,589,228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12.7
53.3</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133350</xdr:rowOff>
    </xdr:from>
    <xdr:ext cx="600075" cy="257175"/>
    <xdr:sp macro="" textlink="">
      <xdr:nvSpPr>
        <xdr:cNvPr id="50" name="テキスト ボックス 49"/>
        <xdr:cNvSpPr txBox="1"/>
      </xdr:nvSpPr>
      <xdr:spPr>
        <a:xfrm>
          <a:off x="161925" y="544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95250</xdr:rowOff>
    </xdr:from>
    <xdr:ext cx="600075" cy="257175"/>
    <xdr:sp macro="" textlink="">
      <xdr:nvSpPr>
        <xdr:cNvPr id="52" name="テキスト ボックス 51"/>
        <xdr:cNvSpPr txBox="1"/>
      </xdr:nvSpPr>
      <xdr:spPr>
        <a:xfrm>
          <a:off x="16192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4" name="テキスト ボックス 53"/>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104775</xdr:rowOff>
    </xdr:from>
    <xdr:to>
      <xdr:col>6</xdr:col>
      <xdr:colOff>514350</xdr:colOff>
      <xdr:row>39</xdr:row>
      <xdr:rowOff>47625</xdr:rowOff>
    </xdr:to>
    <xdr:cxnSp macro="">
      <xdr:nvCxnSpPr>
        <xdr:cNvPr id="56" name="直線コネクタ 55"/>
        <xdr:cNvCxnSpPr/>
      </xdr:nvCxnSpPr>
      <xdr:spPr>
        <a:xfrm flipV="1">
          <a:off x="4629150" y="5419725"/>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47625</xdr:rowOff>
    </xdr:from>
    <xdr:ext cx="533400" cy="257175"/>
    <xdr:sp macro="" textlink="">
      <xdr:nvSpPr>
        <xdr:cNvPr id="57" name="人件費最小値テキスト"/>
        <xdr:cNvSpPr txBox="1"/>
      </xdr:nvSpPr>
      <xdr:spPr>
        <a:xfrm>
          <a:off x="4686300" y="6734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419100</xdr:colOff>
      <xdr:row>39</xdr:row>
      <xdr:rowOff>47625</xdr:rowOff>
    </xdr:from>
    <xdr:to>
      <xdr:col>6</xdr:col>
      <xdr:colOff>600075</xdr:colOff>
      <xdr:row>39</xdr:row>
      <xdr:rowOff>47625</xdr:rowOff>
    </xdr:to>
    <xdr:cxnSp macro="">
      <xdr:nvCxnSpPr>
        <xdr:cNvPr id="58" name="直線コネクタ 57"/>
        <xdr:cNvCxnSpPr/>
      </xdr:nvCxnSpPr>
      <xdr:spPr>
        <a:xfrm>
          <a:off x="4543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57150</xdr:rowOff>
    </xdr:from>
    <xdr:ext cx="600075" cy="257175"/>
    <xdr:sp macro="" textlink="">
      <xdr:nvSpPr>
        <xdr:cNvPr id="59" name="人件費最大値テキスト"/>
        <xdr:cNvSpPr txBox="1"/>
      </xdr:nvSpPr>
      <xdr:spPr>
        <a:xfrm>
          <a:off x="4686300" y="5200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419100</xdr:colOff>
      <xdr:row>31</xdr:row>
      <xdr:rowOff>104775</xdr:rowOff>
    </xdr:from>
    <xdr:to>
      <xdr:col>6</xdr:col>
      <xdr:colOff>600075</xdr:colOff>
      <xdr:row>31</xdr:row>
      <xdr:rowOff>104775</xdr:rowOff>
    </xdr:to>
    <xdr:cxnSp macro="">
      <xdr:nvCxnSpPr>
        <xdr:cNvPr id="60" name="直線コネクタ 59"/>
        <xdr:cNvCxnSpPr/>
      </xdr:nvCxnSpPr>
      <xdr:spPr>
        <a:xfrm>
          <a:off x="4543425" y="5419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38100</xdr:rowOff>
    </xdr:from>
    <xdr:to>
      <xdr:col>6</xdr:col>
      <xdr:colOff>514350</xdr:colOff>
      <xdr:row>35</xdr:row>
      <xdr:rowOff>66675</xdr:rowOff>
    </xdr:to>
    <xdr:cxnSp macro="">
      <xdr:nvCxnSpPr>
        <xdr:cNvPr id="61" name="直線コネクタ 60"/>
        <xdr:cNvCxnSpPr/>
      </xdr:nvCxnSpPr>
      <xdr:spPr>
        <a:xfrm>
          <a:off x="3800475" y="60388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47625</xdr:rowOff>
    </xdr:from>
    <xdr:ext cx="533400" cy="257175"/>
    <xdr:sp macro="" textlink="">
      <xdr:nvSpPr>
        <xdr:cNvPr id="62" name="人件費平均値テキスト"/>
        <xdr:cNvSpPr txBox="1"/>
      </xdr:nvSpPr>
      <xdr:spPr>
        <a:xfrm>
          <a:off x="4686300"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76200</xdr:rowOff>
    </xdr:from>
    <xdr:to>
      <xdr:col>6</xdr:col>
      <xdr:colOff>561975</xdr:colOff>
      <xdr:row>36</xdr:row>
      <xdr:rowOff>0</xdr:rowOff>
    </xdr:to>
    <xdr:sp macro="" textlink="">
      <xdr:nvSpPr>
        <xdr:cNvPr id="63" name="フローチャート : 判断 62"/>
        <xdr:cNvSpPr/>
      </xdr:nvSpPr>
      <xdr:spPr>
        <a:xfrm>
          <a:off x="4581525" y="607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38100</xdr:rowOff>
    </xdr:from>
    <xdr:to>
      <xdr:col>5</xdr:col>
      <xdr:colOff>361950</xdr:colOff>
      <xdr:row>35</xdr:row>
      <xdr:rowOff>104775</xdr:rowOff>
    </xdr:to>
    <xdr:cxnSp macro="">
      <xdr:nvCxnSpPr>
        <xdr:cNvPr id="64" name="直線コネクタ 63"/>
        <xdr:cNvCxnSpPr/>
      </xdr:nvCxnSpPr>
      <xdr:spPr>
        <a:xfrm flipV="1">
          <a:off x="2905125" y="603885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9525</xdr:rowOff>
    </xdr:from>
    <xdr:to>
      <xdr:col>5</xdr:col>
      <xdr:colOff>409575</xdr:colOff>
      <xdr:row>34</xdr:row>
      <xdr:rowOff>114300</xdr:rowOff>
    </xdr:to>
    <xdr:sp macro="" textlink="">
      <xdr:nvSpPr>
        <xdr:cNvPr id="65" name="フローチャート : 判断 64"/>
        <xdr:cNvSpPr/>
      </xdr:nvSpPr>
      <xdr:spPr>
        <a:xfrm>
          <a:off x="3743325" y="5838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32</xdr:row>
      <xdr:rowOff>123825</xdr:rowOff>
    </xdr:from>
    <xdr:ext cx="533400" cy="257175"/>
    <xdr:sp macro="" textlink="">
      <xdr:nvSpPr>
        <xdr:cNvPr id="66" name="テキスト ボックス 65"/>
        <xdr:cNvSpPr txBox="1"/>
      </xdr:nvSpPr>
      <xdr:spPr>
        <a:xfrm>
          <a:off x="3533775" y="561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76200</xdr:rowOff>
    </xdr:from>
    <xdr:to>
      <xdr:col>4</xdr:col>
      <xdr:colOff>152400</xdr:colOff>
      <xdr:row>35</xdr:row>
      <xdr:rowOff>104775</xdr:rowOff>
    </xdr:to>
    <xdr:cxnSp macro="">
      <xdr:nvCxnSpPr>
        <xdr:cNvPr id="67" name="直線コネクタ 66"/>
        <xdr:cNvCxnSpPr/>
      </xdr:nvCxnSpPr>
      <xdr:spPr>
        <a:xfrm>
          <a:off x="2019300" y="60769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28575</xdr:rowOff>
    </xdr:from>
    <xdr:to>
      <xdr:col>4</xdr:col>
      <xdr:colOff>209550</xdr:colOff>
      <xdr:row>34</xdr:row>
      <xdr:rowOff>133350</xdr:rowOff>
    </xdr:to>
    <xdr:sp macro="" textlink="">
      <xdr:nvSpPr>
        <xdr:cNvPr id="68" name="フローチャート : 判断 67"/>
        <xdr:cNvSpPr/>
      </xdr:nvSpPr>
      <xdr:spPr>
        <a:xfrm>
          <a:off x="2857500" y="585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32</xdr:row>
      <xdr:rowOff>142875</xdr:rowOff>
    </xdr:from>
    <xdr:ext cx="533400" cy="257175"/>
    <xdr:sp macro="" textlink="">
      <xdr:nvSpPr>
        <xdr:cNvPr id="69" name="テキスト ボックス 68"/>
        <xdr:cNvSpPr txBox="1"/>
      </xdr:nvSpPr>
      <xdr:spPr>
        <a:xfrm>
          <a:off x="2638425" y="562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57150</xdr:rowOff>
    </xdr:from>
    <xdr:to>
      <xdr:col>2</xdr:col>
      <xdr:colOff>638175</xdr:colOff>
      <xdr:row>35</xdr:row>
      <xdr:rowOff>76200</xdr:rowOff>
    </xdr:to>
    <xdr:cxnSp macro="">
      <xdr:nvCxnSpPr>
        <xdr:cNvPr id="70" name="直線コネクタ 69"/>
        <xdr:cNvCxnSpPr/>
      </xdr:nvCxnSpPr>
      <xdr:spPr>
        <a:xfrm>
          <a:off x="1133475" y="60579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33</xdr:row>
      <xdr:rowOff>171450</xdr:rowOff>
    </xdr:from>
    <xdr:to>
      <xdr:col>3</xdr:col>
      <xdr:colOff>0</xdr:colOff>
      <xdr:row>34</xdr:row>
      <xdr:rowOff>95250</xdr:rowOff>
    </xdr:to>
    <xdr:sp macro="" textlink="">
      <xdr:nvSpPr>
        <xdr:cNvPr id="71" name="フローチャート : 判断 70"/>
        <xdr:cNvSpPr/>
      </xdr:nvSpPr>
      <xdr:spPr>
        <a:xfrm>
          <a:off x="1971675" y="5829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32</xdr:row>
      <xdr:rowOff>114300</xdr:rowOff>
    </xdr:from>
    <xdr:ext cx="533400" cy="257175"/>
    <xdr:sp macro="" textlink="">
      <xdr:nvSpPr>
        <xdr:cNvPr id="72" name="テキスト ボックス 71"/>
        <xdr:cNvSpPr txBox="1"/>
      </xdr:nvSpPr>
      <xdr:spPr>
        <a:xfrm>
          <a:off x="1752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133350</xdr:rowOff>
    </xdr:from>
    <xdr:to>
      <xdr:col>1</xdr:col>
      <xdr:colOff>485775</xdr:colOff>
      <xdr:row>34</xdr:row>
      <xdr:rowOff>66675</xdr:rowOff>
    </xdr:to>
    <xdr:sp macro="" textlink="">
      <xdr:nvSpPr>
        <xdr:cNvPr id="73" name="フローチャート : 判断 72"/>
        <xdr:cNvSpPr/>
      </xdr:nvSpPr>
      <xdr:spPr>
        <a:xfrm>
          <a:off x="1076325" y="579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32</xdr:row>
      <xdr:rowOff>76200</xdr:rowOff>
    </xdr:from>
    <xdr:ext cx="533400" cy="257175"/>
    <xdr:sp macro="" textlink="">
      <xdr:nvSpPr>
        <xdr:cNvPr id="74" name="テキスト ボックス 73"/>
        <xdr:cNvSpPr txBox="1"/>
      </xdr:nvSpPr>
      <xdr:spPr>
        <a:xfrm>
          <a:off x="866775" y="556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35</xdr:row>
      <xdr:rowOff>9525</xdr:rowOff>
    </xdr:from>
    <xdr:to>
      <xdr:col>6</xdr:col>
      <xdr:colOff>561975</xdr:colOff>
      <xdr:row>35</xdr:row>
      <xdr:rowOff>114300</xdr:rowOff>
    </xdr:to>
    <xdr:sp macro="" textlink="">
      <xdr:nvSpPr>
        <xdr:cNvPr id="80" name="円/楕円 79"/>
        <xdr:cNvSpPr/>
      </xdr:nvSpPr>
      <xdr:spPr>
        <a:xfrm>
          <a:off x="4581525" y="601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38100</xdr:rowOff>
    </xdr:from>
    <xdr:ext cx="533400" cy="257175"/>
    <xdr:sp macro="" textlink="">
      <xdr:nvSpPr>
        <xdr:cNvPr id="81" name="人件費該当値テキスト"/>
        <xdr:cNvSpPr txBox="1"/>
      </xdr:nvSpPr>
      <xdr:spPr>
        <a:xfrm>
          <a:off x="4686300" y="586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75,045</a:t>
          </a:r>
          <a:endParaRPr kumimoji="1" lang="ja-JP" altLang="en-US" sz="1000" b="1">
            <a:solidFill>
              <a:srgbClr val="FF0000"/>
            </a:solidFill>
            <a:latin typeface="ＭＳ Ｐゴシック"/>
          </a:endParaRPr>
        </a:p>
      </xdr:txBody>
    </xdr:sp>
    <xdr:clientData/>
  </xdr:oneCellAnchor>
  <xdr:twoCellAnchor>
    <xdr:from>
      <xdr:col>5</xdr:col>
      <xdr:colOff>304800</xdr:colOff>
      <xdr:row>34</xdr:row>
      <xdr:rowOff>161925</xdr:rowOff>
    </xdr:from>
    <xdr:to>
      <xdr:col>5</xdr:col>
      <xdr:colOff>409575</xdr:colOff>
      <xdr:row>35</xdr:row>
      <xdr:rowOff>85725</xdr:rowOff>
    </xdr:to>
    <xdr:sp macro="" textlink="">
      <xdr:nvSpPr>
        <xdr:cNvPr id="82" name="円/楕円 81"/>
        <xdr:cNvSpPr/>
      </xdr:nvSpPr>
      <xdr:spPr>
        <a:xfrm>
          <a:off x="3743325" y="5991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35</xdr:row>
      <xdr:rowOff>76200</xdr:rowOff>
    </xdr:from>
    <xdr:ext cx="533400" cy="257175"/>
    <xdr:sp macro="" textlink="">
      <xdr:nvSpPr>
        <xdr:cNvPr id="83" name="テキスト ボックス 82"/>
        <xdr:cNvSpPr txBox="1"/>
      </xdr:nvSpPr>
      <xdr:spPr>
        <a:xfrm>
          <a:off x="3533775"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47625</xdr:rowOff>
    </xdr:from>
    <xdr:to>
      <xdr:col>4</xdr:col>
      <xdr:colOff>209550</xdr:colOff>
      <xdr:row>35</xdr:row>
      <xdr:rowOff>152400</xdr:rowOff>
    </xdr:to>
    <xdr:sp macro="" textlink="">
      <xdr:nvSpPr>
        <xdr:cNvPr id="84" name="円/楕円 83"/>
        <xdr:cNvSpPr/>
      </xdr:nvSpPr>
      <xdr:spPr>
        <a:xfrm>
          <a:off x="2857500" y="604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35</xdr:row>
      <xdr:rowOff>142875</xdr:rowOff>
    </xdr:from>
    <xdr:ext cx="533400" cy="257175"/>
    <xdr:sp macro="" textlink="">
      <xdr:nvSpPr>
        <xdr:cNvPr id="85" name="テキスト ボックス 84"/>
        <xdr:cNvSpPr txBox="1"/>
      </xdr:nvSpPr>
      <xdr:spPr>
        <a:xfrm>
          <a:off x="2638425" y="614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73,066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28575</xdr:rowOff>
    </xdr:from>
    <xdr:to>
      <xdr:col>3</xdr:col>
      <xdr:colOff>0</xdr:colOff>
      <xdr:row>35</xdr:row>
      <xdr:rowOff>123825</xdr:rowOff>
    </xdr:to>
    <xdr:sp macro="" textlink="">
      <xdr:nvSpPr>
        <xdr:cNvPr id="86" name="円/楕円 85"/>
        <xdr:cNvSpPr/>
      </xdr:nvSpPr>
      <xdr:spPr>
        <a:xfrm>
          <a:off x="1971675" y="6029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35</xdr:row>
      <xdr:rowOff>114300</xdr:rowOff>
    </xdr:from>
    <xdr:ext cx="533400" cy="257175"/>
    <xdr:sp macro="" textlink="">
      <xdr:nvSpPr>
        <xdr:cNvPr id="87" name="テキスト ボックス 86"/>
        <xdr:cNvSpPr txBox="1"/>
      </xdr:nvSpPr>
      <xdr:spPr>
        <a:xfrm>
          <a:off x="1752600" y="611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74,374</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9525</xdr:rowOff>
    </xdr:from>
    <xdr:to>
      <xdr:col>1</xdr:col>
      <xdr:colOff>485775</xdr:colOff>
      <xdr:row>35</xdr:row>
      <xdr:rowOff>114300</xdr:rowOff>
    </xdr:to>
    <xdr:sp macro="" textlink="">
      <xdr:nvSpPr>
        <xdr:cNvPr id="88" name="円/楕円 87"/>
        <xdr:cNvSpPr/>
      </xdr:nvSpPr>
      <xdr:spPr>
        <a:xfrm>
          <a:off x="1076325" y="601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104775</xdr:rowOff>
    </xdr:from>
    <xdr:ext cx="533400" cy="257175"/>
    <xdr:sp macro="" textlink="">
      <xdr:nvSpPr>
        <xdr:cNvPr id="89" name="テキスト ボックス 88"/>
        <xdr:cNvSpPr txBox="1"/>
      </xdr:nvSpPr>
      <xdr:spPr>
        <a:xfrm>
          <a:off x="866775"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638175</xdr:colOff>
      <xdr:row>59</xdr:row>
      <xdr:rowOff>47625</xdr:rowOff>
    </xdr:to>
    <xdr:cxnSp macro="">
      <xdr:nvCxnSpPr>
        <xdr:cNvPr id="100" name="直線コネクタ 99"/>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101" name="テキスト ボックス 100"/>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2" name="直線コネクタ 101"/>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3" name="テキスト ボックス 102"/>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4" name="直線コネクタ 103"/>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5" name="テキスト ボックス 104"/>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6" name="直線コネクタ 105"/>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7" name="テキスト ボックス 106"/>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8" name="直線コネクタ 107"/>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9" name="テキスト ボックス 108"/>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0" name="直線コネクタ 109"/>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1" name="テキスト ボックス 110"/>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2"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28575</xdr:rowOff>
    </xdr:from>
    <xdr:to>
      <xdr:col>6</xdr:col>
      <xdr:colOff>514350</xdr:colOff>
      <xdr:row>58</xdr:row>
      <xdr:rowOff>38100</xdr:rowOff>
    </xdr:to>
    <xdr:cxnSp macro="">
      <xdr:nvCxnSpPr>
        <xdr:cNvPr id="113" name="直線コネクタ 112"/>
        <xdr:cNvCxnSpPr/>
      </xdr:nvCxnSpPr>
      <xdr:spPr>
        <a:xfrm flipV="1">
          <a:off x="4629150" y="8601075"/>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47625</xdr:rowOff>
    </xdr:from>
    <xdr:ext cx="533400" cy="257175"/>
    <xdr:sp macro="" textlink="">
      <xdr:nvSpPr>
        <xdr:cNvPr id="114" name="物件費最小値テキスト"/>
        <xdr:cNvSpPr txBox="1"/>
      </xdr:nvSpPr>
      <xdr:spPr>
        <a:xfrm>
          <a:off x="4686300" y="999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419100</xdr:colOff>
      <xdr:row>58</xdr:row>
      <xdr:rowOff>38100</xdr:rowOff>
    </xdr:from>
    <xdr:to>
      <xdr:col>6</xdr:col>
      <xdr:colOff>600075</xdr:colOff>
      <xdr:row>58</xdr:row>
      <xdr:rowOff>38100</xdr:rowOff>
    </xdr:to>
    <xdr:cxnSp macro="">
      <xdr:nvCxnSpPr>
        <xdr:cNvPr id="115" name="直線コネクタ 114"/>
        <xdr:cNvCxnSpPr/>
      </xdr:nvCxnSpPr>
      <xdr:spPr>
        <a:xfrm>
          <a:off x="4543425" y="9982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152400</xdr:rowOff>
    </xdr:from>
    <xdr:ext cx="600075" cy="257175"/>
    <xdr:sp macro="" textlink="">
      <xdr:nvSpPr>
        <xdr:cNvPr id="116" name="物件費最大値テキスト"/>
        <xdr:cNvSpPr txBox="1"/>
      </xdr:nvSpPr>
      <xdr:spPr>
        <a:xfrm>
          <a:off x="4686300" y="838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419100</xdr:colOff>
      <xdr:row>50</xdr:row>
      <xdr:rowOff>28575</xdr:rowOff>
    </xdr:from>
    <xdr:to>
      <xdr:col>6</xdr:col>
      <xdr:colOff>600075</xdr:colOff>
      <xdr:row>50</xdr:row>
      <xdr:rowOff>28575</xdr:rowOff>
    </xdr:to>
    <xdr:cxnSp macro="">
      <xdr:nvCxnSpPr>
        <xdr:cNvPr id="117" name="直線コネクタ 116"/>
        <xdr:cNvCxnSpPr/>
      </xdr:nvCxnSpPr>
      <xdr:spPr>
        <a:xfrm>
          <a:off x="4543425" y="8601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142875</xdr:rowOff>
    </xdr:from>
    <xdr:to>
      <xdr:col>6</xdr:col>
      <xdr:colOff>514350</xdr:colOff>
      <xdr:row>57</xdr:row>
      <xdr:rowOff>142875</xdr:rowOff>
    </xdr:to>
    <xdr:cxnSp macro="">
      <xdr:nvCxnSpPr>
        <xdr:cNvPr id="118" name="直線コネクタ 117"/>
        <xdr:cNvCxnSpPr/>
      </xdr:nvCxnSpPr>
      <xdr:spPr>
        <a:xfrm flipV="1">
          <a:off x="3800475" y="99155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95250</xdr:rowOff>
    </xdr:from>
    <xdr:ext cx="533400" cy="257175"/>
    <xdr:sp macro="" textlink="">
      <xdr:nvSpPr>
        <xdr:cNvPr id="119" name="物件費平均値テキスト"/>
        <xdr:cNvSpPr txBox="1"/>
      </xdr:nvSpPr>
      <xdr:spPr>
        <a:xfrm>
          <a:off x="4686300"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66675</xdr:rowOff>
    </xdr:from>
    <xdr:to>
      <xdr:col>6</xdr:col>
      <xdr:colOff>561975</xdr:colOff>
      <xdr:row>57</xdr:row>
      <xdr:rowOff>171450</xdr:rowOff>
    </xdr:to>
    <xdr:sp macro="" textlink="">
      <xdr:nvSpPr>
        <xdr:cNvPr id="120" name="フローチャート : 判断 119"/>
        <xdr:cNvSpPr/>
      </xdr:nvSpPr>
      <xdr:spPr>
        <a:xfrm>
          <a:off x="4581525" y="983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142875</xdr:rowOff>
    </xdr:from>
    <xdr:to>
      <xdr:col>5</xdr:col>
      <xdr:colOff>361950</xdr:colOff>
      <xdr:row>57</xdr:row>
      <xdr:rowOff>161925</xdr:rowOff>
    </xdr:to>
    <xdr:cxnSp macro="">
      <xdr:nvCxnSpPr>
        <xdr:cNvPr id="121" name="直線コネクタ 120"/>
        <xdr:cNvCxnSpPr/>
      </xdr:nvCxnSpPr>
      <xdr:spPr>
        <a:xfrm flipV="1">
          <a:off x="2905125" y="99155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76200</xdr:rowOff>
    </xdr:from>
    <xdr:to>
      <xdr:col>5</xdr:col>
      <xdr:colOff>409575</xdr:colOff>
      <xdr:row>58</xdr:row>
      <xdr:rowOff>9525</xdr:rowOff>
    </xdr:to>
    <xdr:sp macro="" textlink="">
      <xdr:nvSpPr>
        <xdr:cNvPr id="122" name="フローチャート : 判断 121"/>
        <xdr:cNvSpPr/>
      </xdr:nvSpPr>
      <xdr:spPr>
        <a:xfrm>
          <a:off x="3743325"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19050</xdr:rowOff>
    </xdr:from>
    <xdr:ext cx="533400" cy="257175"/>
    <xdr:sp macro="" textlink="">
      <xdr:nvSpPr>
        <xdr:cNvPr id="123" name="テキスト ボックス 122"/>
        <xdr:cNvSpPr txBox="1"/>
      </xdr:nvSpPr>
      <xdr:spPr>
        <a:xfrm>
          <a:off x="3533775"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161925</xdr:rowOff>
    </xdr:from>
    <xdr:to>
      <xdr:col>4</xdr:col>
      <xdr:colOff>152400</xdr:colOff>
      <xdr:row>57</xdr:row>
      <xdr:rowOff>161925</xdr:rowOff>
    </xdr:to>
    <xdr:cxnSp macro="">
      <xdr:nvCxnSpPr>
        <xdr:cNvPr id="124" name="直線コネクタ 123"/>
        <xdr:cNvCxnSpPr/>
      </xdr:nvCxnSpPr>
      <xdr:spPr>
        <a:xfrm flipV="1">
          <a:off x="2019300" y="99345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85725</xdr:rowOff>
    </xdr:from>
    <xdr:to>
      <xdr:col>4</xdr:col>
      <xdr:colOff>209550</xdr:colOff>
      <xdr:row>58</xdr:row>
      <xdr:rowOff>9525</xdr:rowOff>
    </xdr:to>
    <xdr:sp macro="" textlink="">
      <xdr:nvSpPr>
        <xdr:cNvPr id="125" name="フローチャート : 判断 124"/>
        <xdr:cNvSpPr/>
      </xdr:nvSpPr>
      <xdr:spPr>
        <a:xfrm>
          <a:off x="2857500" y="9858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28575</xdr:rowOff>
    </xdr:from>
    <xdr:ext cx="533400" cy="257175"/>
    <xdr:sp macro="" textlink="">
      <xdr:nvSpPr>
        <xdr:cNvPr id="126" name="テキスト ボックス 125"/>
        <xdr:cNvSpPr txBox="1"/>
      </xdr:nvSpPr>
      <xdr:spPr>
        <a:xfrm>
          <a:off x="2638425"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152400</xdr:rowOff>
    </xdr:from>
    <xdr:to>
      <xdr:col>2</xdr:col>
      <xdr:colOff>638175</xdr:colOff>
      <xdr:row>57</xdr:row>
      <xdr:rowOff>161925</xdr:rowOff>
    </xdr:to>
    <xdr:cxnSp macro="">
      <xdr:nvCxnSpPr>
        <xdr:cNvPr id="127" name="直線コネクタ 126"/>
        <xdr:cNvCxnSpPr/>
      </xdr:nvCxnSpPr>
      <xdr:spPr>
        <a:xfrm>
          <a:off x="1133475" y="99250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85725</xdr:rowOff>
    </xdr:from>
    <xdr:to>
      <xdr:col>3</xdr:col>
      <xdr:colOff>0</xdr:colOff>
      <xdr:row>58</xdr:row>
      <xdr:rowOff>9525</xdr:rowOff>
    </xdr:to>
    <xdr:sp macro="" textlink="">
      <xdr:nvSpPr>
        <xdr:cNvPr id="128" name="フローチャート : 判断 127"/>
        <xdr:cNvSpPr/>
      </xdr:nvSpPr>
      <xdr:spPr>
        <a:xfrm>
          <a:off x="1971675" y="9858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28575</xdr:rowOff>
    </xdr:from>
    <xdr:ext cx="533400" cy="257175"/>
    <xdr:sp macro="" textlink="">
      <xdr:nvSpPr>
        <xdr:cNvPr id="129" name="テキスト ボックス 128"/>
        <xdr:cNvSpPr txBox="1"/>
      </xdr:nvSpPr>
      <xdr:spPr>
        <a:xfrm>
          <a:off x="175260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57150</xdr:rowOff>
    </xdr:from>
    <xdr:to>
      <xdr:col>1</xdr:col>
      <xdr:colOff>485775</xdr:colOff>
      <xdr:row>57</xdr:row>
      <xdr:rowOff>161925</xdr:rowOff>
    </xdr:to>
    <xdr:sp macro="" textlink="">
      <xdr:nvSpPr>
        <xdr:cNvPr id="130" name="フローチャート : 判断 129"/>
        <xdr:cNvSpPr/>
      </xdr:nvSpPr>
      <xdr:spPr>
        <a:xfrm>
          <a:off x="1076325"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9525</xdr:rowOff>
    </xdr:from>
    <xdr:ext cx="533400" cy="257175"/>
    <xdr:sp macro="" textlink="">
      <xdr:nvSpPr>
        <xdr:cNvPr id="131" name="テキスト ボックス 130"/>
        <xdr:cNvSpPr txBox="1"/>
      </xdr:nvSpPr>
      <xdr:spPr>
        <a:xfrm>
          <a:off x="86677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4" name="テキスト ボックス 133"/>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85725</xdr:rowOff>
    </xdr:from>
    <xdr:to>
      <xdr:col>6</xdr:col>
      <xdr:colOff>561975</xdr:colOff>
      <xdr:row>58</xdr:row>
      <xdr:rowOff>19050</xdr:rowOff>
    </xdr:to>
    <xdr:sp macro="" textlink="">
      <xdr:nvSpPr>
        <xdr:cNvPr id="137" name="円/楕円 136"/>
        <xdr:cNvSpPr/>
      </xdr:nvSpPr>
      <xdr:spPr>
        <a:xfrm>
          <a:off x="4581525"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47625</xdr:rowOff>
    </xdr:from>
    <xdr:ext cx="533400" cy="257175"/>
    <xdr:sp macro="" textlink="">
      <xdr:nvSpPr>
        <xdr:cNvPr id="138" name="物件費該当値テキスト"/>
        <xdr:cNvSpPr txBox="1"/>
      </xdr:nvSpPr>
      <xdr:spPr>
        <a:xfrm>
          <a:off x="4686300"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65,000</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95250</xdr:rowOff>
    </xdr:from>
    <xdr:to>
      <xdr:col>5</xdr:col>
      <xdr:colOff>409575</xdr:colOff>
      <xdr:row>58</xdr:row>
      <xdr:rowOff>28575</xdr:rowOff>
    </xdr:to>
    <xdr:sp macro="" textlink="">
      <xdr:nvSpPr>
        <xdr:cNvPr id="139" name="円/楕円 138"/>
        <xdr:cNvSpPr/>
      </xdr:nvSpPr>
      <xdr:spPr>
        <a:xfrm>
          <a:off x="3743325"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19050</xdr:rowOff>
    </xdr:from>
    <xdr:ext cx="533400" cy="257175"/>
    <xdr:sp macro="" textlink="">
      <xdr:nvSpPr>
        <xdr:cNvPr id="140" name="テキスト ボックス 139"/>
        <xdr:cNvSpPr txBox="1"/>
      </xdr:nvSpPr>
      <xdr:spPr>
        <a:xfrm>
          <a:off x="3533775"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104775</xdr:rowOff>
    </xdr:from>
    <xdr:to>
      <xdr:col>4</xdr:col>
      <xdr:colOff>209550</xdr:colOff>
      <xdr:row>58</xdr:row>
      <xdr:rowOff>38100</xdr:rowOff>
    </xdr:to>
    <xdr:sp macro="" textlink="">
      <xdr:nvSpPr>
        <xdr:cNvPr id="141" name="円/楕円 140"/>
        <xdr:cNvSpPr/>
      </xdr:nvSpPr>
      <xdr:spPr>
        <a:xfrm>
          <a:off x="2857500"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28575</xdr:rowOff>
    </xdr:from>
    <xdr:ext cx="533400" cy="257175"/>
    <xdr:sp macro="" textlink="">
      <xdr:nvSpPr>
        <xdr:cNvPr id="142" name="テキスト ボックス 141"/>
        <xdr:cNvSpPr txBox="1"/>
      </xdr:nvSpPr>
      <xdr:spPr>
        <a:xfrm>
          <a:off x="2638425"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60,320</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104775</xdr:rowOff>
    </xdr:from>
    <xdr:to>
      <xdr:col>3</xdr:col>
      <xdr:colOff>0</xdr:colOff>
      <xdr:row>58</xdr:row>
      <xdr:rowOff>38100</xdr:rowOff>
    </xdr:to>
    <xdr:sp macro="" textlink="">
      <xdr:nvSpPr>
        <xdr:cNvPr id="143" name="円/楕円 142"/>
        <xdr:cNvSpPr/>
      </xdr:nvSpPr>
      <xdr:spPr>
        <a:xfrm>
          <a:off x="1971675" y="9877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28575</xdr:rowOff>
    </xdr:from>
    <xdr:ext cx="533400" cy="257175"/>
    <xdr:sp macro="" textlink="">
      <xdr:nvSpPr>
        <xdr:cNvPr id="144" name="テキスト ボックス 143"/>
        <xdr:cNvSpPr txBox="1"/>
      </xdr:nvSpPr>
      <xdr:spPr>
        <a:xfrm>
          <a:off x="175260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60,293</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104775</xdr:rowOff>
    </xdr:from>
    <xdr:to>
      <xdr:col>1</xdr:col>
      <xdr:colOff>485775</xdr:colOff>
      <xdr:row>58</xdr:row>
      <xdr:rowOff>38100</xdr:rowOff>
    </xdr:to>
    <xdr:sp macro="" textlink="">
      <xdr:nvSpPr>
        <xdr:cNvPr id="145" name="円/楕円 144"/>
        <xdr:cNvSpPr/>
      </xdr:nvSpPr>
      <xdr:spPr>
        <a:xfrm>
          <a:off x="1076325"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28575</xdr:rowOff>
    </xdr:from>
    <xdr:ext cx="533400" cy="257175"/>
    <xdr:sp macro="" textlink="">
      <xdr:nvSpPr>
        <xdr:cNvPr id="146" name="テキスト ボックス 145"/>
        <xdr:cNvSpPr txBox="1"/>
      </xdr:nvSpPr>
      <xdr:spPr>
        <a:xfrm>
          <a:off x="866775"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7" name="正方形/長方形 146"/>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0" name="正方形/長方形 149"/>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1" name="正方形/長方形 150"/>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4" name="正方形/長方形 153"/>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6" name="直線コネクタ 155"/>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142875</xdr:rowOff>
    </xdr:from>
    <xdr:to>
      <xdr:col>7</xdr:col>
      <xdr:colOff>638175</xdr:colOff>
      <xdr:row>78</xdr:row>
      <xdr:rowOff>142875</xdr:rowOff>
    </xdr:to>
    <xdr:cxnSp macro="">
      <xdr:nvCxnSpPr>
        <xdr:cNvPr id="157" name="直線コネクタ 156"/>
        <xdr:cNvCxnSpPr/>
      </xdr:nvCxnSpPr>
      <xdr:spPr>
        <a:xfrm>
          <a:off x="762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77</xdr:row>
      <xdr:rowOff>171450</xdr:rowOff>
    </xdr:from>
    <xdr:ext cx="247650" cy="257175"/>
    <xdr:sp macro="" textlink="">
      <xdr:nvSpPr>
        <xdr:cNvPr id="158" name="テキスト ボックス 157"/>
        <xdr:cNvSpPr txBox="1"/>
      </xdr:nvSpPr>
      <xdr:spPr>
        <a:xfrm>
          <a:off x="5143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28575</xdr:rowOff>
    </xdr:from>
    <xdr:to>
      <xdr:col>7</xdr:col>
      <xdr:colOff>638175</xdr:colOff>
      <xdr:row>76</xdr:row>
      <xdr:rowOff>28575</xdr:rowOff>
    </xdr:to>
    <xdr:cxnSp macro="">
      <xdr:nvCxnSpPr>
        <xdr:cNvPr id="159" name="直線コネクタ 158"/>
        <xdr:cNvCxnSpPr/>
      </xdr:nvCxnSpPr>
      <xdr:spPr>
        <a:xfrm>
          <a:off x="762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75</xdr:row>
      <xdr:rowOff>57150</xdr:rowOff>
    </xdr:from>
    <xdr:ext cx="533400" cy="257175"/>
    <xdr:sp macro="" textlink="">
      <xdr:nvSpPr>
        <xdr:cNvPr id="160" name="テキスト ボックス 159"/>
        <xdr:cNvSpPr txBox="1"/>
      </xdr:nvSpPr>
      <xdr:spPr>
        <a:xfrm>
          <a:off x="228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85725</xdr:rowOff>
    </xdr:from>
    <xdr:to>
      <xdr:col>7</xdr:col>
      <xdr:colOff>638175</xdr:colOff>
      <xdr:row>73</xdr:row>
      <xdr:rowOff>85725</xdr:rowOff>
    </xdr:to>
    <xdr:cxnSp macro="">
      <xdr:nvCxnSpPr>
        <xdr:cNvPr id="161" name="直線コネクタ 160"/>
        <xdr:cNvCxnSpPr/>
      </xdr:nvCxnSpPr>
      <xdr:spPr>
        <a:xfrm>
          <a:off x="762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72</xdr:row>
      <xdr:rowOff>114300</xdr:rowOff>
    </xdr:from>
    <xdr:ext cx="533400" cy="257175"/>
    <xdr:sp macro="" textlink="">
      <xdr:nvSpPr>
        <xdr:cNvPr id="162" name="テキスト ボックス 161"/>
        <xdr:cNvSpPr txBox="1"/>
      </xdr:nvSpPr>
      <xdr:spPr>
        <a:xfrm>
          <a:off x="228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142875</xdr:rowOff>
    </xdr:from>
    <xdr:to>
      <xdr:col>7</xdr:col>
      <xdr:colOff>638175</xdr:colOff>
      <xdr:row>70</xdr:row>
      <xdr:rowOff>142875</xdr:rowOff>
    </xdr:to>
    <xdr:cxnSp macro="">
      <xdr:nvCxnSpPr>
        <xdr:cNvPr id="163" name="直線コネクタ 162"/>
        <xdr:cNvCxnSpPr/>
      </xdr:nvCxnSpPr>
      <xdr:spPr>
        <a:xfrm>
          <a:off x="762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171450</xdr:rowOff>
    </xdr:from>
    <xdr:ext cx="533400" cy="257175"/>
    <xdr:sp macro="" textlink="">
      <xdr:nvSpPr>
        <xdr:cNvPr id="164" name="テキスト ボックス 163"/>
        <xdr:cNvSpPr txBox="1"/>
      </xdr:nvSpPr>
      <xdr:spPr>
        <a:xfrm>
          <a:off x="228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5" name="直線コネクタ 164"/>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6" name="テキスト ボックス 165"/>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67"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0</xdr:rowOff>
    </xdr:from>
    <xdr:to>
      <xdr:col>6</xdr:col>
      <xdr:colOff>514350</xdr:colOff>
      <xdr:row>78</xdr:row>
      <xdr:rowOff>114300</xdr:rowOff>
    </xdr:to>
    <xdr:cxnSp macro="">
      <xdr:nvCxnSpPr>
        <xdr:cNvPr id="168" name="直線コネクタ 167"/>
        <xdr:cNvCxnSpPr/>
      </xdr:nvCxnSpPr>
      <xdr:spPr>
        <a:xfrm flipV="1">
          <a:off x="4629150" y="1217295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114300</xdr:rowOff>
    </xdr:from>
    <xdr:ext cx="381000" cy="257175"/>
    <xdr:sp macro="" textlink="">
      <xdr:nvSpPr>
        <xdr:cNvPr id="169" name="維持補修費最小値テキスト"/>
        <xdr:cNvSpPr txBox="1"/>
      </xdr:nvSpPr>
      <xdr:spPr>
        <a:xfrm>
          <a:off x="4686300" y="134874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419100</xdr:colOff>
      <xdr:row>78</xdr:row>
      <xdr:rowOff>114300</xdr:rowOff>
    </xdr:from>
    <xdr:to>
      <xdr:col>6</xdr:col>
      <xdr:colOff>600075</xdr:colOff>
      <xdr:row>78</xdr:row>
      <xdr:rowOff>114300</xdr:rowOff>
    </xdr:to>
    <xdr:cxnSp macro="">
      <xdr:nvCxnSpPr>
        <xdr:cNvPr id="170" name="直線コネクタ 169"/>
        <xdr:cNvCxnSpPr/>
      </xdr:nvCxnSpPr>
      <xdr:spPr>
        <a:xfrm>
          <a:off x="4543425" y="13487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123825</xdr:rowOff>
    </xdr:from>
    <xdr:ext cx="533400" cy="257175"/>
    <xdr:sp macro="" textlink="">
      <xdr:nvSpPr>
        <xdr:cNvPr id="171" name="維持補修費最大値テキスト"/>
        <xdr:cNvSpPr txBox="1"/>
      </xdr:nvSpPr>
      <xdr:spPr>
        <a:xfrm>
          <a:off x="4686300" y="11953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419100</xdr:colOff>
      <xdr:row>71</xdr:row>
      <xdr:rowOff>0</xdr:rowOff>
    </xdr:from>
    <xdr:to>
      <xdr:col>6</xdr:col>
      <xdr:colOff>600075</xdr:colOff>
      <xdr:row>71</xdr:row>
      <xdr:rowOff>0</xdr:rowOff>
    </xdr:to>
    <xdr:cxnSp macro="">
      <xdr:nvCxnSpPr>
        <xdr:cNvPr id="172" name="直線コネクタ 171"/>
        <xdr:cNvCxnSpPr/>
      </xdr:nvCxnSpPr>
      <xdr:spPr>
        <a:xfrm>
          <a:off x="4543425" y="12172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76200</xdr:rowOff>
    </xdr:from>
    <xdr:to>
      <xdr:col>6</xdr:col>
      <xdr:colOff>514350</xdr:colOff>
      <xdr:row>78</xdr:row>
      <xdr:rowOff>76200</xdr:rowOff>
    </xdr:to>
    <xdr:cxnSp macro="">
      <xdr:nvCxnSpPr>
        <xdr:cNvPr id="173" name="直線コネクタ 172"/>
        <xdr:cNvCxnSpPr/>
      </xdr:nvCxnSpPr>
      <xdr:spPr>
        <a:xfrm flipV="1">
          <a:off x="3800475" y="134493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28575</xdr:rowOff>
    </xdr:from>
    <xdr:ext cx="466725" cy="257175"/>
    <xdr:sp macro="" textlink="">
      <xdr:nvSpPr>
        <xdr:cNvPr id="174" name="維持補修費平均値テキスト"/>
        <xdr:cNvSpPr txBox="1"/>
      </xdr:nvSpPr>
      <xdr:spPr>
        <a:xfrm>
          <a:off x="4686300" y="1305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9525</xdr:rowOff>
    </xdr:from>
    <xdr:to>
      <xdr:col>6</xdr:col>
      <xdr:colOff>561975</xdr:colOff>
      <xdr:row>77</xdr:row>
      <xdr:rowOff>104775</xdr:rowOff>
    </xdr:to>
    <xdr:sp macro="" textlink="">
      <xdr:nvSpPr>
        <xdr:cNvPr id="175" name="フローチャート : 判断 174"/>
        <xdr:cNvSpPr/>
      </xdr:nvSpPr>
      <xdr:spPr>
        <a:xfrm>
          <a:off x="4581525" y="13211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76200</xdr:rowOff>
    </xdr:from>
    <xdr:to>
      <xdr:col>5</xdr:col>
      <xdr:colOff>361950</xdr:colOff>
      <xdr:row>78</xdr:row>
      <xdr:rowOff>95250</xdr:rowOff>
    </xdr:to>
    <xdr:cxnSp macro="">
      <xdr:nvCxnSpPr>
        <xdr:cNvPr id="176" name="直線コネクタ 175"/>
        <xdr:cNvCxnSpPr/>
      </xdr:nvCxnSpPr>
      <xdr:spPr>
        <a:xfrm flipV="1">
          <a:off x="2905125" y="134493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123825</xdr:rowOff>
    </xdr:from>
    <xdr:to>
      <xdr:col>5</xdr:col>
      <xdr:colOff>409575</xdr:colOff>
      <xdr:row>77</xdr:row>
      <xdr:rowOff>47625</xdr:rowOff>
    </xdr:to>
    <xdr:sp macro="" textlink="">
      <xdr:nvSpPr>
        <xdr:cNvPr id="177" name="フローチャート : 判断 176"/>
        <xdr:cNvSpPr/>
      </xdr:nvSpPr>
      <xdr:spPr>
        <a:xfrm>
          <a:off x="3743325" y="13154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66675</xdr:rowOff>
    </xdr:from>
    <xdr:ext cx="466725" cy="257175"/>
    <xdr:sp macro="" textlink="">
      <xdr:nvSpPr>
        <xdr:cNvPr id="178" name="テキスト ボックス 177"/>
        <xdr:cNvSpPr txBox="1"/>
      </xdr:nvSpPr>
      <xdr:spPr>
        <a:xfrm>
          <a:off x="3562350" y="12925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95250</xdr:rowOff>
    </xdr:from>
    <xdr:to>
      <xdr:col>4</xdr:col>
      <xdr:colOff>152400</xdr:colOff>
      <xdr:row>78</xdr:row>
      <xdr:rowOff>95250</xdr:rowOff>
    </xdr:to>
    <xdr:cxnSp macro="">
      <xdr:nvCxnSpPr>
        <xdr:cNvPr id="179" name="直線コネクタ 178"/>
        <xdr:cNvCxnSpPr/>
      </xdr:nvCxnSpPr>
      <xdr:spPr>
        <a:xfrm flipV="1">
          <a:off x="2019300" y="134683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152400</xdr:rowOff>
    </xdr:from>
    <xdr:to>
      <xdr:col>4</xdr:col>
      <xdr:colOff>209550</xdr:colOff>
      <xdr:row>77</xdr:row>
      <xdr:rowOff>85725</xdr:rowOff>
    </xdr:to>
    <xdr:sp macro="" textlink="">
      <xdr:nvSpPr>
        <xdr:cNvPr id="180" name="フローチャート : 判断 179"/>
        <xdr:cNvSpPr/>
      </xdr:nvSpPr>
      <xdr:spPr>
        <a:xfrm>
          <a:off x="2857500" y="1318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75</xdr:row>
      <xdr:rowOff>104775</xdr:rowOff>
    </xdr:from>
    <xdr:ext cx="466725" cy="257175"/>
    <xdr:sp macro="" textlink="">
      <xdr:nvSpPr>
        <xdr:cNvPr id="181" name="テキスト ボックス 180"/>
        <xdr:cNvSpPr txBox="1"/>
      </xdr:nvSpPr>
      <xdr:spPr>
        <a:xfrm>
          <a:off x="2676525" y="12963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76200</xdr:rowOff>
    </xdr:from>
    <xdr:to>
      <xdr:col>2</xdr:col>
      <xdr:colOff>638175</xdr:colOff>
      <xdr:row>78</xdr:row>
      <xdr:rowOff>95250</xdr:rowOff>
    </xdr:to>
    <xdr:cxnSp macro="">
      <xdr:nvCxnSpPr>
        <xdr:cNvPr id="182" name="直線コネクタ 181"/>
        <xdr:cNvCxnSpPr/>
      </xdr:nvCxnSpPr>
      <xdr:spPr>
        <a:xfrm>
          <a:off x="1133475" y="134493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76</xdr:row>
      <xdr:rowOff>152400</xdr:rowOff>
    </xdr:from>
    <xdr:to>
      <xdr:col>3</xdr:col>
      <xdr:colOff>0</xdr:colOff>
      <xdr:row>77</xdr:row>
      <xdr:rowOff>85725</xdr:rowOff>
    </xdr:to>
    <xdr:sp macro="" textlink="">
      <xdr:nvSpPr>
        <xdr:cNvPr id="183" name="フローチャート : 判断 182"/>
        <xdr:cNvSpPr/>
      </xdr:nvSpPr>
      <xdr:spPr>
        <a:xfrm>
          <a:off x="1971675" y="13182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75</xdr:row>
      <xdr:rowOff>95250</xdr:rowOff>
    </xdr:from>
    <xdr:ext cx="466725" cy="257175"/>
    <xdr:sp macro="" textlink="">
      <xdr:nvSpPr>
        <xdr:cNvPr id="184" name="テキスト ボックス 183"/>
        <xdr:cNvSpPr txBox="1"/>
      </xdr:nvSpPr>
      <xdr:spPr>
        <a:xfrm>
          <a:off x="1781175" y="1295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171450</xdr:rowOff>
    </xdr:from>
    <xdr:to>
      <xdr:col>1</xdr:col>
      <xdr:colOff>485775</xdr:colOff>
      <xdr:row>77</xdr:row>
      <xdr:rowOff>95250</xdr:rowOff>
    </xdr:to>
    <xdr:sp macro="" textlink="">
      <xdr:nvSpPr>
        <xdr:cNvPr id="185" name="フローチャート : 判断 184"/>
        <xdr:cNvSpPr/>
      </xdr:nvSpPr>
      <xdr:spPr>
        <a:xfrm>
          <a:off x="1076325" y="1320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75</xdr:row>
      <xdr:rowOff>114300</xdr:rowOff>
    </xdr:from>
    <xdr:ext cx="466725" cy="257175"/>
    <xdr:sp macro="" textlink="">
      <xdr:nvSpPr>
        <xdr:cNvPr id="186" name="テキスト ボックス 185"/>
        <xdr:cNvSpPr txBox="1"/>
      </xdr:nvSpPr>
      <xdr:spPr>
        <a:xfrm>
          <a:off x="895350" y="12973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7" name="テキスト ボックス 186"/>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88" name="テキスト ボックス 187"/>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89" name="テキスト ボックス 188"/>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0" name="テキスト ボックス 189"/>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1" name="テキスト ボックス 190"/>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78</xdr:row>
      <xdr:rowOff>19050</xdr:rowOff>
    </xdr:from>
    <xdr:to>
      <xdr:col>6</xdr:col>
      <xdr:colOff>561975</xdr:colOff>
      <xdr:row>78</xdr:row>
      <xdr:rowOff>123825</xdr:rowOff>
    </xdr:to>
    <xdr:sp macro="" textlink="">
      <xdr:nvSpPr>
        <xdr:cNvPr id="192" name="円/楕円 191"/>
        <xdr:cNvSpPr/>
      </xdr:nvSpPr>
      <xdr:spPr>
        <a:xfrm>
          <a:off x="4581525" y="1339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104775</xdr:rowOff>
    </xdr:from>
    <xdr:ext cx="466725" cy="257175"/>
    <xdr:sp macro="" textlink="">
      <xdr:nvSpPr>
        <xdr:cNvPr id="193" name="維持補修費該当値テキスト"/>
        <xdr:cNvSpPr txBox="1"/>
      </xdr:nvSpPr>
      <xdr:spPr>
        <a:xfrm>
          <a:off x="4686300" y="13306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19050</xdr:rowOff>
    </xdr:from>
    <xdr:to>
      <xdr:col>5</xdr:col>
      <xdr:colOff>409575</xdr:colOff>
      <xdr:row>78</xdr:row>
      <xdr:rowOff>123825</xdr:rowOff>
    </xdr:to>
    <xdr:sp macro="" textlink="">
      <xdr:nvSpPr>
        <xdr:cNvPr id="194" name="円/楕円 193"/>
        <xdr:cNvSpPr/>
      </xdr:nvSpPr>
      <xdr:spPr>
        <a:xfrm>
          <a:off x="3743325" y="1339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114300</xdr:rowOff>
    </xdr:from>
    <xdr:ext cx="466725" cy="257175"/>
    <xdr:sp macro="" textlink="">
      <xdr:nvSpPr>
        <xdr:cNvPr id="195" name="テキスト ボックス 194"/>
        <xdr:cNvSpPr txBox="1"/>
      </xdr:nvSpPr>
      <xdr:spPr>
        <a:xfrm>
          <a:off x="3562350"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47625</xdr:rowOff>
    </xdr:from>
    <xdr:to>
      <xdr:col>4</xdr:col>
      <xdr:colOff>209550</xdr:colOff>
      <xdr:row>78</xdr:row>
      <xdr:rowOff>142875</xdr:rowOff>
    </xdr:to>
    <xdr:sp macro="" textlink="">
      <xdr:nvSpPr>
        <xdr:cNvPr id="196" name="円/楕円 195"/>
        <xdr:cNvSpPr/>
      </xdr:nvSpPr>
      <xdr:spPr>
        <a:xfrm>
          <a:off x="2857500" y="13420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142875</xdr:rowOff>
    </xdr:from>
    <xdr:ext cx="381000" cy="257175"/>
    <xdr:sp macro="" textlink="">
      <xdr:nvSpPr>
        <xdr:cNvPr id="197" name="テキスト ボックス 196"/>
        <xdr:cNvSpPr txBox="1"/>
      </xdr:nvSpPr>
      <xdr:spPr>
        <a:xfrm>
          <a:off x="2714625" y="13515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47625</xdr:rowOff>
    </xdr:from>
    <xdr:to>
      <xdr:col>3</xdr:col>
      <xdr:colOff>0</xdr:colOff>
      <xdr:row>78</xdr:row>
      <xdr:rowOff>152400</xdr:rowOff>
    </xdr:to>
    <xdr:sp macro="" textlink="">
      <xdr:nvSpPr>
        <xdr:cNvPr id="198" name="円/楕円 197"/>
        <xdr:cNvSpPr/>
      </xdr:nvSpPr>
      <xdr:spPr>
        <a:xfrm>
          <a:off x="1971675" y="13420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142875</xdr:rowOff>
    </xdr:from>
    <xdr:ext cx="381000" cy="257175"/>
    <xdr:sp macro="" textlink="">
      <xdr:nvSpPr>
        <xdr:cNvPr id="199" name="テキスト ボックス 198"/>
        <xdr:cNvSpPr txBox="1"/>
      </xdr:nvSpPr>
      <xdr:spPr>
        <a:xfrm>
          <a:off x="1828800" y="13515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28575</xdr:rowOff>
    </xdr:from>
    <xdr:to>
      <xdr:col>1</xdr:col>
      <xdr:colOff>485775</xdr:colOff>
      <xdr:row>78</xdr:row>
      <xdr:rowOff>133350</xdr:rowOff>
    </xdr:to>
    <xdr:sp macro="" textlink="">
      <xdr:nvSpPr>
        <xdr:cNvPr id="200" name="円/楕円 199"/>
        <xdr:cNvSpPr/>
      </xdr:nvSpPr>
      <xdr:spPr>
        <a:xfrm>
          <a:off x="1076325" y="1340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123825</xdr:rowOff>
    </xdr:from>
    <xdr:ext cx="466725" cy="257175"/>
    <xdr:sp macro="" textlink="">
      <xdr:nvSpPr>
        <xdr:cNvPr id="201" name="テキスト ボックス 200"/>
        <xdr:cNvSpPr txBox="1"/>
      </xdr:nvSpPr>
      <xdr:spPr>
        <a:xfrm>
          <a:off x="895350"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2" name="正方形/長方形 201"/>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3" name="正方形/長方形 202"/>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4" name="正方形/長方形 203"/>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5" name="正方形/長方形 204"/>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6" name="正方形/長方形 205"/>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7" name="正方形/長方形 206"/>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08" name="正方形/長方形 207"/>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09" name="正方形/長方形 208"/>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0" name="テキスト ボックス 209"/>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1" name="直線コネクタ 210"/>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2" name="テキスト ボックス 211"/>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142875</xdr:rowOff>
    </xdr:from>
    <xdr:to>
      <xdr:col>7</xdr:col>
      <xdr:colOff>638175</xdr:colOff>
      <xdr:row>99</xdr:row>
      <xdr:rowOff>142875</xdr:rowOff>
    </xdr:to>
    <xdr:cxnSp macro="">
      <xdr:nvCxnSpPr>
        <xdr:cNvPr id="213" name="直線コネクタ 212"/>
        <xdr:cNvCxnSpPr/>
      </xdr:nvCxnSpPr>
      <xdr:spPr>
        <a:xfrm>
          <a:off x="762000" y="171164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171450</xdr:rowOff>
    </xdr:from>
    <xdr:ext cx="533400" cy="257175"/>
    <xdr:sp macro="" textlink="">
      <xdr:nvSpPr>
        <xdr:cNvPr id="214" name="テキスト ボックス 213"/>
        <xdr:cNvSpPr txBox="1"/>
      </xdr:nvSpPr>
      <xdr:spPr>
        <a:xfrm>
          <a:off x="228600" y="1697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28575</xdr:rowOff>
    </xdr:from>
    <xdr:to>
      <xdr:col>7</xdr:col>
      <xdr:colOff>638175</xdr:colOff>
      <xdr:row>98</xdr:row>
      <xdr:rowOff>28575</xdr:rowOff>
    </xdr:to>
    <xdr:cxnSp macro="">
      <xdr:nvCxnSpPr>
        <xdr:cNvPr id="215" name="直線コネクタ 214"/>
        <xdr:cNvCxnSpPr/>
      </xdr:nvCxnSpPr>
      <xdr:spPr>
        <a:xfrm>
          <a:off x="762000" y="1683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97</xdr:row>
      <xdr:rowOff>57150</xdr:rowOff>
    </xdr:from>
    <xdr:ext cx="533400" cy="257175"/>
    <xdr:sp macro="" textlink="">
      <xdr:nvSpPr>
        <xdr:cNvPr id="216" name="テキスト ボックス 215"/>
        <xdr:cNvSpPr txBox="1"/>
      </xdr:nvSpPr>
      <xdr:spPr>
        <a:xfrm>
          <a:off x="228600"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85725</xdr:rowOff>
    </xdr:from>
    <xdr:to>
      <xdr:col>7</xdr:col>
      <xdr:colOff>638175</xdr:colOff>
      <xdr:row>96</xdr:row>
      <xdr:rowOff>85725</xdr:rowOff>
    </xdr:to>
    <xdr:cxnSp macro="">
      <xdr:nvCxnSpPr>
        <xdr:cNvPr id="217" name="直線コネクタ 216"/>
        <xdr:cNvCxnSpPr/>
      </xdr:nvCxnSpPr>
      <xdr:spPr>
        <a:xfrm>
          <a:off x="762000" y="16544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95</xdr:row>
      <xdr:rowOff>114300</xdr:rowOff>
    </xdr:from>
    <xdr:ext cx="533400" cy="257175"/>
    <xdr:sp macro="" textlink="">
      <xdr:nvSpPr>
        <xdr:cNvPr id="218" name="テキスト ボックス 217"/>
        <xdr:cNvSpPr txBox="1"/>
      </xdr:nvSpPr>
      <xdr:spPr>
        <a:xfrm>
          <a:off x="228600"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19" name="直線コネクタ 218"/>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93</xdr:row>
      <xdr:rowOff>171450</xdr:rowOff>
    </xdr:from>
    <xdr:ext cx="600075" cy="257175"/>
    <xdr:sp macro="" textlink="">
      <xdr:nvSpPr>
        <xdr:cNvPr id="220" name="テキスト ボックス 219"/>
        <xdr:cNvSpPr txBox="1"/>
      </xdr:nvSpPr>
      <xdr:spPr>
        <a:xfrm>
          <a:off x="16192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28575</xdr:rowOff>
    </xdr:from>
    <xdr:to>
      <xdr:col>7</xdr:col>
      <xdr:colOff>638175</xdr:colOff>
      <xdr:row>93</xdr:row>
      <xdr:rowOff>28575</xdr:rowOff>
    </xdr:to>
    <xdr:cxnSp macro="">
      <xdr:nvCxnSpPr>
        <xdr:cNvPr id="221" name="直線コネクタ 220"/>
        <xdr:cNvCxnSpPr/>
      </xdr:nvCxnSpPr>
      <xdr:spPr>
        <a:xfrm>
          <a:off x="762000" y="159734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92</xdr:row>
      <xdr:rowOff>57150</xdr:rowOff>
    </xdr:from>
    <xdr:ext cx="600075" cy="257175"/>
    <xdr:sp macro="" textlink="">
      <xdr:nvSpPr>
        <xdr:cNvPr id="222" name="テキスト ボックス 221"/>
        <xdr:cNvSpPr txBox="1"/>
      </xdr:nvSpPr>
      <xdr:spPr>
        <a:xfrm>
          <a:off x="161925" y="15830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85725</xdr:rowOff>
    </xdr:from>
    <xdr:to>
      <xdr:col>7</xdr:col>
      <xdr:colOff>638175</xdr:colOff>
      <xdr:row>91</xdr:row>
      <xdr:rowOff>85725</xdr:rowOff>
    </xdr:to>
    <xdr:cxnSp macro="">
      <xdr:nvCxnSpPr>
        <xdr:cNvPr id="223" name="直線コネクタ 222"/>
        <xdr:cNvCxnSpPr/>
      </xdr:nvCxnSpPr>
      <xdr:spPr>
        <a:xfrm>
          <a:off x="762000" y="15687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90</xdr:row>
      <xdr:rowOff>114300</xdr:rowOff>
    </xdr:from>
    <xdr:ext cx="600075" cy="257175"/>
    <xdr:sp macro="" textlink="">
      <xdr:nvSpPr>
        <xdr:cNvPr id="224" name="テキスト ボックス 223"/>
        <xdr:cNvSpPr txBox="1"/>
      </xdr:nvSpPr>
      <xdr:spPr>
        <a:xfrm>
          <a:off x="161925" y="15544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142875</xdr:rowOff>
    </xdr:from>
    <xdr:to>
      <xdr:col>7</xdr:col>
      <xdr:colOff>638175</xdr:colOff>
      <xdr:row>89</xdr:row>
      <xdr:rowOff>142875</xdr:rowOff>
    </xdr:to>
    <xdr:cxnSp macro="">
      <xdr:nvCxnSpPr>
        <xdr:cNvPr id="225" name="直線コネクタ 224"/>
        <xdr:cNvCxnSpPr/>
      </xdr:nvCxnSpPr>
      <xdr:spPr>
        <a:xfrm>
          <a:off x="762000" y="15401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88</xdr:row>
      <xdr:rowOff>171450</xdr:rowOff>
    </xdr:from>
    <xdr:ext cx="600075" cy="257175"/>
    <xdr:sp macro="" textlink="">
      <xdr:nvSpPr>
        <xdr:cNvPr id="226" name="テキスト ボックス 225"/>
        <xdr:cNvSpPr txBox="1"/>
      </xdr:nvSpPr>
      <xdr:spPr>
        <a:xfrm>
          <a:off x="161925" y="15259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7" name="直線コネクタ 226"/>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8" name="テキスト ボックス 227"/>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9"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142875</xdr:rowOff>
    </xdr:from>
    <xdr:to>
      <xdr:col>6</xdr:col>
      <xdr:colOff>514350</xdr:colOff>
      <xdr:row>98</xdr:row>
      <xdr:rowOff>123825</xdr:rowOff>
    </xdr:to>
    <xdr:cxnSp macro="">
      <xdr:nvCxnSpPr>
        <xdr:cNvPr id="230" name="直線コネクタ 229"/>
        <xdr:cNvCxnSpPr/>
      </xdr:nvCxnSpPr>
      <xdr:spPr>
        <a:xfrm flipV="1">
          <a:off x="4629150" y="1557337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133350</xdr:rowOff>
    </xdr:from>
    <xdr:ext cx="533400" cy="257175"/>
    <xdr:sp macro="" textlink="">
      <xdr:nvSpPr>
        <xdr:cNvPr id="231" name="扶助費最小値テキスト"/>
        <xdr:cNvSpPr txBox="1"/>
      </xdr:nvSpPr>
      <xdr:spPr>
        <a:xfrm>
          <a:off x="4686300"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419100</xdr:colOff>
      <xdr:row>98</xdr:row>
      <xdr:rowOff>123825</xdr:rowOff>
    </xdr:from>
    <xdr:to>
      <xdr:col>6</xdr:col>
      <xdr:colOff>600075</xdr:colOff>
      <xdr:row>98</xdr:row>
      <xdr:rowOff>123825</xdr:rowOff>
    </xdr:to>
    <xdr:cxnSp macro="">
      <xdr:nvCxnSpPr>
        <xdr:cNvPr id="232" name="直線コネクタ 231"/>
        <xdr:cNvCxnSpPr/>
      </xdr:nvCxnSpPr>
      <xdr:spPr>
        <a:xfrm>
          <a:off x="4543425" y="16925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85725</xdr:rowOff>
    </xdr:from>
    <xdr:ext cx="600075" cy="257175"/>
    <xdr:sp macro="" textlink="">
      <xdr:nvSpPr>
        <xdr:cNvPr id="233" name="扶助費最大値テキスト"/>
        <xdr:cNvSpPr txBox="1"/>
      </xdr:nvSpPr>
      <xdr:spPr>
        <a:xfrm>
          <a:off x="4686300" y="15344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419100</xdr:colOff>
      <xdr:row>90</xdr:row>
      <xdr:rowOff>142875</xdr:rowOff>
    </xdr:from>
    <xdr:to>
      <xdr:col>6</xdr:col>
      <xdr:colOff>600075</xdr:colOff>
      <xdr:row>90</xdr:row>
      <xdr:rowOff>142875</xdr:rowOff>
    </xdr:to>
    <xdr:cxnSp macro="">
      <xdr:nvCxnSpPr>
        <xdr:cNvPr id="234" name="直線コネクタ 233"/>
        <xdr:cNvCxnSpPr/>
      </xdr:nvCxnSpPr>
      <xdr:spPr>
        <a:xfrm>
          <a:off x="4543425" y="15573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104775</xdr:rowOff>
    </xdr:from>
    <xdr:to>
      <xdr:col>6</xdr:col>
      <xdr:colOff>514350</xdr:colOff>
      <xdr:row>97</xdr:row>
      <xdr:rowOff>142875</xdr:rowOff>
    </xdr:to>
    <xdr:cxnSp macro="">
      <xdr:nvCxnSpPr>
        <xdr:cNvPr id="235" name="直線コネクタ 234"/>
        <xdr:cNvCxnSpPr/>
      </xdr:nvCxnSpPr>
      <xdr:spPr>
        <a:xfrm flipV="1">
          <a:off x="3800475" y="167354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28575</xdr:rowOff>
    </xdr:from>
    <xdr:ext cx="533400" cy="257175"/>
    <xdr:sp macro="" textlink="">
      <xdr:nvSpPr>
        <xdr:cNvPr id="236" name="扶助費平均値テキスト"/>
        <xdr:cNvSpPr txBox="1"/>
      </xdr:nvSpPr>
      <xdr:spPr>
        <a:xfrm>
          <a:off x="4686300"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9525</xdr:rowOff>
    </xdr:from>
    <xdr:to>
      <xdr:col>6</xdr:col>
      <xdr:colOff>561975</xdr:colOff>
      <xdr:row>97</xdr:row>
      <xdr:rowOff>114300</xdr:rowOff>
    </xdr:to>
    <xdr:sp macro="" textlink="">
      <xdr:nvSpPr>
        <xdr:cNvPr id="237" name="フローチャート : 判断 236"/>
        <xdr:cNvSpPr/>
      </xdr:nvSpPr>
      <xdr:spPr>
        <a:xfrm>
          <a:off x="4581525" y="16640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142875</xdr:rowOff>
    </xdr:from>
    <xdr:to>
      <xdr:col>5</xdr:col>
      <xdr:colOff>361950</xdr:colOff>
      <xdr:row>98</xdr:row>
      <xdr:rowOff>0</xdr:rowOff>
    </xdr:to>
    <xdr:cxnSp macro="">
      <xdr:nvCxnSpPr>
        <xdr:cNvPr id="238" name="直線コネクタ 237"/>
        <xdr:cNvCxnSpPr/>
      </xdr:nvCxnSpPr>
      <xdr:spPr>
        <a:xfrm flipV="1">
          <a:off x="2905125" y="167735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66675</xdr:rowOff>
    </xdr:from>
    <xdr:to>
      <xdr:col>5</xdr:col>
      <xdr:colOff>409575</xdr:colOff>
      <xdr:row>97</xdr:row>
      <xdr:rowOff>0</xdr:rowOff>
    </xdr:to>
    <xdr:sp macro="" textlink="">
      <xdr:nvSpPr>
        <xdr:cNvPr id="239" name="フローチャート : 判断 238"/>
        <xdr:cNvSpPr/>
      </xdr:nvSpPr>
      <xdr:spPr>
        <a:xfrm>
          <a:off x="3743325"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19050</xdr:rowOff>
    </xdr:from>
    <xdr:ext cx="533400" cy="257175"/>
    <xdr:sp macro="" textlink="">
      <xdr:nvSpPr>
        <xdr:cNvPr id="240" name="テキスト ボックス 239"/>
        <xdr:cNvSpPr txBox="1"/>
      </xdr:nvSpPr>
      <xdr:spPr>
        <a:xfrm>
          <a:off x="3533775"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171450</xdr:rowOff>
    </xdr:from>
    <xdr:to>
      <xdr:col>4</xdr:col>
      <xdr:colOff>152400</xdr:colOff>
      <xdr:row>98</xdr:row>
      <xdr:rowOff>0</xdr:rowOff>
    </xdr:to>
    <xdr:cxnSp macro="">
      <xdr:nvCxnSpPr>
        <xdr:cNvPr id="241" name="直線コネクタ 240"/>
        <xdr:cNvCxnSpPr/>
      </xdr:nvCxnSpPr>
      <xdr:spPr>
        <a:xfrm>
          <a:off x="2019300" y="168021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133350</xdr:rowOff>
    </xdr:from>
    <xdr:to>
      <xdr:col>4</xdr:col>
      <xdr:colOff>209550</xdr:colOff>
      <xdr:row>97</xdr:row>
      <xdr:rowOff>57150</xdr:rowOff>
    </xdr:to>
    <xdr:sp macro="" textlink="">
      <xdr:nvSpPr>
        <xdr:cNvPr id="242" name="フローチャート : 判断 241"/>
        <xdr:cNvSpPr/>
      </xdr:nvSpPr>
      <xdr:spPr>
        <a:xfrm>
          <a:off x="2857500" y="16592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76200</xdr:rowOff>
    </xdr:from>
    <xdr:ext cx="533400" cy="257175"/>
    <xdr:sp macro="" textlink="">
      <xdr:nvSpPr>
        <xdr:cNvPr id="243" name="テキスト ボックス 242"/>
        <xdr:cNvSpPr txBox="1"/>
      </xdr:nvSpPr>
      <xdr:spPr>
        <a:xfrm>
          <a:off x="263842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171450</xdr:rowOff>
    </xdr:from>
    <xdr:to>
      <xdr:col>2</xdr:col>
      <xdr:colOff>638175</xdr:colOff>
      <xdr:row>98</xdr:row>
      <xdr:rowOff>9525</xdr:rowOff>
    </xdr:to>
    <xdr:cxnSp macro="">
      <xdr:nvCxnSpPr>
        <xdr:cNvPr id="244" name="直線コネクタ 243"/>
        <xdr:cNvCxnSpPr/>
      </xdr:nvCxnSpPr>
      <xdr:spPr>
        <a:xfrm flipV="1">
          <a:off x="1133475" y="168021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142875</xdr:rowOff>
    </xdr:from>
    <xdr:to>
      <xdr:col>3</xdr:col>
      <xdr:colOff>0</xdr:colOff>
      <xdr:row>97</xdr:row>
      <xdr:rowOff>76200</xdr:rowOff>
    </xdr:to>
    <xdr:sp macro="" textlink="">
      <xdr:nvSpPr>
        <xdr:cNvPr id="245" name="フローチャート : 判断 244"/>
        <xdr:cNvSpPr/>
      </xdr:nvSpPr>
      <xdr:spPr>
        <a:xfrm>
          <a:off x="1971675" y="16602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95250</xdr:rowOff>
    </xdr:from>
    <xdr:ext cx="533400" cy="257175"/>
    <xdr:sp macro="" textlink="">
      <xdr:nvSpPr>
        <xdr:cNvPr id="246" name="テキスト ボックス 245"/>
        <xdr:cNvSpPr txBox="1"/>
      </xdr:nvSpPr>
      <xdr:spPr>
        <a:xfrm>
          <a:off x="175260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142875</xdr:rowOff>
    </xdr:from>
    <xdr:to>
      <xdr:col>1</xdr:col>
      <xdr:colOff>485775</xdr:colOff>
      <xdr:row>97</xdr:row>
      <xdr:rowOff>76200</xdr:rowOff>
    </xdr:to>
    <xdr:sp macro="" textlink="">
      <xdr:nvSpPr>
        <xdr:cNvPr id="247" name="フローチャート : 判断 246"/>
        <xdr:cNvSpPr/>
      </xdr:nvSpPr>
      <xdr:spPr>
        <a:xfrm>
          <a:off x="1076325" y="16602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95250</xdr:rowOff>
    </xdr:from>
    <xdr:ext cx="533400" cy="257175"/>
    <xdr:sp macro="" textlink="">
      <xdr:nvSpPr>
        <xdr:cNvPr id="248" name="テキスト ボックス 247"/>
        <xdr:cNvSpPr txBox="1"/>
      </xdr:nvSpPr>
      <xdr:spPr>
        <a:xfrm>
          <a:off x="86677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9" name="テキスト ボックス 248"/>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0" name="テキスト ボックス 249"/>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1" name="テキスト ボックス 250"/>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2" name="テキスト ボックス 251"/>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3" name="テキスト ボックス 252"/>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97</xdr:row>
      <xdr:rowOff>57150</xdr:rowOff>
    </xdr:from>
    <xdr:to>
      <xdr:col>6</xdr:col>
      <xdr:colOff>561975</xdr:colOff>
      <xdr:row>97</xdr:row>
      <xdr:rowOff>152400</xdr:rowOff>
    </xdr:to>
    <xdr:sp macro="" textlink="">
      <xdr:nvSpPr>
        <xdr:cNvPr id="254" name="円/楕円 253"/>
        <xdr:cNvSpPr/>
      </xdr:nvSpPr>
      <xdr:spPr>
        <a:xfrm>
          <a:off x="4581525" y="16687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28575</xdr:rowOff>
    </xdr:from>
    <xdr:ext cx="533400" cy="257175"/>
    <xdr:sp macro="" textlink="">
      <xdr:nvSpPr>
        <xdr:cNvPr id="255" name="扶助費該当値テキスト"/>
        <xdr:cNvSpPr txBox="1"/>
      </xdr:nvSpPr>
      <xdr:spPr>
        <a:xfrm>
          <a:off x="4686300"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69,664</a:t>
          </a:r>
          <a:endParaRPr kumimoji="1" lang="ja-JP" altLang="en-US" sz="1000" b="1">
            <a:solidFill>
              <a:srgbClr val="FF0000"/>
            </a:solidFill>
            <a:latin typeface="ＭＳ Ｐゴシック"/>
          </a:endParaRPr>
        </a:p>
      </xdr:txBody>
    </xdr:sp>
    <xdr:clientData/>
  </xdr:oneCellAnchor>
  <xdr:twoCellAnchor>
    <xdr:from>
      <xdr:col>5</xdr:col>
      <xdr:colOff>304800</xdr:colOff>
      <xdr:row>97</xdr:row>
      <xdr:rowOff>85725</xdr:rowOff>
    </xdr:from>
    <xdr:to>
      <xdr:col>5</xdr:col>
      <xdr:colOff>409575</xdr:colOff>
      <xdr:row>98</xdr:row>
      <xdr:rowOff>19050</xdr:rowOff>
    </xdr:to>
    <xdr:sp macro="" textlink="">
      <xdr:nvSpPr>
        <xdr:cNvPr id="256" name="円/楕円 255"/>
        <xdr:cNvSpPr/>
      </xdr:nvSpPr>
      <xdr:spPr>
        <a:xfrm>
          <a:off x="3743325" y="16716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9525</xdr:rowOff>
    </xdr:from>
    <xdr:ext cx="533400" cy="257175"/>
    <xdr:sp macro="" textlink="">
      <xdr:nvSpPr>
        <xdr:cNvPr id="257" name="テキスト ボックス 256"/>
        <xdr:cNvSpPr txBox="1"/>
      </xdr:nvSpPr>
      <xdr:spPr>
        <a:xfrm>
          <a:off x="3533775"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123825</xdr:rowOff>
    </xdr:from>
    <xdr:to>
      <xdr:col>4</xdr:col>
      <xdr:colOff>209550</xdr:colOff>
      <xdr:row>98</xdr:row>
      <xdr:rowOff>57150</xdr:rowOff>
    </xdr:to>
    <xdr:sp macro="" textlink="">
      <xdr:nvSpPr>
        <xdr:cNvPr id="258" name="円/楕円 257"/>
        <xdr:cNvSpPr/>
      </xdr:nvSpPr>
      <xdr:spPr>
        <a:xfrm>
          <a:off x="2857500" y="1675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47625</xdr:rowOff>
    </xdr:from>
    <xdr:ext cx="533400" cy="257175"/>
    <xdr:sp macro="" textlink="">
      <xdr:nvSpPr>
        <xdr:cNvPr id="259" name="テキスト ボックス 258"/>
        <xdr:cNvSpPr txBox="1"/>
      </xdr:nvSpPr>
      <xdr:spPr>
        <a:xfrm>
          <a:off x="2638425"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62,428</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114300</xdr:rowOff>
    </xdr:from>
    <xdr:to>
      <xdr:col>3</xdr:col>
      <xdr:colOff>0</xdr:colOff>
      <xdr:row>98</xdr:row>
      <xdr:rowOff>47625</xdr:rowOff>
    </xdr:to>
    <xdr:sp macro="" textlink="">
      <xdr:nvSpPr>
        <xdr:cNvPr id="260" name="円/楕円 259"/>
        <xdr:cNvSpPr/>
      </xdr:nvSpPr>
      <xdr:spPr>
        <a:xfrm>
          <a:off x="1971675" y="16744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38100</xdr:rowOff>
    </xdr:from>
    <xdr:ext cx="533400" cy="257175"/>
    <xdr:sp macro="" textlink="">
      <xdr:nvSpPr>
        <xdr:cNvPr id="261" name="テキスト ボックス 260"/>
        <xdr:cNvSpPr txBox="1"/>
      </xdr:nvSpPr>
      <xdr:spPr>
        <a:xfrm>
          <a:off x="17526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62,964</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133350</xdr:rowOff>
    </xdr:from>
    <xdr:to>
      <xdr:col>1</xdr:col>
      <xdr:colOff>485775</xdr:colOff>
      <xdr:row>98</xdr:row>
      <xdr:rowOff>66675</xdr:rowOff>
    </xdr:to>
    <xdr:sp macro="" textlink="">
      <xdr:nvSpPr>
        <xdr:cNvPr id="262" name="円/楕円 261"/>
        <xdr:cNvSpPr/>
      </xdr:nvSpPr>
      <xdr:spPr>
        <a:xfrm>
          <a:off x="1076325" y="16764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57150</xdr:rowOff>
    </xdr:from>
    <xdr:ext cx="533400" cy="257175"/>
    <xdr:sp macro="" textlink="">
      <xdr:nvSpPr>
        <xdr:cNvPr id="263" name="テキスト ボックス 262"/>
        <xdr:cNvSpPr txBox="1"/>
      </xdr:nvSpPr>
      <xdr:spPr>
        <a:xfrm>
          <a:off x="86677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61,378</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4" name="正方形/長方形 263"/>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5" name="正方形/長方形 264"/>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6" name="正方形/長方形 265"/>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7" name="正方形/長方形 266"/>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8" name="正方形/長方形 267"/>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9" name="正方形/長方形 268"/>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0" name="正方形/長方形 269"/>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1" name="正方形/長方形 270"/>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2" name="テキスト ボックス 271"/>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3" name="直線コネクタ 272"/>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95250</xdr:rowOff>
    </xdr:from>
    <xdr:to>
      <xdr:col>16</xdr:col>
      <xdr:colOff>304800</xdr:colOff>
      <xdr:row>39</xdr:row>
      <xdr:rowOff>95250</xdr:rowOff>
    </xdr:to>
    <xdr:cxnSp macro="">
      <xdr:nvCxnSpPr>
        <xdr:cNvPr id="274" name="直線コネクタ 273"/>
        <xdr:cNvCxnSpPr/>
      </xdr:nvCxnSpPr>
      <xdr:spPr>
        <a:xfrm>
          <a:off x="6600825"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123825</xdr:rowOff>
    </xdr:from>
    <xdr:ext cx="247650" cy="257175"/>
    <xdr:sp macro="" textlink="">
      <xdr:nvSpPr>
        <xdr:cNvPr id="275" name="テキスト ボックス 274"/>
        <xdr:cNvSpPr txBox="1"/>
      </xdr:nvSpPr>
      <xdr:spPr>
        <a:xfrm>
          <a:off x="6353175"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114300</xdr:rowOff>
    </xdr:from>
    <xdr:to>
      <xdr:col>16</xdr:col>
      <xdr:colOff>304800</xdr:colOff>
      <xdr:row>37</xdr:row>
      <xdr:rowOff>114300</xdr:rowOff>
    </xdr:to>
    <xdr:cxnSp macro="">
      <xdr:nvCxnSpPr>
        <xdr:cNvPr id="276" name="直線コネクタ 275"/>
        <xdr:cNvCxnSpPr/>
      </xdr:nvCxnSpPr>
      <xdr:spPr>
        <a:xfrm>
          <a:off x="6600825"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142875</xdr:rowOff>
    </xdr:from>
    <xdr:ext cx="533400" cy="257175"/>
    <xdr:sp macro="" textlink="">
      <xdr:nvSpPr>
        <xdr:cNvPr id="277" name="テキスト ボックス 276"/>
        <xdr:cNvSpPr txBox="1"/>
      </xdr:nvSpPr>
      <xdr:spPr>
        <a:xfrm>
          <a:off x="60769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35</xdr:row>
      <xdr:rowOff>133350</xdr:rowOff>
    </xdr:from>
    <xdr:to>
      <xdr:col>16</xdr:col>
      <xdr:colOff>304800</xdr:colOff>
      <xdr:row>35</xdr:row>
      <xdr:rowOff>133350</xdr:rowOff>
    </xdr:to>
    <xdr:cxnSp macro="">
      <xdr:nvCxnSpPr>
        <xdr:cNvPr id="278" name="直線コネクタ 277"/>
        <xdr:cNvCxnSpPr/>
      </xdr:nvCxnSpPr>
      <xdr:spPr>
        <a:xfrm>
          <a:off x="6600825"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161925</xdr:rowOff>
    </xdr:from>
    <xdr:ext cx="533400" cy="257175"/>
    <xdr:sp macro="" textlink="">
      <xdr:nvSpPr>
        <xdr:cNvPr id="279" name="テキスト ボックス 278"/>
        <xdr:cNvSpPr txBox="1"/>
      </xdr:nvSpPr>
      <xdr:spPr>
        <a:xfrm>
          <a:off x="60769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33</xdr:row>
      <xdr:rowOff>152400</xdr:rowOff>
    </xdr:from>
    <xdr:to>
      <xdr:col>16</xdr:col>
      <xdr:colOff>304800</xdr:colOff>
      <xdr:row>33</xdr:row>
      <xdr:rowOff>152400</xdr:rowOff>
    </xdr:to>
    <xdr:cxnSp macro="">
      <xdr:nvCxnSpPr>
        <xdr:cNvPr id="280" name="直線コネクタ 279"/>
        <xdr:cNvCxnSpPr/>
      </xdr:nvCxnSpPr>
      <xdr:spPr>
        <a:xfrm>
          <a:off x="6600825"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9525</xdr:rowOff>
    </xdr:from>
    <xdr:ext cx="533400" cy="257175"/>
    <xdr:sp macro="" textlink="">
      <xdr:nvSpPr>
        <xdr:cNvPr id="281" name="テキスト ボックス 280"/>
        <xdr:cNvSpPr txBox="1"/>
      </xdr:nvSpPr>
      <xdr:spPr>
        <a:xfrm>
          <a:off x="607695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31</xdr:row>
      <xdr:rowOff>161925</xdr:rowOff>
    </xdr:from>
    <xdr:to>
      <xdr:col>16</xdr:col>
      <xdr:colOff>304800</xdr:colOff>
      <xdr:row>31</xdr:row>
      <xdr:rowOff>161925</xdr:rowOff>
    </xdr:to>
    <xdr:cxnSp macro="">
      <xdr:nvCxnSpPr>
        <xdr:cNvPr id="282" name="直線コネクタ 281"/>
        <xdr:cNvCxnSpPr/>
      </xdr:nvCxnSpPr>
      <xdr:spPr>
        <a:xfrm>
          <a:off x="6600825"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31</xdr:row>
      <xdr:rowOff>19050</xdr:rowOff>
    </xdr:from>
    <xdr:ext cx="600075" cy="257175"/>
    <xdr:sp macro="" textlink="">
      <xdr:nvSpPr>
        <xdr:cNvPr id="283" name="テキスト ボックス 282"/>
        <xdr:cNvSpPr txBox="1"/>
      </xdr:nvSpPr>
      <xdr:spPr>
        <a:xfrm>
          <a:off x="601027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30</xdr:row>
      <xdr:rowOff>9525</xdr:rowOff>
    </xdr:from>
    <xdr:to>
      <xdr:col>16</xdr:col>
      <xdr:colOff>304800</xdr:colOff>
      <xdr:row>30</xdr:row>
      <xdr:rowOff>9525</xdr:rowOff>
    </xdr:to>
    <xdr:cxnSp macro="">
      <xdr:nvCxnSpPr>
        <xdr:cNvPr id="284" name="直線コネクタ 283"/>
        <xdr:cNvCxnSpPr/>
      </xdr:nvCxnSpPr>
      <xdr:spPr>
        <a:xfrm>
          <a:off x="6600825"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38100</xdr:rowOff>
    </xdr:from>
    <xdr:ext cx="600075" cy="257175"/>
    <xdr:sp macro="" textlink="">
      <xdr:nvSpPr>
        <xdr:cNvPr id="285" name="テキスト ボックス 284"/>
        <xdr:cNvSpPr txBox="1"/>
      </xdr:nvSpPr>
      <xdr:spPr>
        <a:xfrm>
          <a:off x="601027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6" name="直線コネクタ 285"/>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7" name="テキスト ボックス 286"/>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8"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19050</xdr:rowOff>
    </xdr:from>
    <xdr:to>
      <xdr:col>15</xdr:col>
      <xdr:colOff>180975</xdr:colOff>
      <xdr:row>38</xdr:row>
      <xdr:rowOff>104775</xdr:rowOff>
    </xdr:to>
    <xdr:cxnSp macro="">
      <xdr:nvCxnSpPr>
        <xdr:cNvPr id="289" name="直線コネクタ 288"/>
        <xdr:cNvCxnSpPr/>
      </xdr:nvCxnSpPr>
      <xdr:spPr>
        <a:xfrm flipV="1">
          <a:off x="10477500" y="5334000"/>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104775</xdr:rowOff>
    </xdr:from>
    <xdr:ext cx="533400" cy="257175"/>
    <xdr:sp macro="" textlink="">
      <xdr:nvSpPr>
        <xdr:cNvPr id="290" name="補助費等最小値テキスト"/>
        <xdr:cNvSpPr txBox="1"/>
      </xdr:nvSpPr>
      <xdr:spPr>
        <a:xfrm>
          <a:off x="10525125" y="6619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95250</xdr:colOff>
      <xdr:row>38</xdr:row>
      <xdr:rowOff>104775</xdr:rowOff>
    </xdr:from>
    <xdr:to>
      <xdr:col>15</xdr:col>
      <xdr:colOff>266700</xdr:colOff>
      <xdr:row>38</xdr:row>
      <xdr:rowOff>104775</xdr:rowOff>
    </xdr:to>
    <xdr:cxnSp macro="">
      <xdr:nvCxnSpPr>
        <xdr:cNvPr id="291" name="直線コネクタ 290"/>
        <xdr:cNvCxnSpPr/>
      </xdr:nvCxnSpPr>
      <xdr:spPr>
        <a:xfrm>
          <a:off x="10391775" y="6619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133350</xdr:rowOff>
    </xdr:from>
    <xdr:ext cx="600075" cy="257175"/>
    <xdr:sp macro="" textlink="">
      <xdr:nvSpPr>
        <xdr:cNvPr id="292" name="補助費等最大値テキスト"/>
        <xdr:cNvSpPr txBox="1"/>
      </xdr:nvSpPr>
      <xdr:spPr>
        <a:xfrm>
          <a:off x="10525125" y="5105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95250</xdr:colOff>
      <xdr:row>31</xdr:row>
      <xdr:rowOff>19050</xdr:rowOff>
    </xdr:from>
    <xdr:to>
      <xdr:col>15</xdr:col>
      <xdr:colOff>266700</xdr:colOff>
      <xdr:row>31</xdr:row>
      <xdr:rowOff>19050</xdr:rowOff>
    </xdr:to>
    <xdr:cxnSp macro="">
      <xdr:nvCxnSpPr>
        <xdr:cNvPr id="293" name="直線コネクタ 292"/>
        <xdr:cNvCxnSpPr/>
      </xdr:nvCxnSpPr>
      <xdr:spPr>
        <a:xfrm>
          <a:off x="10391775" y="5334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95250</xdr:rowOff>
    </xdr:from>
    <xdr:to>
      <xdr:col>15</xdr:col>
      <xdr:colOff>180975</xdr:colOff>
      <xdr:row>37</xdr:row>
      <xdr:rowOff>104775</xdr:rowOff>
    </xdr:to>
    <xdr:cxnSp macro="">
      <xdr:nvCxnSpPr>
        <xdr:cNvPr id="294" name="直線コネクタ 293"/>
        <xdr:cNvCxnSpPr/>
      </xdr:nvCxnSpPr>
      <xdr:spPr>
        <a:xfrm flipV="1">
          <a:off x="9639300" y="64389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133350</xdr:rowOff>
    </xdr:from>
    <xdr:ext cx="533400" cy="257175"/>
    <xdr:sp macro="" textlink="">
      <xdr:nvSpPr>
        <xdr:cNvPr id="295" name="補助費等平均値テキスト"/>
        <xdr:cNvSpPr txBox="1"/>
      </xdr:nvSpPr>
      <xdr:spPr>
        <a:xfrm>
          <a:off x="10525125"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114300</xdr:rowOff>
    </xdr:from>
    <xdr:to>
      <xdr:col>15</xdr:col>
      <xdr:colOff>228600</xdr:colOff>
      <xdr:row>36</xdr:row>
      <xdr:rowOff>47625</xdr:rowOff>
    </xdr:to>
    <xdr:sp macro="" textlink="">
      <xdr:nvSpPr>
        <xdr:cNvPr id="296" name="フローチャート : 判断 295"/>
        <xdr:cNvSpPr/>
      </xdr:nvSpPr>
      <xdr:spPr>
        <a:xfrm>
          <a:off x="10429875" y="6115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37</xdr:row>
      <xdr:rowOff>104775</xdr:rowOff>
    </xdr:from>
    <xdr:to>
      <xdr:col>14</xdr:col>
      <xdr:colOff>28575</xdr:colOff>
      <xdr:row>37</xdr:row>
      <xdr:rowOff>114300</xdr:rowOff>
    </xdr:to>
    <xdr:cxnSp macro="">
      <xdr:nvCxnSpPr>
        <xdr:cNvPr id="297" name="直線コネクタ 296"/>
        <xdr:cNvCxnSpPr/>
      </xdr:nvCxnSpPr>
      <xdr:spPr>
        <a:xfrm flipV="1">
          <a:off x="8753475" y="64484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35</xdr:row>
      <xdr:rowOff>85725</xdr:rowOff>
    </xdr:from>
    <xdr:to>
      <xdr:col>14</xdr:col>
      <xdr:colOff>76200</xdr:colOff>
      <xdr:row>36</xdr:row>
      <xdr:rowOff>9525</xdr:rowOff>
    </xdr:to>
    <xdr:sp macro="" textlink="">
      <xdr:nvSpPr>
        <xdr:cNvPr id="298" name="フローチャート : 判断 297"/>
        <xdr:cNvSpPr/>
      </xdr:nvSpPr>
      <xdr:spPr>
        <a:xfrm>
          <a:off x="9591675" y="6086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28575</xdr:rowOff>
    </xdr:from>
    <xdr:ext cx="533400" cy="257175"/>
    <xdr:sp macro="" textlink="">
      <xdr:nvSpPr>
        <xdr:cNvPr id="299" name="テキスト ボックス 298"/>
        <xdr:cNvSpPr txBox="1"/>
      </xdr:nvSpPr>
      <xdr:spPr>
        <a:xfrm>
          <a:off x="9372600" y="585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95250</xdr:rowOff>
    </xdr:from>
    <xdr:to>
      <xdr:col>12</xdr:col>
      <xdr:colOff>514350</xdr:colOff>
      <xdr:row>37</xdr:row>
      <xdr:rowOff>114300</xdr:rowOff>
    </xdr:to>
    <xdr:cxnSp macro="">
      <xdr:nvCxnSpPr>
        <xdr:cNvPr id="300" name="直線コネクタ 299"/>
        <xdr:cNvCxnSpPr/>
      </xdr:nvCxnSpPr>
      <xdr:spPr>
        <a:xfrm>
          <a:off x="7858125" y="64389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114300</xdr:rowOff>
    </xdr:from>
    <xdr:to>
      <xdr:col>12</xdr:col>
      <xdr:colOff>561975</xdr:colOff>
      <xdr:row>36</xdr:row>
      <xdr:rowOff>38100</xdr:rowOff>
    </xdr:to>
    <xdr:sp macro="" textlink="">
      <xdr:nvSpPr>
        <xdr:cNvPr id="301" name="フローチャート : 判断 300"/>
        <xdr:cNvSpPr/>
      </xdr:nvSpPr>
      <xdr:spPr>
        <a:xfrm>
          <a:off x="8696325" y="6115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57150</xdr:rowOff>
    </xdr:from>
    <xdr:ext cx="533400" cy="257175"/>
    <xdr:sp macro="" textlink="">
      <xdr:nvSpPr>
        <xdr:cNvPr id="302" name="テキスト ボックス 301"/>
        <xdr:cNvSpPr txBox="1"/>
      </xdr:nvSpPr>
      <xdr:spPr>
        <a:xfrm>
          <a:off x="8486775"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95250</xdr:rowOff>
    </xdr:from>
    <xdr:to>
      <xdr:col>11</xdr:col>
      <xdr:colOff>304800</xdr:colOff>
      <xdr:row>37</xdr:row>
      <xdr:rowOff>161925</xdr:rowOff>
    </xdr:to>
    <xdr:cxnSp macro="">
      <xdr:nvCxnSpPr>
        <xdr:cNvPr id="303" name="直線コネクタ 302"/>
        <xdr:cNvCxnSpPr/>
      </xdr:nvCxnSpPr>
      <xdr:spPr>
        <a:xfrm flipV="1">
          <a:off x="6972300" y="64389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114300</xdr:rowOff>
    </xdr:from>
    <xdr:to>
      <xdr:col>11</xdr:col>
      <xdr:colOff>361950</xdr:colOff>
      <xdr:row>36</xdr:row>
      <xdr:rowOff>47625</xdr:rowOff>
    </xdr:to>
    <xdr:sp macro="" textlink="">
      <xdr:nvSpPr>
        <xdr:cNvPr id="304" name="フローチャート : 判断 303"/>
        <xdr:cNvSpPr/>
      </xdr:nvSpPr>
      <xdr:spPr>
        <a:xfrm>
          <a:off x="7810500" y="611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66675</xdr:rowOff>
    </xdr:from>
    <xdr:ext cx="533400" cy="257175"/>
    <xdr:sp macro="" textlink="">
      <xdr:nvSpPr>
        <xdr:cNvPr id="305" name="テキスト ボックス 304"/>
        <xdr:cNvSpPr txBox="1"/>
      </xdr:nvSpPr>
      <xdr:spPr>
        <a:xfrm>
          <a:off x="7591425"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152400</xdr:rowOff>
    </xdr:from>
    <xdr:to>
      <xdr:col>10</xdr:col>
      <xdr:colOff>152400</xdr:colOff>
      <xdr:row>36</xdr:row>
      <xdr:rowOff>76200</xdr:rowOff>
    </xdr:to>
    <xdr:sp macro="" textlink="">
      <xdr:nvSpPr>
        <xdr:cNvPr id="306" name="フローチャート : 判断 305"/>
        <xdr:cNvSpPr/>
      </xdr:nvSpPr>
      <xdr:spPr>
        <a:xfrm>
          <a:off x="6924675" y="6153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95250</xdr:rowOff>
    </xdr:from>
    <xdr:ext cx="533400" cy="257175"/>
    <xdr:sp macro="" textlink="">
      <xdr:nvSpPr>
        <xdr:cNvPr id="307" name="テキスト ボックス 306"/>
        <xdr:cNvSpPr txBox="1"/>
      </xdr:nvSpPr>
      <xdr:spPr>
        <a:xfrm>
          <a:off x="6705600" y="592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8" name="テキスト ボックス 307"/>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9" name="テキスト ボックス 308"/>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0" name="テキスト ボックス 309"/>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1" name="テキスト ボックス 310"/>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2" name="テキスト ボックス 311"/>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37</xdr:row>
      <xdr:rowOff>38100</xdr:rowOff>
    </xdr:from>
    <xdr:to>
      <xdr:col>15</xdr:col>
      <xdr:colOff>228600</xdr:colOff>
      <xdr:row>37</xdr:row>
      <xdr:rowOff>142875</xdr:rowOff>
    </xdr:to>
    <xdr:sp macro="" textlink="">
      <xdr:nvSpPr>
        <xdr:cNvPr id="313" name="円/楕円 312"/>
        <xdr:cNvSpPr/>
      </xdr:nvSpPr>
      <xdr:spPr>
        <a:xfrm>
          <a:off x="10429875" y="6381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19050</xdr:rowOff>
    </xdr:from>
    <xdr:ext cx="533400" cy="257175"/>
    <xdr:sp macro="" textlink="">
      <xdr:nvSpPr>
        <xdr:cNvPr id="314" name="補助費等該当値テキスト"/>
        <xdr:cNvSpPr txBox="1"/>
      </xdr:nvSpPr>
      <xdr:spPr>
        <a:xfrm>
          <a:off x="10525125"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32,111</a:t>
          </a:r>
          <a:endParaRPr kumimoji="1" lang="ja-JP" altLang="en-US" sz="1000" b="1">
            <a:solidFill>
              <a:srgbClr val="FF0000"/>
            </a:solidFill>
            <a:latin typeface="ＭＳ Ｐゴシック"/>
          </a:endParaRPr>
        </a:p>
      </xdr:txBody>
    </xdr:sp>
    <xdr:clientData/>
  </xdr:oneCellAnchor>
  <xdr:twoCellAnchor>
    <xdr:from>
      <xdr:col>13</xdr:col>
      <xdr:colOff>666750</xdr:colOff>
      <xdr:row>37</xdr:row>
      <xdr:rowOff>57150</xdr:rowOff>
    </xdr:from>
    <xdr:to>
      <xdr:col>14</xdr:col>
      <xdr:colOff>76200</xdr:colOff>
      <xdr:row>37</xdr:row>
      <xdr:rowOff>152400</xdr:rowOff>
    </xdr:to>
    <xdr:sp macro="" textlink="">
      <xdr:nvSpPr>
        <xdr:cNvPr id="315" name="円/楕円 314"/>
        <xdr:cNvSpPr/>
      </xdr:nvSpPr>
      <xdr:spPr>
        <a:xfrm>
          <a:off x="9591675" y="6400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37</xdr:row>
      <xdr:rowOff>142875</xdr:rowOff>
    </xdr:from>
    <xdr:ext cx="533400" cy="257175"/>
    <xdr:sp macro="" textlink="">
      <xdr:nvSpPr>
        <xdr:cNvPr id="316" name="テキスト ボックス 315"/>
        <xdr:cNvSpPr txBox="1"/>
      </xdr:nvSpPr>
      <xdr:spPr>
        <a:xfrm>
          <a:off x="9372600" y="6486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30,889</a:t>
          </a:r>
          <a:endParaRPr kumimoji="1" lang="ja-JP" altLang="en-US" sz="1000" b="1">
            <a:solidFill>
              <a:srgbClr val="FF0000"/>
            </a:solidFill>
            <a:latin typeface="ＭＳ Ｐゴシック"/>
          </a:endParaRPr>
        </a:p>
      </xdr:txBody>
    </xdr:sp>
    <xdr:clientData/>
  </xdr:oneCellAnchor>
  <xdr:twoCellAnchor>
    <xdr:from>
      <xdr:col>12</xdr:col>
      <xdr:colOff>457200</xdr:colOff>
      <xdr:row>37</xdr:row>
      <xdr:rowOff>66675</xdr:rowOff>
    </xdr:from>
    <xdr:to>
      <xdr:col>12</xdr:col>
      <xdr:colOff>561975</xdr:colOff>
      <xdr:row>37</xdr:row>
      <xdr:rowOff>161925</xdr:rowOff>
    </xdr:to>
    <xdr:sp macro="" textlink="">
      <xdr:nvSpPr>
        <xdr:cNvPr id="317" name="円/楕円 316"/>
        <xdr:cNvSpPr/>
      </xdr:nvSpPr>
      <xdr:spPr>
        <a:xfrm>
          <a:off x="8696325" y="6410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161925</xdr:rowOff>
    </xdr:from>
    <xdr:ext cx="533400" cy="257175"/>
    <xdr:sp macro="" textlink="">
      <xdr:nvSpPr>
        <xdr:cNvPr id="318" name="テキスト ボックス 317"/>
        <xdr:cNvSpPr txBox="1"/>
      </xdr:nvSpPr>
      <xdr:spPr>
        <a:xfrm>
          <a:off x="8486775"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47625</xdr:rowOff>
    </xdr:from>
    <xdr:to>
      <xdr:col>11</xdr:col>
      <xdr:colOff>361950</xdr:colOff>
      <xdr:row>37</xdr:row>
      <xdr:rowOff>142875</xdr:rowOff>
    </xdr:to>
    <xdr:sp macro="" textlink="">
      <xdr:nvSpPr>
        <xdr:cNvPr id="319" name="円/楕円 318"/>
        <xdr:cNvSpPr/>
      </xdr:nvSpPr>
      <xdr:spPr>
        <a:xfrm>
          <a:off x="7810500" y="6391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133350</xdr:rowOff>
    </xdr:from>
    <xdr:ext cx="533400" cy="257175"/>
    <xdr:sp macro="" textlink="">
      <xdr:nvSpPr>
        <xdr:cNvPr id="320" name="テキスト ボックス 319"/>
        <xdr:cNvSpPr txBox="1"/>
      </xdr:nvSpPr>
      <xdr:spPr>
        <a:xfrm>
          <a:off x="7591425" y="6477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31,906</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104775</xdr:rowOff>
    </xdr:from>
    <xdr:to>
      <xdr:col>10</xdr:col>
      <xdr:colOff>152400</xdr:colOff>
      <xdr:row>38</xdr:row>
      <xdr:rowOff>38100</xdr:rowOff>
    </xdr:to>
    <xdr:sp macro="" textlink="">
      <xdr:nvSpPr>
        <xdr:cNvPr id="321" name="円/楕円 320"/>
        <xdr:cNvSpPr/>
      </xdr:nvSpPr>
      <xdr:spPr>
        <a:xfrm>
          <a:off x="6924675" y="6448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38</xdr:row>
      <xdr:rowOff>28575</xdr:rowOff>
    </xdr:from>
    <xdr:ext cx="533400" cy="257175"/>
    <xdr:sp macro="" textlink="">
      <xdr:nvSpPr>
        <xdr:cNvPr id="322" name="テキスト ボックス 321"/>
        <xdr:cNvSpPr txBox="1"/>
      </xdr:nvSpPr>
      <xdr:spPr>
        <a:xfrm>
          <a:off x="6705600" y="6543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25,940</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3" name="正方形/長方形 322"/>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4" name="正方形/長方形 323"/>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5" name="正方形/長方形 324"/>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6" name="正方形/長方形 325"/>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7" name="正方形/長方形 326"/>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8" name="正方形/長方形 327"/>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9" name="正方形/長方形 328"/>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0" name="正方形/長方形 329"/>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1" name="テキスト ボックス 330"/>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2" name="直線コネクタ 331"/>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3" name="直線コネクタ 332"/>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4" name="テキスト ボックス 333"/>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5" name="直線コネクタ 334"/>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38100</xdr:rowOff>
    </xdr:from>
    <xdr:ext cx="600075" cy="257175"/>
    <xdr:sp macro="" textlink="">
      <xdr:nvSpPr>
        <xdr:cNvPr id="336" name="テキスト ボックス 335"/>
        <xdr:cNvSpPr txBox="1"/>
      </xdr:nvSpPr>
      <xdr:spPr>
        <a:xfrm>
          <a:off x="601027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7" name="直線コネクタ 336"/>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171450</xdr:rowOff>
    </xdr:from>
    <xdr:ext cx="600075" cy="257175"/>
    <xdr:sp macro="" textlink="">
      <xdr:nvSpPr>
        <xdr:cNvPr id="338" name="テキスト ボックス 337"/>
        <xdr:cNvSpPr txBox="1"/>
      </xdr:nvSpPr>
      <xdr:spPr>
        <a:xfrm>
          <a:off x="601027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9" name="直線コネクタ 338"/>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133350</xdr:rowOff>
    </xdr:from>
    <xdr:ext cx="600075" cy="257175"/>
    <xdr:sp macro="" textlink="">
      <xdr:nvSpPr>
        <xdr:cNvPr id="340" name="テキスト ボックス 339"/>
        <xdr:cNvSpPr txBox="1"/>
      </xdr:nvSpPr>
      <xdr:spPr>
        <a:xfrm>
          <a:off x="601027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41" name="直線コネクタ 340"/>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42" name="テキスト ボックス 341"/>
        <xdr:cNvSpPr txBox="1"/>
      </xdr:nvSpPr>
      <xdr:spPr>
        <a:xfrm>
          <a:off x="60102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3" name="直線コネクタ 342"/>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44" name="テキスト ボックス 343"/>
        <xdr:cNvSpPr txBox="1"/>
      </xdr:nvSpPr>
      <xdr:spPr>
        <a:xfrm>
          <a:off x="59150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5"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9525</xdr:rowOff>
    </xdr:from>
    <xdr:to>
      <xdr:col>15</xdr:col>
      <xdr:colOff>180975</xdr:colOff>
      <xdr:row>59</xdr:row>
      <xdr:rowOff>19050</xdr:rowOff>
    </xdr:to>
    <xdr:cxnSp macro="">
      <xdr:nvCxnSpPr>
        <xdr:cNvPr id="346" name="直線コネクタ 345"/>
        <xdr:cNvCxnSpPr/>
      </xdr:nvCxnSpPr>
      <xdr:spPr>
        <a:xfrm flipV="1">
          <a:off x="10477500" y="8582025"/>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28575</xdr:rowOff>
    </xdr:from>
    <xdr:ext cx="533400" cy="257175"/>
    <xdr:sp macro="" textlink="">
      <xdr:nvSpPr>
        <xdr:cNvPr id="347" name="普通建設事業費最小値テキスト"/>
        <xdr:cNvSpPr txBox="1"/>
      </xdr:nvSpPr>
      <xdr:spPr>
        <a:xfrm>
          <a:off x="10525125" y="1014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95250</xdr:colOff>
      <xdr:row>59</xdr:row>
      <xdr:rowOff>19050</xdr:rowOff>
    </xdr:from>
    <xdr:to>
      <xdr:col>15</xdr:col>
      <xdr:colOff>266700</xdr:colOff>
      <xdr:row>59</xdr:row>
      <xdr:rowOff>19050</xdr:rowOff>
    </xdr:to>
    <xdr:cxnSp macro="">
      <xdr:nvCxnSpPr>
        <xdr:cNvPr id="348" name="直線コネクタ 347"/>
        <xdr:cNvCxnSpPr/>
      </xdr:nvCxnSpPr>
      <xdr:spPr>
        <a:xfrm>
          <a:off x="10391775" y="10134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48</xdr:row>
      <xdr:rowOff>133350</xdr:rowOff>
    </xdr:from>
    <xdr:ext cx="600075" cy="257175"/>
    <xdr:sp macro="" textlink="">
      <xdr:nvSpPr>
        <xdr:cNvPr id="349" name="普通建設事業費最大値テキスト"/>
        <xdr:cNvSpPr txBox="1"/>
      </xdr:nvSpPr>
      <xdr:spPr>
        <a:xfrm>
          <a:off x="10525125"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95250</xdr:colOff>
      <xdr:row>50</xdr:row>
      <xdr:rowOff>9525</xdr:rowOff>
    </xdr:from>
    <xdr:to>
      <xdr:col>15</xdr:col>
      <xdr:colOff>266700</xdr:colOff>
      <xdr:row>50</xdr:row>
      <xdr:rowOff>9525</xdr:rowOff>
    </xdr:to>
    <xdr:cxnSp macro="">
      <xdr:nvCxnSpPr>
        <xdr:cNvPr id="350" name="直線コネクタ 349"/>
        <xdr:cNvCxnSpPr/>
      </xdr:nvCxnSpPr>
      <xdr:spPr>
        <a:xfrm>
          <a:off x="10391775" y="8582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152400</xdr:rowOff>
    </xdr:from>
    <xdr:to>
      <xdr:col>15</xdr:col>
      <xdr:colOff>180975</xdr:colOff>
      <xdr:row>58</xdr:row>
      <xdr:rowOff>142875</xdr:rowOff>
    </xdr:to>
    <xdr:cxnSp macro="">
      <xdr:nvCxnSpPr>
        <xdr:cNvPr id="351" name="直線コネクタ 350"/>
        <xdr:cNvCxnSpPr/>
      </xdr:nvCxnSpPr>
      <xdr:spPr>
        <a:xfrm flipV="1">
          <a:off x="9639300" y="9925050"/>
          <a:ext cx="8382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161925</xdr:rowOff>
    </xdr:from>
    <xdr:ext cx="533400" cy="257175"/>
    <xdr:sp macro="" textlink="">
      <xdr:nvSpPr>
        <xdr:cNvPr id="352" name="普通建設事業費平均値テキスト"/>
        <xdr:cNvSpPr txBox="1"/>
      </xdr:nvSpPr>
      <xdr:spPr>
        <a:xfrm>
          <a:off x="10525125"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9525</xdr:rowOff>
    </xdr:from>
    <xdr:to>
      <xdr:col>15</xdr:col>
      <xdr:colOff>228600</xdr:colOff>
      <xdr:row>58</xdr:row>
      <xdr:rowOff>114300</xdr:rowOff>
    </xdr:to>
    <xdr:sp macro="" textlink="">
      <xdr:nvSpPr>
        <xdr:cNvPr id="353" name="フローチャート : 判断 352"/>
        <xdr:cNvSpPr/>
      </xdr:nvSpPr>
      <xdr:spPr>
        <a:xfrm>
          <a:off x="10429875" y="9953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76200</xdr:rowOff>
    </xdr:from>
    <xdr:to>
      <xdr:col>14</xdr:col>
      <xdr:colOff>28575</xdr:colOff>
      <xdr:row>58</xdr:row>
      <xdr:rowOff>142875</xdr:rowOff>
    </xdr:to>
    <xdr:cxnSp macro="">
      <xdr:nvCxnSpPr>
        <xdr:cNvPr id="354" name="直線コネクタ 353"/>
        <xdr:cNvCxnSpPr/>
      </xdr:nvCxnSpPr>
      <xdr:spPr>
        <a:xfrm>
          <a:off x="8753475" y="100203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57</xdr:row>
      <xdr:rowOff>133350</xdr:rowOff>
    </xdr:from>
    <xdr:to>
      <xdr:col>14</xdr:col>
      <xdr:colOff>76200</xdr:colOff>
      <xdr:row>58</xdr:row>
      <xdr:rowOff>66675</xdr:rowOff>
    </xdr:to>
    <xdr:sp macro="" textlink="">
      <xdr:nvSpPr>
        <xdr:cNvPr id="355" name="フローチャート : 判断 354"/>
        <xdr:cNvSpPr/>
      </xdr:nvSpPr>
      <xdr:spPr>
        <a:xfrm>
          <a:off x="9591675" y="9906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56</xdr:row>
      <xdr:rowOff>76200</xdr:rowOff>
    </xdr:from>
    <xdr:ext cx="600075" cy="257175"/>
    <xdr:sp macro="" textlink="">
      <xdr:nvSpPr>
        <xdr:cNvPr id="356" name="テキスト ボックス 355"/>
        <xdr:cNvSpPr txBox="1"/>
      </xdr:nvSpPr>
      <xdr:spPr>
        <a:xfrm>
          <a:off x="9344025" y="9677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76200</xdr:rowOff>
    </xdr:from>
    <xdr:to>
      <xdr:col>12</xdr:col>
      <xdr:colOff>514350</xdr:colOff>
      <xdr:row>58</xdr:row>
      <xdr:rowOff>114300</xdr:rowOff>
    </xdr:to>
    <xdr:cxnSp macro="">
      <xdr:nvCxnSpPr>
        <xdr:cNvPr id="357" name="直線コネクタ 356"/>
        <xdr:cNvCxnSpPr/>
      </xdr:nvCxnSpPr>
      <xdr:spPr>
        <a:xfrm flipV="1">
          <a:off x="7858125" y="100203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161925</xdr:rowOff>
    </xdr:from>
    <xdr:to>
      <xdr:col>12</xdr:col>
      <xdr:colOff>561975</xdr:colOff>
      <xdr:row>58</xdr:row>
      <xdr:rowOff>95250</xdr:rowOff>
    </xdr:to>
    <xdr:sp macro="" textlink="">
      <xdr:nvSpPr>
        <xdr:cNvPr id="358" name="フローチャート : 判断 357"/>
        <xdr:cNvSpPr/>
      </xdr:nvSpPr>
      <xdr:spPr>
        <a:xfrm>
          <a:off x="8696325" y="9934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114300</xdr:rowOff>
    </xdr:from>
    <xdr:ext cx="533400" cy="257175"/>
    <xdr:sp macro="" textlink="">
      <xdr:nvSpPr>
        <xdr:cNvPr id="359" name="テキスト ボックス 358"/>
        <xdr:cNvSpPr txBox="1"/>
      </xdr:nvSpPr>
      <xdr:spPr>
        <a:xfrm>
          <a:off x="8486775"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38100</xdr:rowOff>
    </xdr:from>
    <xdr:to>
      <xdr:col>11</xdr:col>
      <xdr:colOff>304800</xdr:colOff>
      <xdr:row>58</xdr:row>
      <xdr:rowOff>114300</xdr:rowOff>
    </xdr:to>
    <xdr:cxnSp macro="">
      <xdr:nvCxnSpPr>
        <xdr:cNvPr id="360" name="直線コネクタ 359"/>
        <xdr:cNvCxnSpPr/>
      </xdr:nvCxnSpPr>
      <xdr:spPr>
        <a:xfrm>
          <a:off x="6972300" y="998220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19050</xdr:rowOff>
    </xdr:from>
    <xdr:to>
      <xdr:col>11</xdr:col>
      <xdr:colOff>361950</xdr:colOff>
      <xdr:row>58</xdr:row>
      <xdr:rowOff>123825</xdr:rowOff>
    </xdr:to>
    <xdr:sp macro="" textlink="">
      <xdr:nvSpPr>
        <xdr:cNvPr id="361" name="フローチャート : 判断 360"/>
        <xdr:cNvSpPr/>
      </xdr:nvSpPr>
      <xdr:spPr>
        <a:xfrm>
          <a:off x="7810500"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142875</xdr:rowOff>
    </xdr:from>
    <xdr:ext cx="533400" cy="257175"/>
    <xdr:sp macro="" textlink="">
      <xdr:nvSpPr>
        <xdr:cNvPr id="362" name="テキスト ボックス 361"/>
        <xdr:cNvSpPr txBox="1"/>
      </xdr:nvSpPr>
      <xdr:spPr>
        <a:xfrm>
          <a:off x="759142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38100</xdr:rowOff>
    </xdr:from>
    <xdr:to>
      <xdr:col>10</xdr:col>
      <xdr:colOff>152400</xdr:colOff>
      <xdr:row>58</xdr:row>
      <xdr:rowOff>142875</xdr:rowOff>
    </xdr:to>
    <xdr:sp macro="" textlink="">
      <xdr:nvSpPr>
        <xdr:cNvPr id="363" name="フローチャート : 判断 362"/>
        <xdr:cNvSpPr/>
      </xdr:nvSpPr>
      <xdr:spPr>
        <a:xfrm>
          <a:off x="6924675" y="998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133350</xdr:rowOff>
    </xdr:from>
    <xdr:ext cx="533400" cy="257175"/>
    <xdr:sp macro="" textlink="">
      <xdr:nvSpPr>
        <xdr:cNvPr id="364" name="テキスト ボックス 363"/>
        <xdr:cNvSpPr txBox="1"/>
      </xdr:nvSpPr>
      <xdr:spPr>
        <a:xfrm>
          <a:off x="6705600"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5" name="テキスト ボックス 364"/>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6" name="テキスト ボックス 365"/>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7" name="テキスト ボックス 366"/>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8" name="テキスト ボックス 367"/>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9" name="テキスト ボックス 368"/>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57</xdr:row>
      <xdr:rowOff>95250</xdr:rowOff>
    </xdr:from>
    <xdr:to>
      <xdr:col>15</xdr:col>
      <xdr:colOff>228600</xdr:colOff>
      <xdr:row>58</xdr:row>
      <xdr:rowOff>28575</xdr:rowOff>
    </xdr:to>
    <xdr:sp macro="" textlink="">
      <xdr:nvSpPr>
        <xdr:cNvPr id="370" name="円/楕円 369"/>
        <xdr:cNvSpPr/>
      </xdr:nvSpPr>
      <xdr:spPr>
        <a:xfrm>
          <a:off x="10429875" y="986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123825</xdr:rowOff>
    </xdr:from>
    <xdr:ext cx="600075" cy="257175"/>
    <xdr:sp macro="" textlink="">
      <xdr:nvSpPr>
        <xdr:cNvPr id="371" name="普通建設事業費該当値テキスト"/>
        <xdr:cNvSpPr txBox="1"/>
      </xdr:nvSpPr>
      <xdr:spPr>
        <a:xfrm>
          <a:off x="10525125" y="9725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125,372</a:t>
          </a:r>
          <a:endParaRPr kumimoji="1" lang="ja-JP" altLang="en-US" sz="1000" b="1">
            <a:solidFill>
              <a:srgbClr val="FF0000"/>
            </a:solidFill>
            <a:latin typeface="ＭＳ Ｐゴシック"/>
          </a:endParaRPr>
        </a:p>
      </xdr:txBody>
    </xdr:sp>
    <xdr:clientData/>
  </xdr:oneCellAnchor>
  <xdr:twoCellAnchor>
    <xdr:from>
      <xdr:col>13</xdr:col>
      <xdr:colOff>666750</xdr:colOff>
      <xdr:row>58</xdr:row>
      <xdr:rowOff>85725</xdr:rowOff>
    </xdr:from>
    <xdr:to>
      <xdr:col>14</xdr:col>
      <xdr:colOff>76200</xdr:colOff>
      <xdr:row>59</xdr:row>
      <xdr:rowOff>19050</xdr:rowOff>
    </xdr:to>
    <xdr:sp macro="" textlink="">
      <xdr:nvSpPr>
        <xdr:cNvPr id="372" name="円/楕円 371"/>
        <xdr:cNvSpPr/>
      </xdr:nvSpPr>
      <xdr:spPr>
        <a:xfrm>
          <a:off x="9591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9525</xdr:rowOff>
    </xdr:from>
    <xdr:ext cx="533400" cy="257175"/>
    <xdr:sp macro="" textlink="">
      <xdr:nvSpPr>
        <xdr:cNvPr id="373" name="テキスト ボックス 372"/>
        <xdr:cNvSpPr txBox="1"/>
      </xdr:nvSpPr>
      <xdr:spPr>
        <a:xfrm>
          <a:off x="9372600" y="1012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40,406</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28575</xdr:rowOff>
    </xdr:from>
    <xdr:to>
      <xdr:col>12</xdr:col>
      <xdr:colOff>561975</xdr:colOff>
      <xdr:row>58</xdr:row>
      <xdr:rowOff>133350</xdr:rowOff>
    </xdr:to>
    <xdr:sp macro="" textlink="">
      <xdr:nvSpPr>
        <xdr:cNvPr id="374" name="円/楕円 373"/>
        <xdr:cNvSpPr/>
      </xdr:nvSpPr>
      <xdr:spPr>
        <a:xfrm>
          <a:off x="8696325" y="997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123825</xdr:rowOff>
    </xdr:from>
    <xdr:ext cx="533400" cy="257175"/>
    <xdr:sp macro="" textlink="">
      <xdr:nvSpPr>
        <xdr:cNvPr id="375" name="テキスト ボックス 374"/>
        <xdr:cNvSpPr txBox="1"/>
      </xdr:nvSpPr>
      <xdr:spPr>
        <a:xfrm>
          <a:off x="8486775"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66675</xdr:rowOff>
    </xdr:from>
    <xdr:to>
      <xdr:col>11</xdr:col>
      <xdr:colOff>361950</xdr:colOff>
      <xdr:row>58</xdr:row>
      <xdr:rowOff>171450</xdr:rowOff>
    </xdr:to>
    <xdr:sp macro="" textlink="">
      <xdr:nvSpPr>
        <xdr:cNvPr id="376" name="円/楕円 375"/>
        <xdr:cNvSpPr/>
      </xdr:nvSpPr>
      <xdr:spPr>
        <a:xfrm>
          <a:off x="7810500" y="1001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161925</xdr:rowOff>
    </xdr:from>
    <xdr:ext cx="533400" cy="257175"/>
    <xdr:sp macro="" textlink="">
      <xdr:nvSpPr>
        <xdr:cNvPr id="377" name="テキスト ボックス 376"/>
        <xdr:cNvSpPr txBox="1"/>
      </xdr:nvSpPr>
      <xdr:spPr>
        <a:xfrm>
          <a:off x="7591425"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51,764</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161925</xdr:rowOff>
    </xdr:from>
    <xdr:to>
      <xdr:col>10</xdr:col>
      <xdr:colOff>152400</xdr:colOff>
      <xdr:row>58</xdr:row>
      <xdr:rowOff>95250</xdr:rowOff>
    </xdr:to>
    <xdr:sp macro="" textlink="">
      <xdr:nvSpPr>
        <xdr:cNvPr id="378" name="円/楕円 377"/>
        <xdr:cNvSpPr/>
      </xdr:nvSpPr>
      <xdr:spPr>
        <a:xfrm>
          <a:off x="6924675" y="9934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104775</xdr:rowOff>
    </xdr:from>
    <xdr:ext cx="533400" cy="257175"/>
    <xdr:sp macro="" textlink="">
      <xdr:nvSpPr>
        <xdr:cNvPr id="379" name="テキスト ボックス 378"/>
        <xdr:cNvSpPr txBox="1"/>
      </xdr:nvSpPr>
      <xdr:spPr>
        <a:xfrm>
          <a:off x="67056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92,195</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0" name="正方形/長方形 379"/>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1" name="正方形/長方形 380"/>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2" name="正方形/長方形 381"/>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3" name="正方形/長方形 382"/>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4" name="正方形/長方形 383"/>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5" name="正方形/長方形 384"/>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6" name="正方形/長方形 385"/>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7" name="正方形/長方形 386"/>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8" name="テキスト ボックス 387"/>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9" name="直線コネクタ 388"/>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90" name="直線コネクタ 389"/>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91" name="テキスト ボックス 390"/>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2" name="直線コネクタ 391"/>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75</xdr:row>
      <xdr:rowOff>57150</xdr:rowOff>
    </xdr:from>
    <xdr:ext cx="600075" cy="257175"/>
    <xdr:sp macro="" textlink="">
      <xdr:nvSpPr>
        <xdr:cNvPr id="393" name="テキスト ボックス 392"/>
        <xdr:cNvSpPr txBox="1"/>
      </xdr:nvSpPr>
      <xdr:spPr>
        <a:xfrm>
          <a:off x="6010275" y="12915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4" name="直線コネクタ 393"/>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72</xdr:row>
      <xdr:rowOff>114300</xdr:rowOff>
    </xdr:from>
    <xdr:ext cx="600075" cy="257175"/>
    <xdr:sp macro="" textlink="">
      <xdr:nvSpPr>
        <xdr:cNvPr id="395" name="テキスト ボックス 394"/>
        <xdr:cNvSpPr txBox="1"/>
      </xdr:nvSpPr>
      <xdr:spPr>
        <a:xfrm>
          <a:off x="6010275"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6" name="直線コネクタ 395"/>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171450</xdr:rowOff>
    </xdr:from>
    <xdr:ext cx="600075" cy="257175"/>
    <xdr:sp macro="" textlink="">
      <xdr:nvSpPr>
        <xdr:cNvPr id="397" name="テキスト ボックス 396"/>
        <xdr:cNvSpPr txBox="1"/>
      </xdr:nvSpPr>
      <xdr:spPr>
        <a:xfrm>
          <a:off x="6010275"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8" name="直線コネクタ 397"/>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399" name="テキスト ボックス 398"/>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0"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142875</xdr:rowOff>
    </xdr:from>
    <xdr:to>
      <xdr:col>15</xdr:col>
      <xdr:colOff>180975</xdr:colOff>
      <xdr:row>78</xdr:row>
      <xdr:rowOff>142875</xdr:rowOff>
    </xdr:to>
    <xdr:cxnSp macro="">
      <xdr:nvCxnSpPr>
        <xdr:cNvPr id="401" name="直線コネクタ 400"/>
        <xdr:cNvCxnSpPr/>
      </xdr:nvCxnSpPr>
      <xdr:spPr>
        <a:xfrm flipV="1">
          <a:off x="10477500" y="1214437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142875</xdr:rowOff>
    </xdr:from>
    <xdr:ext cx="247650" cy="257175"/>
    <xdr:sp macro="" textlink="">
      <xdr:nvSpPr>
        <xdr:cNvPr id="402" name="普通建設事業費 （ うち新規整備　）最小値テキスト"/>
        <xdr:cNvSpPr txBox="1"/>
      </xdr:nvSpPr>
      <xdr:spPr>
        <a:xfrm>
          <a:off x="10525125" y="13515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78</xdr:row>
      <xdr:rowOff>142875</xdr:rowOff>
    </xdr:from>
    <xdr:to>
      <xdr:col>15</xdr:col>
      <xdr:colOff>266700</xdr:colOff>
      <xdr:row>78</xdr:row>
      <xdr:rowOff>142875</xdr:rowOff>
    </xdr:to>
    <xdr:cxnSp macro="">
      <xdr:nvCxnSpPr>
        <xdr:cNvPr id="403" name="直線コネクタ 402"/>
        <xdr:cNvCxnSpPr/>
      </xdr:nvCxnSpPr>
      <xdr:spPr>
        <a:xfrm>
          <a:off x="10391775" y="13515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95250</xdr:rowOff>
    </xdr:from>
    <xdr:ext cx="600075" cy="257175"/>
    <xdr:sp macro="" textlink="">
      <xdr:nvSpPr>
        <xdr:cNvPr id="404" name="普通建設事業費 （ うち新規整備　）最大値テキスト"/>
        <xdr:cNvSpPr txBox="1"/>
      </xdr:nvSpPr>
      <xdr:spPr>
        <a:xfrm>
          <a:off x="105251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95250</xdr:colOff>
      <xdr:row>70</xdr:row>
      <xdr:rowOff>142875</xdr:rowOff>
    </xdr:from>
    <xdr:to>
      <xdr:col>15</xdr:col>
      <xdr:colOff>266700</xdr:colOff>
      <xdr:row>70</xdr:row>
      <xdr:rowOff>142875</xdr:rowOff>
    </xdr:to>
    <xdr:cxnSp macro="">
      <xdr:nvCxnSpPr>
        <xdr:cNvPr id="405" name="直線コネクタ 404"/>
        <xdr:cNvCxnSpPr/>
      </xdr:nvCxnSpPr>
      <xdr:spPr>
        <a:xfrm>
          <a:off x="10391775" y="121443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95250</xdr:rowOff>
    </xdr:from>
    <xdr:to>
      <xdr:col>15</xdr:col>
      <xdr:colOff>180975</xdr:colOff>
      <xdr:row>78</xdr:row>
      <xdr:rowOff>114300</xdr:rowOff>
    </xdr:to>
    <xdr:cxnSp macro="">
      <xdr:nvCxnSpPr>
        <xdr:cNvPr id="406" name="直線コネクタ 405"/>
        <xdr:cNvCxnSpPr/>
      </xdr:nvCxnSpPr>
      <xdr:spPr>
        <a:xfrm flipV="1">
          <a:off x="9639300" y="134683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19050</xdr:rowOff>
    </xdr:from>
    <xdr:ext cx="533400" cy="257175"/>
    <xdr:sp macro="" textlink="">
      <xdr:nvSpPr>
        <xdr:cNvPr id="407" name="普通建設事業費 （ うち新規整備　）平均値テキスト"/>
        <xdr:cNvSpPr txBox="1"/>
      </xdr:nvSpPr>
      <xdr:spPr>
        <a:xfrm>
          <a:off x="1052512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171450</xdr:rowOff>
    </xdr:from>
    <xdr:to>
      <xdr:col>15</xdr:col>
      <xdr:colOff>228600</xdr:colOff>
      <xdr:row>78</xdr:row>
      <xdr:rowOff>95250</xdr:rowOff>
    </xdr:to>
    <xdr:sp macro="" textlink="">
      <xdr:nvSpPr>
        <xdr:cNvPr id="408" name="フローチャート : 判断 407"/>
        <xdr:cNvSpPr/>
      </xdr:nvSpPr>
      <xdr:spPr>
        <a:xfrm>
          <a:off x="10429875" y="13373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77</xdr:row>
      <xdr:rowOff>142875</xdr:rowOff>
    </xdr:from>
    <xdr:to>
      <xdr:col>14</xdr:col>
      <xdr:colOff>76200</xdr:colOff>
      <xdr:row>78</xdr:row>
      <xdr:rowOff>66675</xdr:rowOff>
    </xdr:to>
    <xdr:sp macro="" textlink="">
      <xdr:nvSpPr>
        <xdr:cNvPr id="409" name="フローチャート : 判断 408"/>
        <xdr:cNvSpPr/>
      </xdr:nvSpPr>
      <xdr:spPr>
        <a:xfrm>
          <a:off x="9591675" y="13344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76</xdr:row>
      <xdr:rowOff>85725</xdr:rowOff>
    </xdr:from>
    <xdr:ext cx="533400" cy="257175"/>
    <xdr:sp macro="" textlink="">
      <xdr:nvSpPr>
        <xdr:cNvPr id="410" name="テキスト ボックス 409"/>
        <xdr:cNvSpPr txBox="1"/>
      </xdr:nvSpPr>
      <xdr:spPr>
        <a:xfrm>
          <a:off x="9372600" y="1311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1" name="テキスト ボックス 410"/>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2" name="テキスト ボックス 411"/>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3" name="テキスト ボックス 412"/>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4" name="テキスト ボックス 413"/>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5" name="テキスト ボックス 414"/>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38100</xdr:rowOff>
    </xdr:from>
    <xdr:to>
      <xdr:col>15</xdr:col>
      <xdr:colOff>228600</xdr:colOff>
      <xdr:row>78</xdr:row>
      <xdr:rowOff>142875</xdr:rowOff>
    </xdr:to>
    <xdr:sp macro="" textlink="">
      <xdr:nvSpPr>
        <xdr:cNvPr id="416" name="円/楕円 415"/>
        <xdr:cNvSpPr/>
      </xdr:nvSpPr>
      <xdr:spPr>
        <a:xfrm>
          <a:off x="10429875" y="13411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142875</xdr:rowOff>
    </xdr:from>
    <xdr:ext cx="533400" cy="257175"/>
    <xdr:sp macro="" textlink="">
      <xdr:nvSpPr>
        <xdr:cNvPr id="417" name="普通建設事業費 （ うち新規整備　）該当値テキスト"/>
        <xdr:cNvSpPr txBox="1"/>
      </xdr:nvSpPr>
      <xdr:spPr>
        <a:xfrm>
          <a:off x="10525125" y="1334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21,226</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66675</xdr:rowOff>
    </xdr:from>
    <xdr:to>
      <xdr:col>14</xdr:col>
      <xdr:colOff>76200</xdr:colOff>
      <xdr:row>78</xdr:row>
      <xdr:rowOff>171450</xdr:rowOff>
    </xdr:to>
    <xdr:sp macro="" textlink="">
      <xdr:nvSpPr>
        <xdr:cNvPr id="418" name="円/楕円 417"/>
        <xdr:cNvSpPr/>
      </xdr:nvSpPr>
      <xdr:spPr>
        <a:xfrm>
          <a:off x="9591675" y="13439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161925</xdr:rowOff>
    </xdr:from>
    <xdr:ext cx="533400" cy="257175"/>
    <xdr:sp macro="" textlink="">
      <xdr:nvSpPr>
        <xdr:cNvPr id="419" name="テキスト ボックス 418"/>
        <xdr:cNvSpPr txBox="1"/>
      </xdr:nvSpPr>
      <xdr:spPr>
        <a:xfrm>
          <a:off x="9372600" y="1353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10,214</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0" name="正方形/長方形 419"/>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1" name="正方形/長方形 420"/>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2" name="正方形/長方形 421"/>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3" name="正方形/長方形 422"/>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4" name="正方形/長方形 423"/>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5" name="正方形/長方形 424"/>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6" name="正方形/長方形 425"/>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7" name="正方形/長方形 426"/>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28" name="テキスト ボックス 427"/>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29" name="直線コネクタ 428"/>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0" name="直線コネクタ 429"/>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1" name="テキスト ボックス 430"/>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2" name="直線コネクタ 431"/>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3" name="テキスト ボックス 432"/>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4" name="直線コネクタ 433"/>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5" name="テキスト ボックス 434"/>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6" name="直線コネクタ 435"/>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37" name="テキスト ボックス 436"/>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38" name="直線コネクタ 437"/>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39" name="テキスト ボックス 438"/>
        <xdr:cNvSpPr txBox="1"/>
      </xdr:nvSpPr>
      <xdr:spPr>
        <a:xfrm>
          <a:off x="60769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0" name="直線コネクタ 439"/>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1" name="テキスト ボックス 440"/>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2" name="直線コネクタ 441"/>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3" name="テキスト ボックス 442"/>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4"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104775</xdr:rowOff>
    </xdr:from>
    <xdr:to>
      <xdr:col>15</xdr:col>
      <xdr:colOff>180975</xdr:colOff>
      <xdr:row>99</xdr:row>
      <xdr:rowOff>85725</xdr:rowOff>
    </xdr:to>
    <xdr:cxnSp macro="">
      <xdr:nvCxnSpPr>
        <xdr:cNvPr id="445" name="直線コネクタ 444"/>
        <xdr:cNvCxnSpPr/>
      </xdr:nvCxnSpPr>
      <xdr:spPr>
        <a:xfrm flipV="1">
          <a:off x="10477500" y="1553527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85725</xdr:rowOff>
    </xdr:from>
    <xdr:ext cx="381000" cy="257175"/>
    <xdr:sp macro="" textlink="">
      <xdr:nvSpPr>
        <xdr:cNvPr id="446" name="普通建設事業費 （ うち更新整備　）最小値テキスト"/>
        <xdr:cNvSpPr txBox="1"/>
      </xdr:nvSpPr>
      <xdr:spPr>
        <a:xfrm>
          <a:off x="10525125" y="17059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95250</xdr:colOff>
      <xdr:row>99</xdr:row>
      <xdr:rowOff>85725</xdr:rowOff>
    </xdr:from>
    <xdr:to>
      <xdr:col>15</xdr:col>
      <xdr:colOff>266700</xdr:colOff>
      <xdr:row>99</xdr:row>
      <xdr:rowOff>85725</xdr:rowOff>
    </xdr:to>
    <xdr:cxnSp macro="">
      <xdr:nvCxnSpPr>
        <xdr:cNvPr id="447" name="直線コネクタ 446"/>
        <xdr:cNvCxnSpPr/>
      </xdr:nvCxnSpPr>
      <xdr:spPr>
        <a:xfrm>
          <a:off x="10391775" y="17059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57150</xdr:rowOff>
    </xdr:from>
    <xdr:ext cx="533400" cy="257175"/>
    <xdr:sp macro="" textlink="">
      <xdr:nvSpPr>
        <xdr:cNvPr id="448" name="普通建設事業費 （ うち更新整備　）最大値テキスト"/>
        <xdr:cNvSpPr txBox="1"/>
      </xdr:nvSpPr>
      <xdr:spPr>
        <a:xfrm>
          <a:off x="10525125" y="15316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95250</xdr:colOff>
      <xdr:row>90</xdr:row>
      <xdr:rowOff>104775</xdr:rowOff>
    </xdr:from>
    <xdr:to>
      <xdr:col>15</xdr:col>
      <xdr:colOff>266700</xdr:colOff>
      <xdr:row>90</xdr:row>
      <xdr:rowOff>104775</xdr:rowOff>
    </xdr:to>
    <xdr:cxnSp macro="">
      <xdr:nvCxnSpPr>
        <xdr:cNvPr id="449" name="直線コネクタ 448"/>
        <xdr:cNvCxnSpPr/>
      </xdr:nvCxnSpPr>
      <xdr:spPr>
        <a:xfrm>
          <a:off x="10391775" y="15535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133350</xdr:rowOff>
    </xdr:from>
    <xdr:to>
      <xdr:col>15</xdr:col>
      <xdr:colOff>180975</xdr:colOff>
      <xdr:row>97</xdr:row>
      <xdr:rowOff>95250</xdr:rowOff>
    </xdr:to>
    <xdr:cxnSp macro="">
      <xdr:nvCxnSpPr>
        <xdr:cNvPr id="450" name="直線コネクタ 449"/>
        <xdr:cNvCxnSpPr/>
      </xdr:nvCxnSpPr>
      <xdr:spPr>
        <a:xfrm flipV="1">
          <a:off x="9639300" y="15563850"/>
          <a:ext cx="838200" cy="1162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76200</xdr:rowOff>
    </xdr:from>
    <xdr:ext cx="533400" cy="257175"/>
    <xdr:sp macro="" textlink="">
      <xdr:nvSpPr>
        <xdr:cNvPr id="451" name="普通建設事業費 （ うち更新整備　）平均値テキスト"/>
        <xdr:cNvSpPr txBox="1"/>
      </xdr:nvSpPr>
      <xdr:spPr>
        <a:xfrm>
          <a:off x="10525125"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95250</xdr:rowOff>
    </xdr:from>
    <xdr:to>
      <xdr:col>15</xdr:col>
      <xdr:colOff>228600</xdr:colOff>
      <xdr:row>97</xdr:row>
      <xdr:rowOff>28575</xdr:rowOff>
    </xdr:to>
    <xdr:sp macro="" textlink="">
      <xdr:nvSpPr>
        <xdr:cNvPr id="452" name="フローチャート : 判断 451"/>
        <xdr:cNvSpPr/>
      </xdr:nvSpPr>
      <xdr:spPr>
        <a:xfrm>
          <a:off x="10429875" y="16554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95</xdr:row>
      <xdr:rowOff>142875</xdr:rowOff>
    </xdr:from>
    <xdr:to>
      <xdr:col>14</xdr:col>
      <xdr:colOff>76200</xdr:colOff>
      <xdr:row>96</xdr:row>
      <xdr:rowOff>76200</xdr:rowOff>
    </xdr:to>
    <xdr:sp macro="" textlink="">
      <xdr:nvSpPr>
        <xdr:cNvPr id="453" name="フローチャート : 判断 452"/>
        <xdr:cNvSpPr/>
      </xdr:nvSpPr>
      <xdr:spPr>
        <a:xfrm>
          <a:off x="9591675" y="16430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85725</xdr:rowOff>
    </xdr:from>
    <xdr:ext cx="533400" cy="257175"/>
    <xdr:sp macro="" textlink="">
      <xdr:nvSpPr>
        <xdr:cNvPr id="454" name="テキスト ボックス 453"/>
        <xdr:cNvSpPr txBox="1"/>
      </xdr:nvSpPr>
      <xdr:spPr>
        <a:xfrm>
          <a:off x="9372600"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5" name="テキスト ボックス 454"/>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6" name="テキスト ボックス 455"/>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57" name="テキスト ボックス 456"/>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58" name="テキスト ボックス 457"/>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59" name="テキスト ボックス 458"/>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90</xdr:row>
      <xdr:rowOff>85725</xdr:rowOff>
    </xdr:from>
    <xdr:to>
      <xdr:col>15</xdr:col>
      <xdr:colOff>228600</xdr:colOff>
      <xdr:row>91</xdr:row>
      <xdr:rowOff>19050</xdr:rowOff>
    </xdr:to>
    <xdr:sp macro="" textlink="">
      <xdr:nvSpPr>
        <xdr:cNvPr id="460" name="円/楕円 459"/>
        <xdr:cNvSpPr/>
      </xdr:nvSpPr>
      <xdr:spPr>
        <a:xfrm>
          <a:off x="10429875" y="15516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90</xdr:row>
      <xdr:rowOff>9525</xdr:rowOff>
    </xdr:from>
    <xdr:ext cx="533400" cy="257175"/>
    <xdr:sp macro="" textlink="">
      <xdr:nvSpPr>
        <xdr:cNvPr id="461" name="普通建設事業費 （ うち更新整備　）該当値テキスト"/>
        <xdr:cNvSpPr txBox="1"/>
      </xdr:nvSpPr>
      <xdr:spPr>
        <a:xfrm>
          <a:off x="10525125" y="15440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92,282</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47625</xdr:rowOff>
    </xdr:from>
    <xdr:to>
      <xdr:col>14</xdr:col>
      <xdr:colOff>76200</xdr:colOff>
      <xdr:row>97</xdr:row>
      <xdr:rowOff>152400</xdr:rowOff>
    </xdr:to>
    <xdr:sp macro="" textlink="">
      <xdr:nvSpPr>
        <xdr:cNvPr id="462" name="円/楕円 461"/>
        <xdr:cNvSpPr/>
      </xdr:nvSpPr>
      <xdr:spPr>
        <a:xfrm>
          <a:off x="9591675" y="16678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142875</xdr:rowOff>
    </xdr:from>
    <xdr:ext cx="533400" cy="257175"/>
    <xdr:sp macro="" textlink="">
      <xdr:nvSpPr>
        <xdr:cNvPr id="463" name="テキスト ボックス 462"/>
        <xdr:cNvSpPr txBox="1"/>
      </xdr:nvSpPr>
      <xdr:spPr>
        <a:xfrm>
          <a:off x="9372600" y="1677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21,067</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4" name="正方形/長方形 463"/>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5" name="正方形/長方形 464"/>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6" name="正方形/長方形 465"/>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67" name="正方形/長方形 466"/>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68" name="正方形/長方形 467"/>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69" name="正方形/長方形 468"/>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0" name="正方形/長方形 469"/>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1" name="正方形/長方形 470"/>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2" name="テキスト ボックス 471"/>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3" name="直線コネクタ 472"/>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38</xdr:row>
      <xdr:rowOff>28575</xdr:rowOff>
    </xdr:from>
    <xdr:to>
      <xdr:col>24</xdr:col>
      <xdr:colOff>647700</xdr:colOff>
      <xdr:row>38</xdr:row>
      <xdr:rowOff>28575</xdr:rowOff>
    </xdr:to>
    <xdr:cxnSp macro="">
      <xdr:nvCxnSpPr>
        <xdr:cNvPr id="474" name="直線コネクタ 473"/>
        <xdr:cNvCxnSpPr/>
      </xdr:nvCxnSpPr>
      <xdr:spPr>
        <a:xfrm>
          <a:off x="12449175" y="6543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37</xdr:row>
      <xdr:rowOff>57150</xdr:rowOff>
    </xdr:from>
    <xdr:ext cx="247650" cy="257175"/>
    <xdr:sp macro="" textlink="">
      <xdr:nvSpPr>
        <xdr:cNvPr id="475" name="テキスト ボックス 474"/>
        <xdr:cNvSpPr txBox="1"/>
      </xdr:nvSpPr>
      <xdr:spPr>
        <a:xfrm>
          <a:off x="12201525"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76" name="直線コネクタ 475"/>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33</xdr:row>
      <xdr:rowOff>171450</xdr:rowOff>
    </xdr:from>
    <xdr:ext cx="600075" cy="257175"/>
    <xdr:sp macro="" textlink="">
      <xdr:nvSpPr>
        <xdr:cNvPr id="477" name="テキスト ボックス 476"/>
        <xdr:cNvSpPr txBox="1"/>
      </xdr:nvSpPr>
      <xdr:spPr>
        <a:xfrm>
          <a:off x="11849100" y="582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31</xdr:row>
      <xdr:rowOff>85725</xdr:rowOff>
    </xdr:from>
    <xdr:to>
      <xdr:col>24</xdr:col>
      <xdr:colOff>647700</xdr:colOff>
      <xdr:row>31</xdr:row>
      <xdr:rowOff>85725</xdr:rowOff>
    </xdr:to>
    <xdr:cxnSp macro="">
      <xdr:nvCxnSpPr>
        <xdr:cNvPr id="478" name="直線コネクタ 477"/>
        <xdr:cNvCxnSpPr/>
      </xdr:nvCxnSpPr>
      <xdr:spPr>
        <a:xfrm>
          <a:off x="12449175" y="540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30</xdr:row>
      <xdr:rowOff>114300</xdr:rowOff>
    </xdr:from>
    <xdr:ext cx="600075" cy="257175"/>
    <xdr:sp macro="" textlink="">
      <xdr:nvSpPr>
        <xdr:cNvPr id="479" name="テキスト ボックス 478"/>
        <xdr:cNvSpPr txBox="1"/>
      </xdr:nvSpPr>
      <xdr:spPr>
        <a:xfrm>
          <a:off x="11849100" y="5257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0" name="直線コネクタ 479"/>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81" name="テキスト ボックス 480"/>
        <xdr:cNvSpPr txBox="1"/>
      </xdr:nvSpPr>
      <xdr:spPr>
        <a:xfrm>
          <a:off x="11849100"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2"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133350</xdr:rowOff>
    </xdr:from>
    <xdr:to>
      <xdr:col>23</xdr:col>
      <xdr:colOff>514350</xdr:colOff>
      <xdr:row>38</xdr:row>
      <xdr:rowOff>28575</xdr:rowOff>
    </xdr:to>
    <xdr:cxnSp macro="">
      <xdr:nvCxnSpPr>
        <xdr:cNvPr id="483" name="直線コネクタ 482"/>
        <xdr:cNvCxnSpPr/>
      </xdr:nvCxnSpPr>
      <xdr:spPr>
        <a:xfrm flipV="1">
          <a:off x="16316325" y="52768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66675</xdr:rowOff>
    </xdr:from>
    <xdr:ext cx="247650" cy="257175"/>
    <xdr:sp macro="" textlink="">
      <xdr:nvSpPr>
        <xdr:cNvPr id="484" name="災害復旧事業費最小値テキスト"/>
        <xdr:cNvSpPr txBox="1"/>
      </xdr:nvSpPr>
      <xdr:spPr>
        <a:xfrm>
          <a:off x="163734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28575</xdr:rowOff>
    </xdr:from>
    <xdr:to>
      <xdr:col>23</xdr:col>
      <xdr:colOff>609600</xdr:colOff>
      <xdr:row>38</xdr:row>
      <xdr:rowOff>28575</xdr:rowOff>
    </xdr:to>
    <xdr:cxnSp macro="">
      <xdr:nvCxnSpPr>
        <xdr:cNvPr id="485" name="直線コネクタ 484"/>
        <xdr:cNvCxnSpPr/>
      </xdr:nvCxnSpPr>
      <xdr:spPr>
        <a:xfrm>
          <a:off x="16230600"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76200</xdr:rowOff>
    </xdr:from>
    <xdr:ext cx="600075" cy="257175"/>
    <xdr:sp macro="" textlink="">
      <xdr:nvSpPr>
        <xdr:cNvPr id="486" name="災害復旧事業費最大値テキスト"/>
        <xdr:cNvSpPr txBox="1"/>
      </xdr:nvSpPr>
      <xdr:spPr>
        <a:xfrm>
          <a:off x="16373475" y="5048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133350</xdr:rowOff>
    </xdr:from>
    <xdr:to>
      <xdr:col>23</xdr:col>
      <xdr:colOff>609600</xdr:colOff>
      <xdr:row>30</xdr:row>
      <xdr:rowOff>133350</xdr:rowOff>
    </xdr:to>
    <xdr:cxnSp macro="">
      <xdr:nvCxnSpPr>
        <xdr:cNvPr id="487" name="直線コネクタ 486"/>
        <xdr:cNvCxnSpPr/>
      </xdr:nvCxnSpPr>
      <xdr:spPr>
        <a:xfrm>
          <a:off x="16230600" y="5276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28575</xdr:rowOff>
    </xdr:from>
    <xdr:to>
      <xdr:col>23</xdr:col>
      <xdr:colOff>514350</xdr:colOff>
      <xdr:row>38</xdr:row>
      <xdr:rowOff>28575</xdr:rowOff>
    </xdr:to>
    <xdr:cxnSp macro="">
      <xdr:nvCxnSpPr>
        <xdr:cNvPr id="488" name="直線コネクタ 487"/>
        <xdr:cNvCxnSpPr/>
      </xdr:nvCxnSpPr>
      <xdr:spPr>
        <a:xfrm>
          <a:off x="15478125" y="6543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152400</xdr:rowOff>
    </xdr:from>
    <xdr:ext cx="466725" cy="257175"/>
    <xdr:sp macro="" textlink="">
      <xdr:nvSpPr>
        <xdr:cNvPr id="489" name="災害復旧事業費平均値テキスト"/>
        <xdr:cNvSpPr txBox="1"/>
      </xdr:nvSpPr>
      <xdr:spPr>
        <a:xfrm>
          <a:off x="1637347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133350</xdr:rowOff>
    </xdr:from>
    <xdr:to>
      <xdr:col>23</xdr:col>
      <xdr:colOff>571500</xdr:colOff>
      <xdr:row>38</xdr:row>
      <xdr:rowOff>57150</xdr:rowOff>
    </xdr:to>
    <xdr:sp macro="" textlink="">
      <xdr:nvSpPr>
        <xdr:cNvPr id="490" name="フローチャート : 判断 489"/>
        <xdr:cNvSpPr/>
      </xdr:nvSpPr>
      <xdr:spPr>
        <a:xfrm>
          <a:off x="16268700" y="647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28575</xdr:rowOff>
    </xdr:from>
    <xdr:to>
      <xdr:col>22</xdr:col>
      <xdr:colOff>361950</xdr:colOff>
      <xdr:row>38</xdr:row>
      <xdr:rowOff>28575</xdr:rowOff>
    </xdr:to>
    <xdr:cxnSp macro="">
      <xdr:nvCxnSpPr>
        <xdr:cNvPr id="491" name="直線コネクタ 490"/>
        <xdr:cNvCxnSpPr/>
      </xdr:nvCxnSpPr>
      <xdr:spPr>
        <a:xfrm>
          <a:off x="14592300" y="6543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95250</xdr:rowOff>
    </xdr:from>
    <xdr:to>
      <xdr:col>22</xdr:col>
      <xdr:colOff>419100</xdr:colOff>
      <xdr:row>38</xdr:row>
      <xdr:rowOff>28575</xdr:rowOff>
    </xdr:to>
    <xdr:sp macro="" textlink="">
      <xdr:nvSpPr>
        <xdr:cNvPr id="492" name="フローチャート : 判断 491"/>
        <xdr:cNvSpPr/>
      </xdr:nvSpPr>
      <xdr:spPr>
        <a:xfrm>
          <a:off x="15430500" y="643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36</xdr:row>
      <xdr:rowOff>47625</xdr:rowOff>
    </xdr:from>
    <xdr:ext cx="466725" cy="257175"/>
    <xdr:sp macro="" textlink="">
      <xdr:nvSpPr>
        <xdr:cNvPr id="493" name="テキスト ボックス 492"/>
        <xdr:cNvSpPr txBox="1"/>
      </xdr:nvSpPr>
      <xdr:spPr>
        <a:xfrm>
          <a:off x="1524952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28575</xdr:rowOff>
    </xdr:from>
    <xdr:to>
      <xdr:col>21</xdr:col>
      <xdr:colOff>161925</xdr:colOff>
      <xdr:row>38</xdr:row>
      <xdr:rowOff>28575</xdr:rowOff>
    </xdr:to>
    <xdr:cxnSp macro="">
      <xdr:nvCxnSpPr>
        <xdr:cNvPr id="494" name="直線コネクタ 493"/>
        <xdr:cNvCxnSpPr/>
      </xdr:nvCxnSpPr>
      <xdr:spPr>
        <a:xfrm>
          <a:off x="13706475" y="6543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104775</xdr:rowOff>
    </xdr:from>
    <xdr:to>
      <xdr:col>21</xdr:col>
      <xdr:colOff>209550</xdr:colOff>
      <xdr:row>38</xdr:row>
      <xdr:rowOff>28575</xdr:rowOff>
    </xdr:to>
    <xdr:sp macro="" textlink="">
      <xdr:nvSpPr>
        <xdr:cNvPr id="495" name="フローチャート : 判断 494"/>
        <xdr:cNvSpPr/>
      </xdr:nvSpPr>
      <xdr:spPr>
        <a:xfrm>
          <a:off x="14544675" y="64484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36</xdr:row>
      <xdr:rowOff>47625</xdr:rowOff>
    </xdr:from>
    <xdr:ext cx="466725" cy="257175"/>
    <xdr:sp macro="" textlink="">
      <xdr:nvSpPr>
        <xdr:cNvPr id="496" name="テキスト ボックス 495"/>
        <xdr:cNvSpPr txBox="1"/>
      </xdr:nvSpPr>
      <xdr:spPr>
        <a:xfrm>
          <a:off x="1435417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28575</xdr:rowOff>
    </xdr:from>
    <xdr:to>
      <xdr:col>19</xdr:col>
      <xdr:colOff>647700</xdr:colOff>
      <xdr:row>38</xdr:row>
      <xdr:rowOff>28575</xdr:rowOff>
    </xdr:to>
    <xdr:cxnSp macro="">
      <xdr:nvCxnSpPr>
        <xdr:cNvPr id="497" name="直線コネクタ 496"/>
        <xdr:cNvCxnSpPr/>
      </xdr:nvCxnSpPr>
      <xdr:spPr>
        <a:xfrm>
          <a:off x="12811125" y="65436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85725</xdr:rowOff>
    </xdr:from>
    <xdr:to>
      <xdr:col>20</xdr:col>
      <xdr:colOff>9525</xdr:colOff>
      <xdr:row>38</xdr:row>
      <xdr:rowOff>9525</xdr:rowOff>
    </xdr:to>
    <xdr:sp macro="" textlink="">
      <xdr:nvSpPr>
        <xdr:cNvPr id="498" name="フローチャート : 判断 497"/>
        <xdr:cNvSpPr/>
      </xdr:nvSpPr>
      <xdr:spPr>
        <a:xfrm>
          <a:off x="13649325" y="642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28575</xdr:rowOff>
    </xdr:from>
    <xdr:ext cx="533400" cy="257175"/>
    <xdr:sp macro="" textlink="">
      <xdr:nvSpPr>
        <xdr:cNvPr id="499" name="テキスト ボックス 498"/>
        <xdr:cNvSpPr txBox="1"/>
      </xdr:nvSpPr>
      <xdr:spPr>
        <a:xfrm>
          <a:off x="13439775"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104775</xdr:rowOff>
    </xdr:from>
    <xdr:to>
      <xdr:col>18</xdr:col>
      <xdr:colOff>495300</xdr:colOff>
      <xdr:row>38</xdr:row>
      <xdr:rowOff>38100</xdr:rowOff>
    </xdr:to>
    <xdr:sp macro="" textlink="">
      <xdr:nvSpPr>
        <xdr:cNvPr id="500" name="フローチャート : 判断 499"/>
        <xdr:cNvSpPr/>
      </xdr:nvSpPr>
      <xdr:spPr>
        <a:xfrm>
          <a:off x="12763500" y="644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47625</xdr:rowOff>
    </xdr:from>
    <xdr:ext cx="466725" cy="257175"/>
    <xdr:sp macro="" textlink="">
      <xdr:nvSpPr>
        <xdr:cNvPr id="501" name="テキスト ボックス 500"/>
        <xdr:cNvSpPr txBox="1"/>
      </xdr:nvSpPr>
      <xdr:spPr>
        <a:xfrm>
          <a:off x="1258252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2" name="テキスト ボックス 501"/>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03" name="テキスト ボックス 502"/>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04" name="テキスト ボックス 503"/>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05" name="テキスト ボックス 504"/>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06" name="テキスト ボックス 505"/>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142875</xdr:rowOff>
    </xdr:from>
    <xdr:to>
      <xdr:col>23</xdr:col>
      <xdr:colOff>571500</xdr:colOff>
      <xdr:row>38</xdr:row>
      <xdr:rowOff>76200</xdr:rowOff>
    </xdr:to>
    <xdr:sp macro="" textlink="">
      <xdr:nvSpPr>
        <xdr:cNvPr id="507" name="円/楕円 506"/>
        <xdr:cNvSpPr/>
      </xdr:nvSpPr>
      <xdr:spPr>
        <a:xfrm>
          <a:off x="162687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104775</xdr:rowOff>
    </xdr:from>
    <xdr:ext cx="247650" cy="257175"/>
    <xdr:sp macro="" textlink="">
      <xdr:nvSpPr>
        <xdr:cNvPr id="508" name="災害復旧事業費該当値テキスト"/>
        <xdr:cNvSpPr txBox="1"/>
      </xdr:nvSpPr>
      <xdr:spPr>
        <a:xfrm>
          <a:off x="16373475" y="644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142875</xdr:rowOff>
    </xdr:from>
    <xdr:to>
      <xdr:col>22</xdr:col>
      <xdr:colOff>419100</xdr:colOff>
      <xdr:row>38</xdr:row>
      <xdr:rowOff>76200</xdr:rowOff>
    </xdr:to>
    <xdr:sp macro="" textlink="">
      <xdr:nvSpPr>
        <xdr:cNvPr id="509" name="円/楕円 508"/>
        <xdr:cNvSpPr/>
      </xdr:nvSpPr>
      <xdr:spPr>
        <a:xfrm>
          <a:off x="15430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38</xdr:row>
      <xdr:rowOff>66675</xdr:rowOff>
    </xdr:from>
    <xdr:ext cx="247650" cy="257175"/>
    <xdr:sp macro="" textlink="">
      <xdr:nvSpPr>
        <xdr:cNvPr id="510" name="テキスト ボックス 509"/>
        <xdr:cNvSpPr txBox="1"/>
      </xdr:nvSpPr>
      <xdr:spPr>
        <a:xfrm>
          <a:off x="153543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142875</xdr:rowOff>
    </xdr:from>
    <xdr:to>
      <xdr:col>21</xdr:col>
      <xdr:colOff>209550</xdr:colOff>
      <xdr:row>38</xdr:row>
      <xdr:rowOff>76200</xdr:rowOff>
    </xdr:to>
    <xdr:sp macro="" textlink="">
      <xdr:nvSpPr>
        <xdr:cNvPr id="511" name="円/楕円 510"/>
        <xdr:cNvSpPr/>
      </xdr:nvSpPr>
      <xdr:spPr>
        <a:xfrm>
          <a:off x="14544675" y="648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38</xdr:row>
      <xdr:rowOff>66675</xdr:rowOff>
    </xdr:from>
    <xdr:ext cx="247650" cy="257175"/>
    <xdr:sp macro="" textlink="">
      <xdr:nvSpPr>
        <xdr:cNvPr id="512" name="テキスト ボックス 511"/>
        <xdr:cNvSpPr txBox="1"/>
      </xdr:nvSpPr>
      <xdr:spPr>
        <a:xfrm>
          <a:off x="144684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142875</xdr:rowOff>
    </xdr:from>
    <xdr:to>
      <xdr:col>20</xdr:col>
      <xdr:colOff>9525</xdr:colOff>
      <xdr:row>38</xdr:row>
      <xdr:rowOff>76200</xdr:rowOff>
    </xdr:to>
    <xdr:sp macro="" textlink="">
      <xdr:nvSpPr>
        <xdr:cNvPr id="513" name="円/楕円 512"/>
        <xdr:cNvSpPr/>
      </xdr:nvSpPr>
      <xdr:spPr>
        <a:xfrm>
          <a:off x="13649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38</xdr:row>
      <xdr:rowOff>66675</xdr:rowOff>
    </xdr:from>
    <xdr:ext cx="247650" cy="257175"/>
    <xdr:sp macro="" textlink="">
      <xdr:nvSpPr>
        <xdr:cNvPr id="514" name="テキスト ボックス 513"/>
        <xdr:cNvSpPr txBox="1"/>
      </xdr:nvSpPr>
      <xdr:spPr>
        <a:xfrm>
          <a:off x="1358265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142875</xdr:rowOff>
    </xdr:from>
    <xdr:to>
      <xdr:col>18</xdr:col>
      <xdr:colOff>495300</xdr:colOff>
      <xdr:row>38</xdr:row>
      <xdr:rowOff>76200</xdr:rowOff>
    </xdr:to>
    <xdr:sp macro="" textlink="">
      <xdr:nvSpPr>
        <xdr:cNvPr id="515" name="円/楕円 514"/>
        <xdr:cNvSpPr/>
      </xdr:nvSpPr>
      <xdr:spPr>
        <a:xfrm>
          <a:off x="12763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38</xdr:row>
      <xdr:rowOff>66675</xdr:rowOff>
    </xdr:from>
    <xdr:ext cx="247650" cy="257175"/>
    <xdr:sp macro="" textlink="">
      <xdr:nvSpPr>
        <xdr:cNvPr id="516" name="テキスト ボックス 515"/>
        <xdr:cNvSpPr txBox="1"/>
      </xdr:nvSpPr>
      <xdr:spPr>
        <a:xfrm>
          <a:off x="126873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17" name="正方形/長方形 516"/>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18" name="正方形/長方形 517"/>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19" name="正方形/長方形 518"/>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0" name="正方形/長方形 519"/>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1" name="正方形/長方形 520"/>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2" name="正方形/長方形 521"/>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23" name="正方形/長方形 522"/>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24" name="正方形/長方形 523"/>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25" name="テキスト ボックス 524"/>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26" name="直線コネクタ 525"/>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58</xdr:row>
      <xdr:rowOff>142875</xdr:rowOff>
    </xdr:from>
    <xdr:to>
      <xdr:col>24</xdr:col>
      <xdr:colOff>647700</xdr:colOff>
      <xdr:row>58</xdr:row>
      <xdr:rowOff>142875</xdr:rowOff>
    </xdr:to>
    <xdr:cxnSp macro="">
      <xdr:nvCxnSpPr>
        <xdr:cNvPr id="527" name="直線コネクタ 526"/>
        <xdr:cNvCxnSpPr/>
      </xdr:nvCxnSpPr>
      <xdr:spPr>
        <a:xfrm>
          <a:off x="1244917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57</xdr:row>
      <xdr:rowOff>171450</xdr:rowOff>
    </xdr:from>
    <xdr:ext cx="247650" cy="257175"/>
    <xdr:sp macro="" textlink="">
      <xdr:nvSpPr>
        <xdr:cNvPr id="528" name="テキスト ボックス 527"/>
        <xdr:cNvSpPr txBox="1"/>
      </xdr:nvSpPr>
      <xdr:spPr>
        <a:xfrm>
          <a:off x="12201525"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647700</xdr:colOff>
      <xdr:row>56</xdr:row>
      <xdr:rowOff>28575</xdr:rowOff>
    </xdr:to>
    <xdr:cxnSp macro="">
      <xdr:nvCxnSpPr>
        <xdr:cNvPr id="529" name="直線コネクタ 528"/>
        <xdr:cNvCxnSpPr/>
      </xdr:nvCxnSpPr>
      <xdr:spPr>
        <a:xfrm>
          <a:off x="1244917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55</xdr:row>
      <xdr:rowOff>57150</xdr:rowOff>
    </xdr:from>
    <xdr:ext cx="314325" cy="257175"/>
    <xdr:sp macro="" textlink="">
      <xdr:nvSpPr>
        <xdr:cNvPr id="530" name="テキスト ボックス 529"/>
        <xdr:cNvSpPr txBox="1"/>
      </xdr:nvSpPr>
      <xdr:spPr>
        <a:xfrm>
          <a:off x="12134850" y="9486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647700</xdr:colOff>
      <xdr:row>53</xdr:row>
      <xdr:rowOff>85725</xdr:rowOff>
    </xdr:to>
    <xdr:cxnSp macro="">
      <xdr:nvCxnSpPr>
        <xdr:cNvPr id="531" name="直線コネクタ 530"/>
        <xdr:cNvCxnSpPr/>
      </xdr:nvCxnSpPr>
      <xdr:spPr>
        <a:xfrm>
          <a:off x="1244917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52</xdr:row>
      <xdr:rowOff>114300</xdr:rowOff>
    </xdr:from>
    <xdr:ext cx="314325" cy="257175"/>
    <xdr:sp macro="" textlink="">
      <xdr:nvSpPr>
        <xdr:cNvPr id="532" name="テキスト ボックス 531"/>
        <xdr:cNvSpPr txBox="1"/>
      </xdr:nvSpPr>
      <xdr:spPr>
        <a:xfrm>
          <a:off x="12134850" y="90297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647700</xdr:colOff>
      <xdr:row>50</xdr:row>
      <xdr:rowOff>142875</xdr:rowOff>
    </xdr:to>
    <xdr:cxnSp macro="">
      <xdr:nvCxnSpPr>
        <xdr:cNvPr id="533" name="直線コネクタ 532"/>
        <xdr:cNvCxnSpPr/>
      </xdr:nvCxnSpPr>
      <xdr:spPr>
        <a:xfrm>
          <a:off x="1244917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49</xdr:row>
      <xdr:rowOff>171450</xdr:rowOff>
    </xdr:from>
    <xdr:ext cx="314325" cy="257175"/>
    <xdr:sp macro="" textlink="">
      <xdr:nvSpPr>
        <xdr:cNvPr id="534" name="テキスト ボックス 533"/>
        <xdr:cNvSpPr txBox="1"/>
      </xdr:nvSpPr>
      <xdr:spPr>
        <a:xfrm>
          <a:off x="12134850" y="85725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5" name="直線コネクタ 534"/>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47</xdr:row>
      <xdr:rowOff>57150</xdr:rowOff>
    </xdr:from>
    <xdr:ext cx="314325" cy="257175"/>
    <xdr:sp macro="" textlink="">
      <xdr:nvSpPr>
        <xdr:cNvPr id="536" name="テキスト ボックス 535"/>
        <xdr:cNvSpPr txBox="1"/>
      </xdr:nvSpPr>
      <xdr:spPr>
        <a:xfrm>
          <a:off x="12134850"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7"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58</xdr:row>
      <xdr:rowOff>142875</xdr:rowOff>
    </xdr:from>
    <xdr:to>
      <xdr:col>23</xdr:col>
      <xdr:colOff>514350</xdr:colOff>
      <xdr:row>58</xdr:row>
      <xdr:rowOff>142875</xdr:rowOff>
    </xdr:to>
    <xdr:cxnSp macro="">
      <xdr:nvCxnSpPr>
        <xdr:cNvPr id="538" name="直線コネクタ 537"/>
        <xdr:cNvCxnSpPr/>
      </xdr:nvCxnSpPr>
      <xdr:spPr>
        <a:xfrm>
          <a:off x="16316325" y="100869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9525</xdr:rowOff>
    </xdr:from>
    <xdr:ext cx="247650" cy="257175"/>
    <xdr:sp macro="" textlink="">
      <xdr:nvSpPr>
        <xdr:cNvPr id="539" name="失業対策事業費最小値テキスト"/>
        <xdr:cNvSpPr txBox="1"/>
      </xdr:nvSpPr>
      <xdr:spPr>
        <a:xfrm>
          <a:off x="163734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142875</xdr:rowOff>
    </xdr:from>
    <xdr:to>
      <xdr:col>23</xdr:col>
      <xdr:colOff>609600</xdr:colOff>
      <xdr:row>58</xdr:row>
      <xdr:rowOff>142875</xdr:rowOff>
    </xdr:to>
    <xdr:cxnSp macro="">
      <xdr:nvCxnSpPr>
        <xdr:cNvPr id="540" name="直線コネクタ 539"/>
        <xdr:cNvCxnSpPr/>
      </xdr:nvCxnSpPr>
      <xdr:spPr>
        <a:xfrm>
          <a:off x="16230600"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9525</xdr:rowOff>
    </xdr:from>
    <xdr:ext cx="247650" cy="257175"/>
    <xdr:sp macro="" textlink="">
      <xdr:nvSpPr>
        <xdr:cNvPr id="541" name="失業対策事業費最大値テキスト"/>
        <xdr:cNvSpPr txBox="1"/>
      </xdr:nvSpPr>
      <xdr:spPr>
        <a:xfrm>
          <a:off x="16373475" y="978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142875</xdr:rowOff>
    </xdr:from>
    <xdr:to>
      <xdr:col>23</xdr:col>
      <xdr:colOff>609600</xdr:colOff>
      <xdr:row>58</xdr:row>
      <xdr:rowOff>142875</xdr:rowOff>
    </xdr:to>
    <xdr:cxnSp macro="">
      <xdr:nvCxnSpPr>
        <xdr:cNvPr id="542" name="直線コネクタ 541"/>
        <xdr:cNvCxnSpPr/>
      </xdr:nvCxnSpPr>
      <xdr:spPr>
        <a:xfrm>
          <a:off x="16230600"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58</xdr:row>
      <xdr:rowOff>142875</xdr:rowOff>
    </xdr:from>
    <xdr:to>
      <xdr:col>23</xdr:col>
      <xdr:colOff>514350</xdr:colOff>
      <xdr:row>58</xdr:row>
      <xdr:rowOff>142875</xdr:rowOff>
    </xdr:to>
    <xdr:cxnSp macro="">
      <xdr:nvCxnSpPr>
        <xdr:cNvPr id="543" name="直線コネクタ 542"/>
        <xdr:cNvCxnSpPr/>
      </xdr:nvCxnSpPr>
      <xdr:spPr>
        <a:xfrm>
          <a:off x="15478125" y="10086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66675</xdr:rowOff>
    </xdr:from>
    <xdr:ext cx="247650" cy="257175"/>
    <xdr:sp macro="" textlink="">
      <xdr:nvSpPr>
        <xdr:cNvPr id="544" name="失業対策事業費平均値テキスト"/>
        <xdr:cNvSpPr txBox="1"/>
      </xdr:nvSpPr>
      <xdr:spPr>
        <a:xfrm>
          <a:off x="16373475" y="10010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85725</xdr:rowOff>
    </xdr:from>
    <xdr:to>
      <xdr:col>23</xdr:col>
      <xdr:colOff>571500</xdr:colOff>
      <xdr:row>59</xdr:row>
      <xdr:rowOff>19050</xdr:rowOff>
    </xdr:to>
    <xdr:sp macro="" textlink="">
      <xdr:nvSpPr>
        <xdr:cNvPr id="545" name="フローチャート : 判断 544"/>
        <xdr:cNvSpPr/>
      </xdr:nvSpPr>
      <xdr:spPr>
        <a:xfrm>
          <a:off x="16268700"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142875</xdr:rowOff>
    </xdr:from>
    <xdr:to>
      <xdr:col>22</xdr:col>
      <xdr:colOff>361950</xdr:colOff>
      <xdr:row>58</xdr:row>
      <xdr:rowOff>142875</xdr:rowOff>
    </xdr:to>
    <xdr:cxnSp macro="">
      <xdr:nvCxnSpPr>
        <xdr:cNvPr id="546" name="直線コネクタ 545"/>
        <xdr:cNvCxnSpPr/>
      </xdr:nvCxnSpPr>
      <xdr:spPr>
        <a:xfrm>
          <a:off x="14592300" y="10086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123825</xdr:rowOff>
    </xdr:from>
    <xdr:to>
      <xdr:col>22</xdr:col>
      <xdr:colOff>419100</xdr:colOff>
      <xdr:row>58</xdr:row>
      <xdr:rowOff>57150</xdr:rowOff>
    </xdr:to>
    <xdr:sp macro="" textlink="">
      <xdr:nvSpPr>
        <xdr:cNvPr id="547" name="フローチャート : 判断 546"/>
        <xdr:cNvSpPr/>
      </xdr:nvSpPr>
      <xdr:spPr>
        <a:xfrm>
          <a:off x="15430500" y="989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56</xdr:row>
      <xdr:rowOff>66675</xdr:rowOff>
    </xdr:from>
    <xdr:ext cx="247650" cy="257175"/>
    <xdr:sp macro="" textlink="">
      <xdr:nvSpPr>
        <xdr:cNvPr id="548" name="テキスト ボックス 547"/>
        <xdr:cNvSpPr txBox="1"/>
      </xdr:nvSpPr>
      <xdr:spPr>
        <a:xfrm>
          <a:off x="15354300" y="9667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647700</xdr:colOff>
      <xdr:row>58</xdr:row>
      <xdr:rowOff>142875</xdr:rowOff>
    </xdr:from>
    <xdr:to>
      <xdr:col>21</xdr:col>
      <xdr:colOff>161925</xdr:colOff>
      <xdr:row>58</xdr:row>
      <xdr:rowOff>142875</xdr:rowOff>
    </xdr:to>
    <xdr:cxnSp macro="">
      <xdr:nvCxnSpPr>
        <xdr:cNvPr id="549" name="直線コネクタ 548"/>
        <xdr:cNvCxnSpPr/>
      </xdr:nvCxnSpPr>
      <xdr:spPr>
        <a:xfrm>
          <a:off x="13706475" y="10086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161925</xdr:rowOff>
    </xdr:from>
    <xdr:to>
      <xdr:col>21</xdr:col>
      <xdr:colOff>209550</xdr:colOff>
      <xdr:row>57</xdr:row>
      <xdr:rowOff>85725</xdr:rowOff>
    </xdr:to>
    <xdr:sp macro="" textlink="">
      <xdr:nvSpPr>
        <xdr:cNvPr id="550" name="フローチャート : 判断 549"/>
        <xdr:cNvSpPr/>
      </xdr:nvSpPr>
      <xdr:spPr>
        <a:xfrm>
          <a:off x="14544675" y="97631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104775</xdr:rowOff>
    </xdr:from>
    <xdr:ext cx="247650" cy="257175"/>
    <xdr:sp macro="" textlink="">
      <xdr:nvSpPr>
        <xdr:cNvPr id="551" name="テキスト ボックス 550"/>
        <xdr:cNvSpPr txBox="1"/>
      </xdr:nvSpPr>
      <xdr:spPr>
        <a:xfrm>
          <a:off x="14468475" y="9534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438150</xdr:colOff>
      <xdr:row>58</xdr:row>
      <xdr:rowOff>142875</xdr:rowOff>
    </xdr:from>
    <xdr:to>
      <xdr:col>19</xdr:col>
      <xdr:colOff>647700</xdr:colOff>
      <xdr:row>58</xdr:row>
      <xdr:rowOff>142875</xdr:rowOff>
    </xdr:to>
    <xdr:cxnSp macro="">
      <xdr:nvCxnSpPr>
        <xdr:cNvPr id="552" name="直線コネクタ 551"/>
        <xdr:cNvCxnSpPr/>
      </xdr:nvCxnSpPr>
      <xdr:spPr>
        <a:xfrm>
          <a:off x="12811125" y="10086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19050</xdr:rowOff>
    </xdr:from>
    <xdr:to>
      <xdr:col>20</xdr:col>
      <xdr:colOff>9525</xdr:colOff>
      <xdr:row>56</xdr:row>
      <xdr:rowOff>123825</xdr:rowOff>
    </xdr:to>
    <xdr:sp macro="" textlink="">
      <xdr:nvSpPr>
        <xdr:cNvPr id="553" name="フローチャート : 判断 552"/>
        <xdr:cNvSpPr/>
      </xdr:nvSpPr>
      <xdr:spPr>
        <a:xfrm>
          <a:off x="136493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54</xdr:row>
      <xdr:rowOff>142875</xdr:rowOff>
    </xdr:from>
    <xdr:ext cx="247650" cy="257175"/>
    <xdr:sp macro="" textlink="">
      <xdr:nvSpPr>
        <xdr:cNvPr id="554" name="テキスト ボックス 553"/>
        <xdr:cNvSpPr txBox="1"/>
      </xdr:nvSpPr>
      <xdr:spPr>
        <a:xfrm>
          <a:off x="13582650" y="9401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104775</xdr:rowOff>
    </xdr:from>
    <xdr:to>
      <xdr:col>18</xdr:col>
      <xdr:colOff>495300</xdr:colOff>
      <xdr:row>52</xdr:row>
      <xdr:rowOff>28575</xdr:rowOff>
    </xdr:to>
    <xdr:sp macro="" textlink="">
      <xdr:nvSpPr>
        <xdr:cNvPr id="555" name="フローチャート : 判断 554"/>
        <xdr:cNvSpPr/>
      </xdr:nvSpPr>
      <xdr:spPr>
        <a:xfrm>
          <a:off x="12763500" y="8848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285750</xdr:colOff>
      <xdr:row>50</xdr:row>
      <xdr:rowOff>47625</xdr:rowOff>
    </xdr:from>
    <xdr:ext cx="314325" cy="257175"/>
    <xdr:sp macro="" textlink="">
      <xdr:nvSpPr>
        <xdr:cNvPr id="556" name="テキスト ボックス 555"/>
        <xdr:cNvSpPr txBox="1"/>
      </xdr:nvSpPr>
      <xdr:spPr>
        <a:xfrm>
          <a:off x="12658725" y="86201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7" name="テキスト ボックス 556"/>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8" name="テキスト ボックス 557"/>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59" name="テキスト ボックス 558"/>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0" name="テキスト ボックス 559"/>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1" name="テキスト ボックス 560"/>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85725</xdr:rowOff>
    </xdr:from>
    <xdr:to>
      <xdr:col>23</xdr:col>
      <xdr:colOff>571500</xdr:colOff>
      <xdr:row>59</xdr:row>
      <xdr:rowOff>19050</xdr:rowOff>
    </xdr:to>
    <xdr:sp macro="" textlink="">
      <xdr:nvSpPr>
        <xdr:cNvPr id="562" name="円/楕円 561"/>
        <xdr:cNvSpPr/>
      </xdr:nvSpPr>
      <xdr:spPr>
        <a:xfrm>
          <a:off x="162687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57</xdr:row>
      <xdr:rowOff>123825</xdr:rowOff>
    </xdr:from>
    <xdr:ext cx="247650" cy="257175"/>
    <xdr:sp macro="" textlink="">
      <xdr:nvSpPr>
        <xdr:cNvPr id="563" name="失業対策事業費該当値テキスト"/>
        <xdr:cNvSpPr txBox="1"/>
      </xdr:nvSpPr>
      <xdr:spPr>
        <a:xfrm>
          <a:off x="16373475" y="98964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85725</xdr:rowOff>
    </xdr:from>
    <xdr:to>
      <xdr:col>22</xdr:col>
      <xdr:colOff>419100</xdr:colOff>
      <xdr:row>59</xdr:row>
      <xdr:rowOff>19050</xdr:rowOff>
    </xdr:to>
    <xdr:sp macro="" textlink="">
      <xdr:nvSpPr>
        <xdr:cNvPr id="564" name="円/楕円 563"/>
        <xdr:cNvSpPr/>
      </xdr:nvSpPr>
      <xdr:spPr>
        <a:xfrm>
          <a:off x="15430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59</xdr:row>
      <xdr:rowOff>9525</xdr:rowOff>
    </xdr:from>
    <xdr:ext cx="247650" cy="257175"/>
    <xdr:sp macro="" textlink="">
      <xdr:nvSpPr>
        <xdr:cNvPr id="565" name="テキスト ボックス 564"/>
        <xdr:cNvSpPr txBox="1"/>
      </xdr:nvSpPr>
      <xdr:spPr>
        <a:xfrm>
          <a:off x="153543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58</xdr:row>
      <xdr:rowOff>85725</xdr:rowOff>
    </xdr:from>
    <xdr:to>
      <xdr:col>21</xdr:col>
      <xdr:colOff>209550</xdr:colOff>
      <xdr:row>59</xdr:row>
      <xdr:rowOff>19050</xdr:rowOff>
    </xdr:to>
    <xdr:sp macro="" textlink="">
      <xdr:nvSpPr>
        <xdr:cNvPr id="566" name="円/楕円 565"/>
        <xdr:cNvSpPr/>
      </xdr:nvSpPr>
      <xdr:spPr>
        <a:xfrm>
          <a:off x="14544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59</xdr:row>
      <xdr:rowOff>9525</xdr:rowOff>
    </xdr:from>
    <xdr:ext cx="247650" cy="257175"/>
    <xdr:sp macro="" textlink="">
      <xdr:nvSpPr>
        <xdr:cNvPr id="567" name="テキスト ボックス 566"/>
        <xdr:cNvSpPr txBox="1"/>
      </xdr:nvSpPr>
      <xdr:spPr>
        <a:xfrm>
          <a:off x="144684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58</xdr:row>
      <xdr:rowOff>85725</xdr:rowOff>
    </xdr:from>
    <xdr:to>
      <xdr:col>20</xdr:col>
      <xdr:colOff>9525</xdr:colOff>
      <xdr:row>59</xdr:row>
      <xdr:rowOff>19050</xdr:rowOff>
    </xdr:to>
    <xdr:sp macro="" textlink="">
      <xdr:nvSpPr>
        <xdr:cNvPr id="568" name="円/楕円 567"/>
        <xdr:cNvSpPr/>
      </xdr:nvSpPr>
      <xdr:spPr>
        <a:xfrm>
          <a:off x="1364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59</xdr:row>
      <xdr:rowOff>9525</xdr:rowOff>
    </xdr:from>
    <xdr:ext cx="247650" cy="257175"/>
    <xdr:sp macro="" textlink="">
      <xdr:nvSpPr>
        <xdr:cNvPr id="569" name="テキスト ボックス 568"/>
        <xdr:cNvSpPr txBox="1"/>
      </xdr:nvSpPr>
      <xdr:spPr>
        <a:xfrm>
          <a:off x="1358265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85725</xdr:rowOff>
    </xdr:from>
    <xdr:to>
      <xdr:col>18</xdr:col>
      <xdr:colOff>495300</xdr:colOff>
      <xdr:row>59</xdr:row>
      <xdr:rowOff>19050</xdr:rowOff>
    </xdr:to>
    <xdr:sp macro="" textlink="">
      <xdr:nvSpPr>
        <xdr:cNvPr id="570" name="円/楕円 569"/>
        <xdr:cNvSpPr/>
      </xdr:nvSpPr>
      <xdr:spPr>
        <a:xfrm>
          <a:off x="12763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59</xdr:row>
      <xdr:rowOff>9525</xdr:rowOff>
    </xdr:from>
    <xdr:ext cx="247650" cy="257175"/>
    <xdr:sp macro="" textlink="">
      <xdr:nvSpPr>
        <xdr:cNvPr id="571" name="テキスト ボックス 570"/>
        <xdr:cNvSpPr txBox="1"/>
      </xdr:nvSpPr>
      <xdr:spPr>
        <a:xfrm>
          <a:off x="126873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2" name="正方形/長方形 571"/>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3" name="正方形/長方形 572"/>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4" name="正方形/長方形 573"/>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5" name="正方形/長方形 574"/>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6" name="正方形/長方形 575"/>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7" name="正方形/長方形 576"/>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8" name="正方形/長方形 577"/>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79" name="正方形/長方形 578"/>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0" name="テキスト ボックス 579"/>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1" name="直線コネクタ 580"/>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142875</xdr:rowOff>
    </xdr:from>
    <xdr:to>
      <xdr:col>24</xdr:col>
      <xdr:colOff>647700</xdr:colOff>
      <xdr:row>79</xdr:row>
      <xdr:rowOff>142875</xdr:rowOff>
    </xdr:to>
    <xdr:cxnSp macro="">
      <xdr:nvCxnSpPr>
        <xdr:cNvPr id="582" name="直線コネクタ 581"/>
        <xdr:cNvCxnSpPr/>
      </xdr:nvCxnSpPr>
      <xdr:spPr>
        <a:xfrm>
          <a:off x="12449175" y="136874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171450</xdr:rowOff>
    </xdr:from>
    <xdr:ext cx="247650" cy="257175"/>
    <xdr:sp macro="" textlink="">
      <xdr:nvSpPr>
        <xdr:cNvPr id="583" name="テキスト ボックス 582"/>
        <xdr:cNvSpPr txBox="1"/>
      </xdr:nvSpPr>
      <xdr:spPr>
        <a:xfrm>
          <a:off x="12201525" y="135445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78</xdr:row>
      <xdr:rowOff>28575</xdr:rowOff>
    </xdr:from>
    <xdr:to>
      <xdr:col>24</xdr:col>
      <xdr:colOff>647700</xdr:colOff>
      <xdr:row>78</xdr:row>
      <xdr:rowOff>28575</xdr:rowOff>
    </xdr:to>
    <xdr:cxnSp macro="">
      <xdr:nvCxnSpPr>
        <xdr:cNvPr id="584" name="直線コネクタ 583"/>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77</xdr:row>
      <xdr:rowOff>57150</xdr:rowOff>
    </xdr:from>
    <xdr:ext cx="533400" cy="257175"/>
    <xdr:sp macro="" textlink="">
      <xdr:nvSpPr>
        <xdr:cNvPr id="585" name="テキスト ボックス 584"/>
        <xdr:cNvSpPr txBox="1"/>
      </xdr:nvSpPr>
      <xdr:spPr>
        <a:xfrm>
          <a:off x="11915775" y="1325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76</xdr:row>
      <xdr:rowOff>85725</xdr:rowOff>
    </xdr:from>
    <xdr:to>
      <xdr:col>24</xdr:col>
      <xdr:colOff>647700</xdr:colOff>
      <xdr:row>76</xdr:row>
      <xdr:rowOff>85725</xdr:rowOff>
    </xdr:to>
    <xdr:cxnSp macro="">
      <xdr:nvCxnSpPr>
        <xdr:cNvPr id="586" name="直線コネクタ 585"/>
        <xdr:cNvCxnSpPr/>
      </xdr:nvCxnSpPr>
      <xdr:spPr>
        <a:xfrm>
          <a:off x="12449175" y="13115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75</xdr:row>
      <xdr:rowOff>114300</xdr:rowOff>
    </xdr:from>
    <xdr:ext cx="533400" cy="257175"/>
    <xdr:sp macro="" textlink="">
      <xdr:nvSpPr>
        <xdr:cNvPr id="587" name="テキスト ボックス 586"/>
        <xdr:cNvSpPr txBox="1"/>
      </xdr:nvSpPr>
      <xdr:spPr>
        <a:xfrm>
          <a:off x="11915775"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588" name="直線コネクタ 587"/>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589" name="テキスト ボックス 588"/>
        <xdr:cNvSpPr txBox="1"/>
      </xdr:nvSpPr>
      <xdr:spPr>
        <a:xfrm>
          <a:off x="11915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73</xdr:row>
      <xdr:rowOff>28575</xdr:rowOff>
    </xdr:from>
    <xdr:to>
      <xdr:col>24</xdr:col>
      <xdr:colOff>647700</xdr:colOff>
      <xdr:row>73</xdr:row>
      <xdr:rowOff>28575</xdr:rowOff>
    </xdr:to>
    <xdr:cxnSp macro="">
      <xdr:nvCxnSpPr>
        <xdr:cNvPr id="590" name="直線コネクタ 589"/>
        <xdr:cNvCxnSpPr/>
      </xdr:nvCxnSpPr>
      <xdr:spPr>
        <a:xfrm>
          <a:off x="12449175" y="125444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72</xdr:row>
      <xdr:rowOff>57150</xdr:rowOff>
    </xdr:from>
    <xdr:ext cx="600075" cy="257175"/>
    <xdr:sp macro="" textlink="">
      <xdr:nvSpPr>
        <xdr:cNvPr id="591" name="テキスト ボックス 590"/>
        <xdr:cNvSpPr txBox="1"/>
      </xdr:nvSpPr>
      <xdr:spPr>
        <a:xfrm>
          <a:off x="11849100" y="12401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592" name="直線コネクタ 591"/>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70</xdr:row>
      <xdr:rowOff>114300</xdr:rowOff>
    </xdr:from>
    <xdr:ext cx="600075" cy="257175"/>
    <xdr:sp macro="" textlink="">
      <xdr:nvSpPr>
        <xdr:cNvPr id="593" name="テキスト ボックス 592"/>
        <xdr:cNvSpPr txBox="1"/>
      </xdr:nvSpPr>
      <xdr:spPr>
        <a:xfrm>
          <a:off x="11849100" y="12115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69</xdr:row>
      <xdr:rowOff>142875</xdr:rowOff>
    </xdr:from>
    <xdr:to>
      <xdr:col>24</xdr:col>
      <xdr:colOff>647700</xdr:colOff>
      <xdr:row>69</xdr:row>
      <xdr:rowOff>142875</xdr:rowOff>
    </xdr:to>
    <xdr:cxnSp macro="">
      <xdr:nvCxnSpPr>
        <xdr:cNvPr id="594" name="直線コネクタ 593"/>
        <xdr:cNvCxnSpPr/>
      </xdr:nvCxnSpPr>
      <xdr:spPr>
        <a:xfrm>
          <a:off x="12449175" y="11972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68</xdr:row>
      <xdr:rowOff>171450</xdr:rowOff>
    </xdr:from>
    <xdr:ext cx="600075" cy="257175"/>
    <xdr:sp macro="" textlink="">
      <xdr:nvSpPr>
        <xdr:cNvPr id="595" name="テキスト ボックス 594"/>
        <xdr:cNvSpPr txBox="1"/>
      </xdr:nvSpPr>
      <xdr:spPr>
        <a:xfrm>
          <a:off x="11849100" y="11830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6" name="直線コネクタ 595"/>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7" name="テキスト ボックス 596"/>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8"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76200</xdr:rowOff>
    </xdr:from>
    <xdr:to>
      <xdr:col>23</xdr:col>
      <xdr:colOff>514350</xdr:colOff>
      <xdr:row>78</xdr:row>
      <xdr:rowOff>123825</xdr:rowOff>
    </xdr:to>
    <xdr:cxnSp macro="">
      <xdr:nvCxnSpPr>
        <xdr:cNvPr id="599" name="直線コネクタ 598"/>
        <xdr:cNvCxnSpPr/>
      </xdr:nvCxnSpPr>
      <xdr:spPr>
        <a:xfrm flipV="1">
          <a:off x="16316325" y="12077700"/>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133350</xdr:rowOff>
    </xdr:from>
    <xdr:ext cx="533400" cy="257175"/>
    <xdr:sp macro="" textlink="">
      <xdr:nvSpPr>
        <xdr:cNvPr id="600" name="公債費最小値テキスト"/>
        <xdr:cNvSpPr txBox="1"/>
      </xdr:nvSpPr>
      <xdr:spPr>
        <a:xfrm>
          <a:off x="16373475" y="1350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123825</xdr:rowOff>
    </xdr:from>
    <xdr:to>
      <xdr:col>23</xdr:col>
      <xdr:colOff>609600</xdr:colOff>
      <xdr:row>78</xdr:row>
      <xdr:rowOff>123825</xdr:rowOff>
    </xdr:to>
    <xdr:cxnSp macro="">
      <xdr:nvCxnSpPr>
        <xdr:cNvPr id="601" name="直線コネクタ 600"/>
        <xdr:cNvCxnSpPr/>
      </xdr:nvCxnSpPr>
      <xdr:spPr>
        <a:xfrm>
          <a:off x="16230600" y="13496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19050</xdr:rowOff>
    </xdr:from>
    <xdr:ext cx="600075" cy="257175"/>
    <xdr:sp macro="" textlink="">
      <xdr:nvSpPr>
        <xdr:cNvPr id="602" name="公債費最大値テキスト"/>
        <xdr:cNvSpPr txBox="1"/>
      </xdr:nvSpPr>
      <xdr:spPr>
        <a:xfrm>
          <a:off x="16373475" y="11849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76200</xdr:rowOff>
    </xdr:from>
    <xdr:to>
      <xdr:col>23</xdr:col>
      <xdr:colOff>609600</xdr:colOff>
      <xdr:row>70</xdr:row>
      <xdr:rowOff>76200</xdr:rowOff>
    </xdr:to>
    <xdr:cxnSp macro="">
      <xdr:nvCxnSpPr>
        <xdr:cNvPr id="603" name="直線コネクタ 602"/>
        <xdr:cNvCxnSpPr/>
      </xdr:nvCxnSpPr>
      <xdr:spPr>
        <a:xfrm>
          <a:off x="16230600" y="12077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76</xdr:row>
      <xdr:rowOff>114300</xdr:rowOff>
    </xdr:from>
    <xdr:to>
      <xdr:col>23</xdr:col>
      <xdr:colOff>514350</xdr:colOff>
      <xdr:row>76</xdr:row>
      <xdr:rowOff>133350</xdr:rowOff>
    </xdr:to>
    <xdr:cxnSp macro="">
      <xdr:nvCxnSpPr>
        <xdr:cNvPr id="604" name="直線コネクタ 603"/>
        <xdr:cNvCxnSpPr/>
      </xdr:nvCxnSpPr>
      <xdr:spPr>
        <a:xfrm flipV="1">
          <a:off x="15478125" y="131445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76</xdr:row>
      <xdr:rowOff>57150</xdr:rowOff>
    </xdr:from>
    <xdr:ext cx="533400" cy="257175"/>
    <xdr:sp macro="" textlink="">
      <xdr:nvSpPr>
        <xdr:cNvPr id="605" name="公債費平均値テキスト"/>
        <xdr:cNvSpPr txBox="1"/>
      </xdr:nvSpPr>
      <xdr:spPr>
        <a:xfrm>
          <a:off x="16373475" y="1308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76200</xdr:rowOff>
    </xdr:from>
    <xdr:to>
      <xdr:col>23</xdr:col>
      <xdr:colOff>571500</xdr:colOff>
      <xdr:row>77</xdr:row>
      <xdr:rowOff>9525</xdr:rowOff>
    </xdr:to>
    <xdr:sp macro="" textlink="">
      <xdr:nvSpPr>
        <xdr:cNvPr id="606" name="フローチャート : 判断 605"/>
        <xdr:cNvSpPr/>
      </xdr:nvSpPr>
      <xdr:spPr>
        <a:xfrm>
          <a:off x="16268700"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47625</xdr:rowOff>
    </xdr:from>
    <xdr:to>
      <xdr:col>22</xdr:col>
      <xdr:colOff>361950</xdr:colOff>
      <xdr:row>76</xdr:row>
      <xdr:rowOff>133350</xdr:rowOff>
    </xdr:to>
    <xdr:cxnSp macro="">
      <xdr:nvCxnSpPr>
        <xdr:cNvPr id="607" name="直線コネクタ 606"/>
        <xdr:cNvCxnSpPr/>
      </xdr:nvCxnSpPr>
      <xdr:spPr>
        <a:xfrm>
          <a:off x="14592300" y="130778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133350</xdr:rowOff>
    </xdr:from>
    <xdr:to>
      <xdr:col>22</xdr:col>
      <xdr:colOff>419100</xdr:colOff>
      <xdr:row>76</xdr:row>
      <xdr:rowOff>57150</xdr:rowOff>
    </xdr:to>
    <xdr:sp macro="" textlink="">
      <xdr:nvSpPr>
        <xdr:cNvPr id="608" name="フローチャート : 判断 607"/>
        <xdr:cNvSpPr/>
      </xdr:nvSpPr>
      <xdr:spPr>
        <a:xfrm>
          <a:off x="15430500" y="12992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76200</xdr:rowOff>
    </xdr:from>
    <xdr:ext cx="533400" cy="257175"/>
    <xdr:sp macro="" textlink="">
      <xdr:nvSpPr>
        <xdr:cNvPr id="609" name="テキスト ボックス 608"/>
        <xdr:cNvSpPr txBox="1"/>
      </xdr:nvSpPr>
      <xdr:spPr>
        <a:xfrm>
          <a:off x="15211425"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647700</xdr:colOff>
      <xdr:row>76</xdr:row>
      <xdr:rowOff>47625</xdr:rowOff>
    </xdr:from>
    <xdr:to>
      <xdr:col>21</xdr:col>
      <xdr:colOff>161925</xdr:colOff>
      <xdr:row>76</xdr:row>
      <xdr:rowOff>66675</xdr:rowOff>
    </xdr:to>
    <xdr:cxnSp macro="">
      <xdr:nvCxnSpPr>
        <xdr:cNvPr id="610" name="直線コネクタ 609"/>
        <xdr:cNvCxnSpPr/>
      </xdr:nvCxnSpPr>
      <xdr:spPr>
        <a:xfrm flipV="1">
          <a:off x="13706475" y="130778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123825</xdr:rowOff>
    </xdr:from>
    <xdr:to>
      <xdr:col>21</xdr:col>
      <xdr:colOff>209550</xdr:colOff>
      <xdr:row>76</xdr:row>
      <xdr:rowOff>57150</xdr:rowOff>
    </xdr:to>
    <xdr:sp macro="" textlink="">
      <xdr:nvSpPr>
        <xdr:cNvPr id="611" name="フローチャート : 判断 610"/>
        <xdr:cNvSpPr/>
      </xdr:nvSpPr>
      <xdr:spPr>
        <a:xfrm>
          <a:off x="145446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66675</xdr:rowOff>
    </xdr:from>
    <xdr:ext cx="533400" cy="257175"/>
    <xdr:sp macro="" textlink="">
      <xdr:nvSpPr>
        <xdr:cNvPr id="612" name="テキスト ボックス 611"/>
        <xdr:cNvSpPr txBox="1"/>
      </xdr:nvSpPr>
      <xdr:spPr>
        <a:xfrm>
          <a:off x="14325600"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438150</xdr:colOff>
      <xdr:row>76</xdr:row>
      <xdr:rowOff>28575</xdr:rowOff>
    </xdr:from>
    <xdr:to>
      <xdr:col>19</xdr:col>
      <xdr:colOff>647700</xdr:colOff>
      <xdr:row>76</xdr:row>
      <xdr:rowOff>66675</xdr:rowOff>
    </xdr:to>
    <xdr:cxnSp macro="">
      <xdr:nvCxnSpPr>
        <xdr:cNvPr id="613" name="直線コネクタ 612"/>
        <xdr:cNvCxnSpPr/>
      </xdr:nvCxnSpPr>
      <xdr:spPr>
        <a:xfrm>
          <a:off x="12811125" y="1305877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123825</xdr:rowOff>
    </xdr:from>
    <xdr:to>
      <xdr:col>20</xdr:col>
      <xdr:colOff>9525</xdr:colOff>
      <xdr:row>76</xdr:row>
      <xdr:rowOff>47625</xdr:rowOff>
    </xdr:to>
    <xdr:sp macro="" textlink="">
      <xdr:nvSpPr>
        <xdr:cNvPr id="614" name="フローチャート : 判断 613"/>
        <xdr:cNvSpPr/>
      </xdr:nvSpPr>
      <xdr:spPr>
        <a:xfrm>
          <a:off x="13649325" y="12982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74</xdr:row>
      <xdr:rowOff>66675</xdr:rowOff>
    </xdr:from>
    <xdr:ext cx="533400" cy="257175"/>
    <xdr:sp macro="" textlink="">
      <xdr:nvSpPr>
        <xdr:cNvPr id="615" name="テキスト ボックス 614"/>
        <xdr:cNvSpPr txBox="1"/>
      </xdr:nvSpPr>
      <xdr:spPr>
        <a:xfrm>
          <a:off x="13439775"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114300</xdr:rowOff>
    </xdr:from>
    <xdr:to>
      <xdr:col>18</xdr:col>
      <xdr:colOff>495300</xdr:colOff>
      <xdr:row>76</xdr:row>
      <xdr:rowOff>38100</xdr:rowOff>
    </xdr:to>
    <xdr:sp macro="" textlink="">
      <xdr:nvSpPr>
        <xdr:cNvPr id="616" name="フローチャート : 判断 615"/>
        <xdr:cNvSpPr/>
      </xdr:nvSpPr>
      <xdr:spPr>
        <a:xfrm>
          <a:off x="12763500" y="1297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74</xdr:row>
      <xdr:rowOff>57150</xdr:rowOff>
    </xdr:from>
    <xdr:ext cx="533400" cy="257175"/>
    <xdr:sp macro="" textlink="">
      <xdr:nvSpPr>
        <xdr:cNvPr id="617" name="テキスト ボックス 616"/>
        <xdr:cNvSpPr txBox="1"/>
      </xdr:nvSpPr>
      <xdr:spPr>
        <a:xfrm>
          <a:off x="12544425" y="1274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8" name="テキスト ボックス 617"/>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9" name="テキスト ボックス 618"/>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20" name="テキスト ボックス 619"/>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1" name="テキスト ボックス 620"/>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2" name="テキスト ボックス 621"/>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57150</xdr:rowOff>
    </xdr:from>
    <xdr:to>
      <xdr:col>23</xdr:col>
      <xdr:colOff>571500</xdr:colOff>
      <xdr:row>76</xdr:row>
      <xdr:rowOff>161925</xdr:rowOff>
    </xdr:to>
    <xdr:sp macro="" textlink="">
      <xdr:nvSpPr>
        <xdr:cNvPr id="623" name="円/楕円 622"/>
        <xdr:cNvSpPr/>
      </xdr:nvSpPr>
      <xdr:spPr>
        <a:xfrm>
          <a:off x="16268700" y="1308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75</xdr:row>
      <xdr:rowOff>85725</xdr:rowOff>
    </xdr:from>
    <xdr:ext cx="533400" cy="257175"/>
    <xdr:sp macro="" textlink="">
      <xdr:nvSpPr>
        <xdr:cNvPr id="624" name="公債費該当値テキスト"/>
        <xdr:cNvSpPr txBox="1"/>
      </xdr:nvSpPr>
      <xdr:spPr>
        <a:xfrm>
          <a:off x="16373475"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57,160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85725</xdr:rowOff>
    </xdr:from>
    <xdr:to>
      <xdr:col>22</xdr:col>
      <xdr:colOff>419100</xdr:colOff>
      <xdr:row>77</xdr:row>
      <xdr:rowOff>9525</xdr:rowOff>
    </xdr:to>
    <xdr:sp macro="" textlink="">
      <xdr:nvSpPr>
        <xdr:cNvPr id="625" name="円/楕円 624"/>
        <xdr:cNvSpPr/>
      </xdr:nvSpPr>
      <xdr:spPr>
        <a:xfrm>
          <a:off x="15430500" y="13115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77</xdr:row>
      <xdr:rowOff>0</xdr:rowOff>
    </xdr:from>
    <xdr:ext cx="533400" cy="257175"/>
    <xdr:sp macro="" textlink="">
      <xdr:nvSpPr>
        <xdr:cNvPr id="626" name="テキスト ボックス 625"/>
        <xdr:cNvSpPr txBox="1"/>
      </xdr:nvSpPr>
      <xdr:spPr>
        <a:xfrm>
          <a:off x="15211425" y="1320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54,743</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0</xdr:rowOff>
    </xdr:from>
    <xdr:to>
      <xdr:col>21</xdr:col>
      <xdr:colOff>209550</xdr:colOff>
      <xdr:row>76</xdr:row>
      <xdr:rowOff>104775</xdr:rowOff>
    </xdr:to>
    <xdr:sp macro="" textlink="">
      <xdr:nvSpPr>
        <xdr:cNvPr id="627" name="円/楕円 626"/>
        <xdr:cNvSpPr/>
      </xdr:nvSpPr>
      <xdr:spPr>
        <a:xfrm>
          <a:off x="14544675" y="13030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95250</xdr:rowOff>
    </xdr:from>
    <xdr:ext cx="533400" cy="257175"/>
    <xdr:sp macro="" textlink="">
      <xdr:nvSpPr>
        <xdr:cNvPr id="628" name="テキスト ボックス 627"/>
        <xdr:cNvSpPr txBox="1"/>
      </xdr:nvSpPr>
      <xdr:spPr>
        <a:xfrm>
          <a:off x="14325600" y="1312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63,219</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9525</xdr:rowOff>
    </xdr:from>
    <xdr:to>
      <xdr:col>20</xdr:col>
      <xdr:colOff>9525</xdr:colOff>
      <xdr:row>76</xdr:row>
      <xdr:rowOff>114300</xdr:rowOff>
    </xdr:to>
    <xdr:sp macro="" textlink="">
      <xdr:nvSpPr>
        <xdr:cNvPr id="629" name="円/楕円 628"/>
        <xdr:cNvSpPr/>
      </xdr:nvSpPr>
      <xdr:spPr>
        <a:xfrm>
          <a:off x="13649325" y="1303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104775</xdr:rowOff>
    </xdr:from>
    <xdr:ext cx="533400" cy="257175"/>
    <xdr:sp macro="" textlink="">
      <xdr:nvSpPr>
        <xdr:cNvPr id="630" name="テキスト ボックス 629"/>
        <xdr:cNvSpPr txBox="1"/>
      </xdr:nvSpPr>
      <xdr:spPr>
        <a:xfrm>
          <a:off x="13439775" y="1313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152400</xdr:rowOff>
    </xdr:from>
    <xdr:to>
      <xdr:col>18</xdr:col>
      <xdr:colOff>495300</xdr:colOff>
      <xdr:row>76</xdr:row>
      <xdr:rowOff>76200</xdr:rowOff>
    </xdr:to>
    <xdr:sp macro="" textlink="">
      <xdr:nvSpPr>
        <xdr:cNvPr id="631" name="円/楕円 630"/>
        <xdr:cNvSpPr/>
      </xdr:nvSpPr>
      <xdr:spPr>
        <a:xfrm>
          <a:off x="12763500" y="13011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66675</xdr:rowOff>
    </xdr:from>
    <xdr:ext cx="533400" cy="257175"/>
    <xdr:sp macro="" textlink="">
      <xdr:nvSpPr>
        <xdr:cNvPr id="632" name="テキスト ボックス 631"/>
        <xdr:cNvSpPr txBox="1"/>
      </xdr:nvSpPr>
      <xdr:spPr>
        <a:xfrm>
          <a:off x="12544425" y="1309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65,595</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3" name="正方形/長方形 632"/>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4" name="正方形/長方形 633"/>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5" name="正方形/長方形 634"/>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6" name="正方形/長方形 635"/>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7" name="正方形/長方形 636"/>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8" name="正方形/長方形 637"/>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9" name="正方形/長方形 638"/>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40" name="正方形/長方形 639"/>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1" name="テキスト ボックス 640"/>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2" name="直線コネクタ 641"/>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647700</xdr:colOff>
      <xdr:row>98</xdr:row>
      <xdr:rowOff>142875</xdr:rowOff>
    </xdr:to>
    <xdr:cxnSp macro="">
      <xdr:nvCxnSpPr>
        <xdr:cNvPr id="643" name="直線コネクタ 642"/>
        <xdr:cNvCxnSpPr/>
      </xdr:nvCxnSpPr>
      <xdr:spPr>
        <a:xfrm>
          <a:off x="1244917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44" name="テキスト ボックス 643"/>
        <xdr:cNvSpPr txBox="1"/>
      </xdr:nvSpPr>
      <xdr:spPr>
        <a:xfrm>
          <a:off x="1220152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647700</xdr:colOff>
      <xdr:row>96</xdr:row>
      <xdr:rowOff>28575</xdr:rowOff>
    </xdr:to>
    <xdr:cxnSp macro="">
      <xdr:nvCxnSpPr>
        <xdr:cNvPr id="645" name="直線コネクタ 644"/>
        <xdr:cNvCxnSpPr/>
      </xdr:nvCxnSpPr>
      <xdr:spPr>
        <a:xfrm>
          <a:off x="1244917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95</xdr:row>
      <xdr:rowOff>57150</xdr:rowOff>
    </xdr:from>
    <xdr:ext cx="600075" cy="257175"/>
    <xdr:sp macro="" textlink="">
      <xdr:nvSpPr>
        <xdr:cNvPr id="646" name="テキスト ボックス 645"/>
        <xdr:cNvSpPr txBox="1"/>
      </xdr:nvSpPr>
      <xdr:spPr>
        <a:xfrm>
          <a:off x="11849100"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647700</xdr:colOff>
      <xdr:row>93</xdr:row>
      <xdr:rowOff>85725</xdr:rowOff>
    </xdr:to>
    <xdr:cxnSp macro="">
      <xdr:nvCxnSpPr>
        <xdr:cNvPr id="647" name="直線コネクタ 646"/>
        <xdr:cNvCxnSpPr/>
      </xdr:nvCxnSpPr>
      <xdr:spPr>
        <a:xfrm>
          <a:off x="1244917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92</xdr:row>
      <xdr:rowOff>114300</xdr:rowOff>
    </xdr:from>
    <xdr:ext cx="600075" cy="257175"/>
    <xdr:sp macro="" textlink="">
      <xdr:nvSpPr>
        <xdr:cNvPr id="648" name="テキスト ボックス 647"/>
        <xdr:cNvSpPr txBox="1"/>
      </xdr:nvSpPr>
      <xdr:spPr>
        <a:xfrm>
          <a:off x="11849100"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647700</xdr:colOff>
      <xdr:row>90</xdr:row>
      <xdr:rowOff>142875</xdr:rowOff>
    </xdr:to>
    <xdr:cxnSp macro="">
      <xdr:nvCxnSpPr>
        <xdr:cNvPr id="649" name="直線コネクタ 648"/>
        <xdr:cNvCxnSpPr/>
      </xdr:nvCxnSpPr>
      <xdr:spPr>
        <a:xfrm>
          <a:off x="1244917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171450</xdr:rowOff>
    </xdr:from>
    <xdr:ext cx="600075" cy="257175"/>
    <xdr:sp macro="" textlink="">
      <xdr:nvSpPr>
        <xdr:cNvPr id="650" name="テキスト ボックス 649"/>
        <xdr:cNvSpPr txBox="1"/>
      </xdr:nvSpPr>
      <xdr:spPr>
        <a:xfrm>
          <a:off x="11849100"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1" name="直線コネクタ 650"/>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2" name="テキスト ボックス 651"/>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3"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161925</xdr:rowOff>
    </xdr:from>
    <xdr:to>
      <xdr:col>23</xdr:col>
      <xdr:colOff>514350</xdr:colOff>
      <xdr:row>98</xdr:row>
      <xdr:rowOff>133350</xdr:rowOff>
    </xdr:to>
    <xdr:cxnSp macro="">
      <xdr:nvCxnSpPr>
        <xdr:cNvPr id="654" name="直線コネクタ 653"/>
        <xdr:cNvCxnSpPr/>
      </xdr:nvCxnSpPr>
      <xdr:spPr>
        <a:xfrm flipV="1">
          <a:off x="16316325" y="15592425"/>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142875</xdr:rowOff>
    </xdr:from>
    <xdr:ext cx="381000" cy="257175"/>
    <xdr:sp macro="" textlink="">
      <xdr:nvSpPr>
        <xdr:cNvPr id="655" name="積立金最小値テキスト"/>
        <xdr:cNvSpPr txBox="1"/>
      </xdr:nvSpPr>
      <xdr:spPr>
        <a:xfrm>
          <a:off x="16373475" y="16944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133350</xdr:rowOff>
    </xdr:from>
    <xdr:to>
      <xdr:col>23</xdr:col>
      <xdr:colOff>609600</xdr:colOff>
      <xdr:row>98</xdr:row>
      <xdr:rowOff>133350</xdr:rowOff>
    </xdr:to>
    <xdr:cxnSp macro="">
      <xdr:nvCxnSpPr>
        <xdr:cNvPr id="656" name="直線コネクタ 655"/>
        <xdr:cNvCxnSpPr/>
      </xdr:nvCxnSpPr>
      <xdr:spPr>
        <a:xfrm>
          <a:off x="16230600" y="16935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104775</xdr:rowOff>
    </xdr:from>
    <xdr:ext cx="600075" cy="257175"/>
    <xdr:sp macro="" textlink="">
      <xdr:nvSpPr>
        <xdr:cNvPr id="657" name="積立金最大値テキスト"/>
        <xdr:cNvSpPr txBox="1"/>
      </xdr:nvSpPr>
      <xdr:spPr>
        <a:xfrm>
          <a:off x="16373475" y="15363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161925</xdr:rowOff>
    </xdr:from>
    <xdr:to>
      <xdr:col>23</xdr:col>
      <xdr:colOff>609600</xdr:colOff>
      <xdr:row>90</xdr:row>
      <xdr:rowOff>161925</xdr:rowOff>
    </xdr:to>
    <xdr:cxnSp macro="">
      <xdr:nvCxnSpPr>
        <xdr:cNvPr id="658" name="直線コネクタ 657"/>
        <xdr:cNvCxnSpPr/>
      </xdr:nvCxnSpPr>
      <xdr:spPr>
        <a:xfrm>
          <a:off x="16230600" y="15592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66675</xdr:rowOff>
    </xdr:from>
    <xdr:to>
      <xdr:col>23</xdr:col>
      <xdr:colOff>514350</xdr:colOff>
      <xdr:row>98</xdr:row>
      <xdr:rowOff>104775</xdr:rowOff>
    </xdr:to>
    <xdr:cxnSp macro="">
      <xdr:nvCxnSpPr>
        <xdr:cNvPr id="659" name="直線コネクタ 658"/>
        <xdr:cNvCxnSpPr/>
      </xdr:nvCxnSpPr>
      <xdr:spPr>
        <a:xfrm flipV="1">
          <a:off x="15478125" y="168687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0</xdr:rowOff>
    </xdr:from>
    <xdr:ext cx="533400" cy="257175"/>
    <xdr:sp macro="" textlink="">
      <xdr:nvSpPr>
        <xdr:cNvPr id="660" name="積立金平均値テキスト"/>
        <xdr:cNvSpPr txBox="1"/>
      </xdr:nvSpPr>
      <xdr:spPr>
        <a:xfrm>
          <a:off x="16373475"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28575</xdr:rowOff>
    </xdr:from>
    <xdr:to>
      <xdr:col>23</xdr:col>
      <xdr:colOff>571500</xdr:colOff>
      <xdr:row>98</xdr:row>
      <xdr:rowOff>123825</xdr:rowOff>
    </xdr:to>
    <xdr:sp macro="" textlink="">
      <xdr:nvSpPr>
        <xdr:cNvPr id="661" name="フローチャート : 判断 660"/>
        <xdr:cNvSpPr/>
      </xdr:nvSpPr>
      <xdr:spPr>
        <a:xfrm>
          <a:off x="16268700" y="16830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85725</xdr:rowOff>
    </xdr:from>
    <xdr:to>
      <xdr:col>22</xdr:col>
      <xdr:colOff>361950</xdr:colOff>
      <xdr:row>98</xdr:row>
      <xdr:rowOff>104775</xdr:rowOff>
    </xdr:to>
    <xdr:cxnSp macro="">
      <xdr:nvCxnSpPr>
        <xdr:cNvPr id="662" name="直線コネクタ 661"/>
        <xdr:cNvCxnSpPr/>
      </xdr:nvCxnSpPr>
      <xdr:spPr>
        <a:xfrm>
          <a:off x="14592300" y="168878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123825</xdr:rowOff>
    </xdr:from>
    <xdr:to>
      <xdr:col>22</xdr:col>
      <xdr:colOff>419100</xdr:colOff>
      <xdr:row>98</xdr:row>
      <xdr:rowOff>47625</xdr:rowOff>
    </xdr:to>
    <xdr:sp macro="" textlink="">
      <xdr:nvSpPr>
        <xdr:cNvPr id="663" name="フローチャート : 判断 662"/>
        <xdr:cNvSpPr/>
      </xdr:nvSpPr>
      <xdr:spPr>
        <a:xfrm>
          <a:off x="15430500" y="1675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66675</xdr:rowOff>
    </xdr:from>
    <xdr:ext cx="533400" cy="257175"/>
    <xdr:sp macro="" textlink="">
      <xdr:nvSpPr>
        <xdr:cNvPr id="664" name="テキスト ボックス 663"/>
        <xdr:cNvSpPr txBox="1"/>
      </xdr:nvSpPr>
      <xdr:spPr>
        <a:xfrm>
          <a:off x="15211425"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647700</xdr:colOff>
      <xdr:row>98</xdr:row>
      <xdr:rowOff>85725</xdr:rowOff>
    </xdr:from>
    <xdr:to>
      <xdr:col>21</xdr:col>
      <xdr:colOff>161925</xdr:colOff>
      <xdr:row>98</xdr:row>
      <xdr:rowOff>104775</xdr:rowOff>
    </xdr:to>
    <xdr:cxnSp macro="">
      <xdr:nvCxnSpPr>
        <xdr:cNvPr id="665" name="直線コネクタ 664"/>
        <xdr:cNvCxnSpPr/>
      </xdr:nvCxnSpPr>
      <xdr:spPr>
        <a:xfrm flipV="1">
          <a:off x="13706475" y="168878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133350</xdr:rowOff>
    </xdr:from>
    <xdr:to>
      <xdr:col>21</xdr:col>
      <xdr:colOff>209550</xdr:colOff>
      <xdr:row>98</xdr:row>
      <xdr:rowOff>57150</xdr:rowOff>
    </xdr:to>
    <xdr:sp macro="" textlink="">
      <xdr:nvSpPr>
        <xdr:cNvPr id="666" name="フローチャート : 判断 665"/>
        <xdr:cNvSpPr/>
      </xdr:nvSpPr>
      <xdr:spPr>
        <a:xfrm>
          <a:off x="14544675" y="16764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76200</xdr:rowOff>
    </xdr:from>
    <xdr:ext cx="533400" cy="257175"/>
    <xdr:sp macro="" textlink="">
      <xdr:nvSpPr>
        <xdr:cNvPr id="667" name="テキスト ボックス 666"/>
        <xdr:cNvSpPr txBox="1"/>
      </xdr:nvSpPr>
      <xdr:spPr>
        <a:xfrm>
          <a:off x="1432560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104775</xdr:rowOff>
    </xdr:from>
    <xdr:to>
      <xdr:col>19</xdr:col>
      <xdr:colOff>647700</xdr:colOff>
      <xdr:row>98</xdr:row>
      <xdr:rowOff>104775</xdr:rowOff>
    </xdr:to>
    <xdr:cxnSp macro="">
      <xdr:nvCxnSpPr>
        <xdr:cNvPr id="668" name="直線コネクタ 667"/>
        <xdr:cNvCxnSpPr/>
      </xdr:nvCxnSpPr>
      <xdr:spPr>
        <a:xfrm>
          <a:off x="12811125" y="169068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9525</xdr:rowOff>
    </xdr:from>
    <xdr:to>
      <xdr:col>20</xdr:col>
      <xdr:colOff>9525</xdr:colOff>
      <xdr:row>97</xdr:row>
      <xdr:rowOff>104775</xdr:rowOff>
    </xdr:to>
    <xdr:sp macro="" textlink="">
      <xdr:nvSpPr>
        <xdr:cNvPr id="669" name="フローチャート : 判断 668"/>
        <xdr:cNvSpPr/>
      </xdr:nvSpPr>
      <xdr:spPr>
        <a:xfrm>
          <a:off x="13649325" y="16640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123825</xdr:rowOff>
    </xdr:from>
    <xdr:ext cx="533400" cy="257175"/>
    <xdr:sp macro="" textlink="">
      <xdr:nvSpPr>
        <xdr:cNvPr id="670" name="テキスト ボックス 669"/>
        <xdr:cNvSpPr txBox="1"/>
      </xdr:nvSpPr>
      <xdr:spPr>
        <a:xfrm>
          <a:off x="1343977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142875</xdr:rowOff>
    </xdr:from>
    <xdr:to>
      <xdr:col>18</xdr:col>
      <xdr:colOff>495300</xdr:colOff>
      <xdr:row>98</xdr:row>
      <xdr:rowOff>66675</xdr:rowOff>
    </xdr:to>
    <xdr:sp macro="" textlink="">
      <xdr:nvSpPr>
        <xdr:cNvPr id="671" name="フローチャート : 判断 670"/>
        <xdr:cNvSpPr/>
      </xdr:nvSpPr>
      <xdr:spPr>
        <a:xfrm>
          <a:off x="12763500" y="16773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85725</xdr:rowOff>
    </xdr:from>
    <xdr:ext cx="533400" cy="257175"/>
    <xdr:sp macro="" textlink="">
      <xdr:nvSpPr>
        <xdr:cNvPr id="672" name="テキスト ボックス 671"/>
        <xdr:cNvSpPr txBox="1"/>
      </xdr:nvSpPr>
      <xdr:spPr>
        <a:xfrm>
          <a:off x="12544425"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3" name="テキスト ボックス 672"/>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4" name="テキスト ボックス 673"/>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5" name="テキスト ボックス 674"/>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6" name="テキスト ボックス 675"/>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7" name="テキスト ボックス 676"/>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19050</xdr:rowOff>
    </xdr:from>
    <xdr:to>
      <xdr:col>23</xdr:col>
      <xdr:colOff>571500</xdr:colOff>
      <xdr:row>98</xdr:row>
      <xdr:rowOff>114300</xdr:rowOff>
    </xdr:to>
    <xdr:sp macro="" textlink="">
      <xdr:nvSpPr>
        <xdr:cNvPr id="678" name="円/楕円 677"/>
        <xdr:cNvSpPr/>
      </xdr:nvSpPr>
      <xdr:spPr>
        <a:xfrm>
          <a:off x="16268700" y="16821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96</xdr:row>
      <xdr:rowOff>142875</xdr:rowOff>
    </xdr:from>
    <xdr:ext cx="533400" cy="257175"/>
    <xdr:sp macro="" textlink="">
      <xdr:nvSpPr>
        <xdr:cNvPr id="679" name="積立金該当値テキスト"/>
        <xdr:cNvSpPr txBox="1"/>
      </xdr:nvSpPr>
      <xdr:spPr>
        <a:xfrm>
          <a:off x="163734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47625</xdr:rowOff>
    </xdr:from>
    <xdr:to>
      <xdr:col>22</xdr:col>
      <xdr:colOff>419100</xdr:colOff>
      <xdr:row>98</xdr:row>
      <xdr:rowOff>152400</xdr:rowOff>
    </xdr:to>
    <xdr:sp macro="" textlink="">
      <xdr:nvSpPr>
        <xdr:cNvPr id="680" name="円/楕円 679"/>
        <xdr:cNvSpPr/>
      </xdr:nvSpPr>
      <xdr:spPr>
        <a:xfrm>
          <a:off x="15430500" y="1684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98</xdr:row>
      <xdr:rowOff>142875</xdr:rowOff>
    </xdr:from>
    <xdr:ext cx="466725" cy="257175"/>
    <xdr:sp macro="" textlink="">
      <xdr:nvSpPr>
        <xdr:cNvPr id="681" name="テキスト ボックス 680"/>
        <xdr:cNvSpPr txBox="1"/>
      </xdr:nvSpPr>
      <xdr:spPr>
        <a:xfrm>
          <a:off x="15249525" y="1694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28575</xdr:rowOff>
    </xdr:from>
    <xdr:to>
      <xdr:col>21</xdr:col>
      <xdr:colOff>209550</xdr:colOff>
      <xdr:row>98</xdr:row>
      <xdr:rowOff>133350</xdr:rowOff>
    </xdr:to>
    <xdr:sp macro="" textlink="">
      <xdr:nvSpPr>
        <xdr:cNvPr id="682" name="円/楕円 681"/>
        <xdr:cNvSpPr/>
      </xdr:nvSpPr>
      <xdr:spPr>
        <a:xfrm>
          <a:off x="14544675" y="16830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123825</xdr:rowOff>
    </xdr:from>
    <xdr:ext cx="533400" cy="257175"/>
    <xdr:sp macro="" textlink="">
      <xdr:nvSpPr>
        <xdr:cNvPr id="683" name="テキスト ボックス 682"/>
        <xdr:cNvSpPr txBox="1"/>
      </xdr:nvSpPr>
      <xdr:spPr>
        <a:xfrm>
          <a:off x="14325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12,580</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57150</xdr:rowOff>
    </xdr:from>
    <xdr:to>
      <xdr:col>20</xdr:col>
      <xdr:colOff>9525</xdr:colOff>
      <xdr:row>98</xdr:row>
      <xdr:rowOff>152400</xdr:rowOff>
    </xdr:to>
    <xdr:sp macro="" textlink="">
      <xdr:nvSpPr>
        <xdr:cNvPr id="684" name="円/楕円 683"/>
        <xdr:cNvSpPr/>
      </xdr:nvSpPr>
      <xdr:spPr>
        <a:xfrm>
          <a:off x="13649325" y="1685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98</xdr:row>
      <xdr:rowOff>142875</xdr:rowOff>
    </xdr:from>
    <xdr:ext cx="466725" cy="257175"/>
    <xdr:sp macro="" textlink="">
      <xdr:nvSpPr>
        <xdr:cNvPr id="685" name="テキスト ボックス 684"/>
        <xdr:cNvSpPr txBox="1"/>
      </xdr:nvSpPr>
      <xdr:spPr>
        <a:xfrm>
          <a:off x="13468350" y="1694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47625</xdr:rowOff>
    </xdr:from>
    <xdr:to>
      <xdr:col>18</xdr:col>
      <xdr:colOff>495300</xdr:colOff>
      <xdr:row>98</xdr:row>
      <xdr:rowOff>152400</xdr:rowOff>
    </xdr:to>
    <xdr:sp macro="" textlink="">
      <xdr:nvSpPr>
        <xdr:cNvPr id="686" name="円/楕円 685"/>
        <xdr:cNvSpPr/>
      </xdr:nvSpPr>
      <xdr:spPr>
        <a:xfrm>
          <a:off x="12763500" y="1684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98</xdr:row>
      <xdr:rowOff>142875</xdr:rowOff>
    </xdr:from>
    <xdr:ext cx="466725" cy="257175"/>
    <xdr:sp macro="" textlink="">
      <xdr:nvSpPr>
        <xdr:cNvPr id="687" name="テキスト ボックス 686"/>
        <xdr:cNvSpPr txBox="1"/>
      </xdr:nvSpPr>
      <xdr:spPr>
        <a:xfrm>
          <a:off x="12582525" y="1694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8" name="正方形/長方形 687"/>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89" name="正方形/長方形 688"/>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0" name="正方形/長方形 689"/>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1" name="正方形/長方形 690"/>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2" name="正方形/長方形 691"/>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3" name="正方形/長方形 692"/>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4" name="正方形/長方形 693"/>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5" name="正方形/長方形 694"/>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6" name="テキスト ボックス 695"/>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7" name="直線コネクタ 696"/>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142875</xdr:rowOff>
    </xdr:from>
    <xdr:to>
      <xdr:col>33</xdr:col>
      <xdr:colOff>314325</xdr:colOff>
      <xdr:row>38</xdr:row>
      <xdr:rowOff>142875</xdr:rowOff>
    </xdr:to>
    <xdr:cxnSp macro="">
      <xdr:nvCxnSpPr>
        <xdr:cNvPr id="698" name="直線コネクタ 697"/>
        <xdr:cNvCxnSpPr/>
      </xdr:nvCxnSpPr>
      <xdr:spPr>
        <a:xfrm>
          <a:off x="18288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171450</xdr:rowOff>
    </xdr:from>
    <xdr:ext cx="247650" cy="257175"/>
    <xdr:sp macro="" textlink="">
      <xdr:nvSpPr>
        <xdr:cNvPr id="699" name="テキスト ボックス 698"/>
        <xdr:cNvSpPr txBox="1"/>
      </xdr:nvSpPr>
      <xdr:spPr>
        <a:xfrm>
          <a:off x="1804035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28575</xdr:rowOff>
    </xdr:from>
    <xdr:to>
      <xdr:col>33</xdr:col>
      <xdr:colOff>314325</xdr:colOff>
      <xdr:row>36</xdr:row>
      <xdr:rowOff>28575</xdr:rowOff>
    </xdr:to>
    <xdr:cxnSp macro="">
      <xdr:nvCxnSpPr>
        <xdr:cNvPr id="700" name="直線コネクタ 699"/>
        <xdr:cNvCxnSpPr/>
      </xdr:nvCxnSpPr>
      <xdr:spPr>
        <a:xfrm>
          <a:off x="18288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35</xdr:row>
      <xdr:rowOff>57150</xdr:rowOff>
    </xdr:from>
    <xdr:ext cx="533400" cy="257175"/>
    <xdr:sp macro="" textlink="">
      <xdr:nvSpPr>
        <xdr:cNvPr id="701" name="テキスト ボックス 700"/>
        <xdr:cNvSpPr txBox="1"/>
      </xdr:nvSpPr>
      <xdr:spPr>
        <a:xfrm>
          <a:off x="17754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85725</xdr:rowOff>
    </xdr:from>
    <xdr:to>
      <xdr:col>33</xdr:col>
      <xdr:colOff>314325</xdr:colOff>
      <xdr:row>33</xdr:row>
      <xdr:rowOff>85725</xdr:rowOff>
    </xdr:to>
    <xdr:cxnSp macro="">
      <xdr:nvCxnSpPr>
        <xdr:cNvPr id="702" name="直線コネクタ 701"/>
        <xdr:cNvCxnSpPr/>
      </xdr:nvCxnSpPr>
      <xdr:spPr>
        <a:xfrm>
          <a:off x="18288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32</xdr:row>
      <xdr:rowOff>114300</xdr:rowOff>
    </xdr:from>
    <xdr:ext cx="533400" cy="257175"/>
    <xdr:sp macro="" textlink="">
      <xdr:nvSpPr>
        <xdr:cNvPr id="703" name="テキスト ボックス 702"/>
        <xdr:cNvSpPr txBox="1"/>
      </xdr:nvSpPr>
      <xdr:spPr>
        <a:xfrm>
          <a:off x="17754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142875</xdr:rowOff>
    </xdr:from>
    <xdr:to>
      <xdr:col>33</xdr:col>
      <xdr:colOff>314325</xdr:colOff>
      <xdr:row>30</xdr:row>
      <xdr:rowOff>142875</xdr:rowOff>
    </xdr:to>
    <xdr:cxnSp macro="">
      <xdr:nvCxnSpPr>
        <xdr:cNvPr id="704" name="直線コネクタ 703"/>
        <xdr:cNvCxnSpPr/>
      </xdr:nvCxnSpPr>
      <xdr:spPr>
        <a:xfrm>
          <a:off x="18288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171450</xdr:rowOff>
    </xdr:from>
    <xdr:ext cx="533400" cy="257175"/>
    <xdr:sp macro="" textlink="">
      <xdr:nvSpPr>
        <xdr:cNvPr id="705" name="テキスト ボックス 704"/>
        <xdr:cNvSpPr txBox="1"/>
      </xdr:nvSpPr>
      <xdr:spPr>
        <a:xfrm>
          <a:off x="1775460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6" name="直線コネクタ 705"/>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07" name="テキスト ボックス 706"/>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08"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32</xdr:row>
      <xdr:rowOff>57150</xdr:rowOff>
    </xdr:from>
    <xdr:to>
      <xdr:col>32</xdr:col>
      <xdr:colOff>190500</xdr:colOff>
      <xdr:row>38</xdr:row>
      <xdr:rowOff>142875</xdr:rowOff>
    </xdr:to>
    <xdr:cxnSp macro="">
      <xdr:nvCxnSpPr>
        <xdr:cNvPr id="709" name="直線コネクタ 708"/>
        <xdr:cNvCxnSpPr/>
      </xdr:nvCxnSpPr>
      <xdr:spPr>
        <a:xfrm flipV="1">
          <a:off x="22155150" y="5543550"/>
          <a:ext cx="9525"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142875</xdr:rowOff>
    </xdr:from>
    <xdr:ext cx="247650" cy="257175"/>
    <xdr:sp macro="" textlink="">
      <xdr:nvSpPr>
        <xdr:cNvPr id="710" name="投資及び出資金最小値テキスト"/>
        <xdr:cNvSpPr txBox="1"/>
      </xdr:nvSpPr>
      <xdr:spPr>
        <a:xfrm>
          <a:off x="2221230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142875</xdr:rowOff>
    </xdr:from>
    <xdr:to>
      <xdr:col>32</xdr:col>
      <xdr:colOff>276225</xdr:colOff>
      <xdr:row>38</xdr:row>
      <xdr:rowOff>142875</xdr:rowOff>
    </xdr:to>
    <xdr:cxnSp macro="">
      <xdr:nvCxnSpPr>
        <xdr:cNvPr id="711" name="直線コネクタ 710"/>
        <xdr:cNvCxnSpPr/>
      </xdr:nvCxnSpPr>
      <xdr:spPr>
        <a:xfrm>
          <a:off x="2206942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0</xdr:rowOff>
    </xdr:from>
    <xdr:ext cx="533400" cy="257175"/>
    <xdr:sp macro="" textlink="">
      <xdr:nvSpPr>
        <xdr:cNvPr id="712" name="投資及び出資金最大値テキスト"/>
        <xdr:cNvSpPr txBox="1"/>
      </xdr:nvSpPr>
      <xdr:spPr>
        <a:xfrm>
          <a:off x="22212300" y="531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95250</xdr:colOff>
      <xdr:row>32</xdr:row>
      <xdr:rowOff>57150</xdr:rowOff>
    </xdr:from>
    <xdr:to>
      <xdr:col>32</xdr:col>
      <xdr:colOff>276225</xdr:colOff>
      <xdr:row>32</xdr:row>
      <xdr:rowOff>57150</xdr:rowOff>
    </xdr:to>
    <xdr:cxnSp macro="">
      <xdr:nvCxnSpPr>
        <xdr:cNvPr id="713" name="直線コネクタ 712"/>
        <xdr:cNvCxnSpPr/>
      </xdr:nvCxnSpPr>
      <xdr:spPr>
        <a:xfrm>
          <a:off x="22069425" y="5543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142875</xdr:rowOff>
    </xdr:from>
    <xdr:to>
      <xdr:col>32</xdr:col>
      <xdr:colOff>190500</xdr:colOff>
      <xdr:row>38</xdr:row>
      <xdr:rowOff>142875</xdr:rowOff>
    </xdr:to>
    <xdr:cxnSp macro="">
      <xdr:nvCxnSpPr>
        <xdr:cNvPr id="714" name="直線コネクタ 713"/>
        <xdr:cNvCxnSpPr/>
      </xdr:nvCxnSpPr>
      <xdr:spPr>
        <a:xfrm>
          <a:off x="21326475" y="6657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9525</xdr:rowOff>
    </xdr:from>
    <xdr:ext cx="466725" cy="257175"/>
    <xdr:sp macro="" textlink="">
      <xdr:nvSpPr>
        <xdr:cNvPr id="715" name="投資及び出資金平均値テキスト"/>
        <xdr:cNvSpPr txBox="1"/>
      </xdr:nvSpPr>
      <xdr:spPr>
        <a:xfrm>
          <a:off x="22212300"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161925</xdr:rowOff>
    </xdr:from>
    <xdr:to>
      <xdr:col>32</xdr:col>
      <xdr:colOff>238125</xdr:colOff>
      <xdr:row>38</xdr:row>
      <xdr:rowOff>95250</xdr:rowOff>
    </xdr:to>
    <xdr:sp macro="" textlink="">
      <xdr:nvSpPr>
        <xdr:cNvPr id="716" name="フローチャート : 判断 715"/>
        <xdr:cNvSpPr/>
      </xdr:nvSpPr>
      <xdr:spPr>
        <a:xfrm>
          <a:off x="22107525" y="650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142875</xdr:rowOff>
    </xdr:from>
    <xdr:to>
      <xdr:col>31</xdr:col>
      <xdr:colOff>38100</xdr:colOff>
      <xdr:row>38</xdr:row>
      <xdr:rowOff>142875</xdr:rowOff>
    </xdr:to>
    <xdr:cxnSp macro="">
      <xdr:nvCxnSpPr>
        <xdr:cNvPr id="717" name="直線コネクタ 716"/>
        <xdr:cNvCxnSpPr/>
      </xdr:nvCxnSpPr>
      <xdr:spPr>
        <a:xfrm>
          <a:off x="20431125" y="6657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9525</xdr:rowOff>
    </xdr:from>
    <xdr:to>
      <xdr:col>31</xdr:col>
      <xdr:colOff>85725</xdr:colOff>
      <xdr:row>38</xdr:row>
      <xdr:rowOff>114300</xdr:rowOff>
    </xdr:to>
    <xdr:sp macro="" textlink="">
      <xdr:nvSpPr>
        <xdr:cNvPr id="718" name="フローチャート : 判断 717"/>
        <xdr:cNvSpPr/>
      </xdr:nvSpPr>
      <xdr:spPr>
        <a:xfrm>
          <a:off x="21269325" y="6524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123825</xdr:rowOff>
    </xdr:from>
    <xdr:ext cx="466725" cy="257175"/>
    <xdr:sp macro="" textlink="">
      <xdr:nvSpPr>
        <xdr:cNvPr id="719" name="テキスト ボックス 718"/>
        <xdr:cNvSpPr txBox="1"/>
      </xdr:nvSpPr>
      <xdr:spPr>
        <a:xfrm>
          <a:off x="2108835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142875</xdr:rowOff>
    </xdr:from>
    <xdr:to>
      <xdr:col>29</xdr:col>
      <xdr:colOff>514350</xdr:colOff>
      <xdr:row>38</xdr:row>
      <xdr:rowOff>142875</xdr:rowOff>
    </xdr:to>
    <xdr:cxnSp macro="">
      <xdr:nvCxnSpPr>
        <xdr:cNvPr id="720" name="直線コネクタ 719"/>
        <xdr:cNvCxnSpPr/>
      </xdr:nvCxnSpPr>
      <xdr:spPr>
        <a:xfrm>
          <a:off x="19545300" y="6657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19050</xdr:rowOff>
    </xdr:from>
    <xdr:to>
      <xdr:col>29</xdr:col>
      <xdr:colOff>571500</xdr:colOff>
      <xdr:row>38</xdr:row>
      <xdr:rowOff>114300</xdr:rowOff>
    </xdr:to>
    <xdr:sp macro="" textlink="">
      <xdr:nvSpPr>
        <xdr:cNvPr id="721" name="フローチャート : 判断 720"/>
        <xdr:cNvSpPr/>
      </xdr:nvSpPr>
      <xdr:spPr>
        <a:xfrm>
          <a:off x="20383500"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133350</xdr:rowOff>
    </xdr:from>
    <xdr:ext cx="466725" cy="257175"/>
    <xdr:sp macro="" textlink="">
      <xdr:nvSpPr>
        <xdr:cNvPr id="722" name="テキスト ボックス 721"/>
        <xdr:cNvSpPr txBox="1"/>
      </xdr:nvSpPr>
      <xdr:spPr>
        <a:xfrm>
          <a:off x="2020252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142875</xdr:rowOff>
    </xdr:from>
    <xdr:to>
      <xdr:col>28</xdr:col>
      <xdr:colOff>314325</xdr:colOff>
      <xdr:row>38</xdr:row>
      <xdr:rowOff>142875</xdr:rowOff>
    </xdr:to>
    <xdr:cxnSp macro="">
      <xdr:nvCxnSpPr>
        <xdr:cNvPr id="723" name="直線コネクタ 722"/>
        <xdr:cNvCxnSpPr/>
      </xdr:nvCxnSpPr>
      <xdr:spPr>
        <a:xfrm>
          <a:off x="18659475" y="6657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19050</xdr:rowOff>
    </xdr:from>
    <xdr:to>
      <xdr:col>28</xdr:col>
      <xdr:colOff>361950</xdr:colOff>
      <xdr:row>38</xdr:row>
      <xdr:rowOff>123825</xdr:rowOff>
    </xdr:to>
    <xdr:sp macro="" textlink="">
      <xdr:nvSpPr>
        <xdr:cNvPr id="724" name="フローチャート : 判断 723"/>
        <xdr:cNvSpPr/>
      </xdr:nvSpPr>
      <xdr:spPr>
        <a:xfrm>
          <a:off x="19497675" y="6534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133350</xdr:rowOff>
    </xdr:from>
    <xdr:ext cx="466725" cy="257175"/>
    <xdr:sp macro="" textlink="">
      <xdr:nvSpPr>
        <xdr:cNvPr id="725" name="テキスト ボックス 724"/>
        <xdr:cNvSpPr txBox="1"/>
      </xdr:nvSpPr>
      <xdr:spPr>
        <a:xfrm>
          <a:off x="193071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19050</xdr:rowOff>
    </xdr:from>
    <xdr:to>
      <xdr:col>27</xdr:col>
      <xdr:colOff>161925</xdr:colOff>
      <xdr:row>38</xdr:row>
      <xdr:rowOff>123825</xdr:rowOff>
    </xdr:to>
    <xdr:sp macro="" textlink="">
      <xdr:nvSpPr>
        <xdr:cNvPr id="726" name="フローチャート : 判断 725"/>
        <xdr:cNvSpPr/>
      </xdr:nvSpPr>
      <xdr:spPr>
        <a:xfrm>
          <a:off x="18602325"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133350</xdr:rowOff>
    </xdr:from>
    <xdr:ext cx="466725" cy="257175"/>
    <xdr:sp macro="" textlink="">
      <xdr:nvSpPr>
        <xdr:cNvPr id="727" name="テキスト ボックス 726"/>
        <xdr:cNvSpPr txBox="1"/>
      </xdr:nvSpPr>
      <xdr:spPr>
        <a:xfrm>
          <a:off x="184213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28" name="テキスト ボックス 727"/>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29" name="テキスト ボックス 728"/>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0" name="テキスト ボックス 729"/>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1" name="テキスト ボックス 730"/>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2" name="テキスト ボックス 731"/>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85725</xdr:rowOff>
    </xdr:from>
    <xdr:to>
      <xdr:col>32</xdr:col>
      <xdr:colOff>238125</xdr:colOff>
      <xdr:row>39</xdr:row>
      <xdr:rowOff>19050</xdr:rowOff>
    </xdr:to>
    <xdr:sp macro="" textlink="">
      <xdr:nvSpPr>
        <xdr:cNvPr id="733" name="円/楕円 732"/>
        <xdr:cNvSpPr/>
      </xdr:nvSpPr>
      <xdr:spPr>
        <a:xfrm>
          <a:off x="221075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0</xdr:rowOff>
    </xdr:from>
    <xdr:ext cx="247650" cy="257175"/>
    <xdr:sp macro="" textlink="">
      <xdr:nvSpPr>
        <xdr:cNvPr id="734" name="投資及び出資金該当値テキスト"/>
        <xdr:cNvSpPr txBox="1"/>
      </xdr:nvSpPr>
      <xdr:spPr>
        <a:xfrm>
          <a:off x="222123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85725</xdr:rowOff>
    </xdr:from>
    <xdr:to>
      <xdr:col>31</xdr:col>
      <xdr:colOff>85725</xdr:colOff>
      <xdr:row>39</xdr:row>
      <xdr:rowOff>19050</xdr:rowOff>
    </xdr:to>
    <xdr:sp macro="" textlink="">
      <xdr:nvSpPr>
        <xdr:cNvPr id="735" name="円/楕円 734"/>
        <xdr:cNvSpPr/>
      </xdr:nvSpPr>
      <xdr:spPr>
        <a:xfrm>
          <a:off x="21269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9525</xdr:rowOff>
    </xdr:from>
    <xdr:ext cx="247650" cy="257175"/>
    <xdr:sp macro="" textlink="">
      <xdr:nvSpPr>
        <xdr:cNvPr id="736" name="テキスト ボックス 735"/>
        <xdr:cNvSpPr txBox="1"/>
      </xdr:nvSpPr>
      <xdr:spPr>
        <a:xfrm>
          <a:off x="2120265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85725</xdr:rowOff>
    </xdr:from>
    <xdr:to>
      <xdr:col>29</xdr:col>
      <xdr:colOff>571500</xdr:colOff>
      <xdr:row>39</xdr:row>
      <xdr:rowOff>19050</xdr:rowOff>
    </xdr:to>
    <xdr:sp macro="" textlink="">
      <xdr:nvSpPr>
        <xdr:cNvPr id="737" name="円/楕円 736"/>
        <xdr:cNvSpPr/>
      </xdr:nvSpPr>
      <xdr:spPr>
        <a:xfrm>
          <a:off x="2038350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9525</xdr:rowOff>
    </xdr:from>
    <xdr:ext cx="247650" cy="257175"/>
    <xdr:sp macro="" textlink="">
      <xdr:nvSpPr>
        <xdr:cNvPr id="738" name="テキスト ボックス 737"/>
        <xdr:cNvSpPr txBox="1"/>
      </xdr:nvSpPr>
      <xdr:spPr>
        <a:xfrm>
          <a:off x="203073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85725</xdr:rowOff>
    </xdr:from>
    <xdr:to>
      <xdr:col>28</xdr:col>
      <xdr:colOff>361950</xdr:colOff>
      <xdr:row>39</xdr:row>
      <xdr:rowOff>19050</xdr:rowOff>
    </xdr:to>
    <xdr:sp macro="" textlink="">
      <xdr:nvSpPr>
        <xdr:cNvPr id="739" name="円/楕円 738"/>
        <xdr:cNvSpPr/>
      </xdr:nvSpPr>
      <xdr:spPr>
        <a:xfrm>
          <a:off x="19497675" y="6600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9525</xdr:rowOff>
    </xdr:from>
    <xdr:ext cx="247650" cy="257175"/>
    <xdr:sp macro="" textlink="">
      <xdr:nvSpPr>
        <xdr:cNvPr id="740" name="テキスト ボックス 739"/>
        <xdr:cNvSpPr txBox="1"/>
      </xdr:nvSpPr>
      <xdr:spPr>
        <a:xfrm>
          <a:off x="19421475"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85725</xdr:rowOff>
    </xdr:from>
    <xdr:to>
      <xdr:col>27</xdr:col>
      <xdr:colOff>161925</xdr:colOff>
      <xdr:row>39</xdr:row>
      <xdr:rowOff>19050</xdr:rowOff>
    </xdr:to>
    <xdr:sp macro="" textlink="">
      <xdr:nvSpPr>
        <xdr:cNvPr id="741" name="円/楕円 740"/>
        <xdr:cNvSpPr/>
      </xdr:nvSpPr>
      <xdr:spPr>
        <a:xfrm>
          <a:off x="18602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9525</xdr:rowOff>
    </xdr:from>
    <xdr:ext cx="247650" cy="257175"/>
    <xdr:sp macro="" textlink="">
      <xdr:nvSpPr>
        <xdr:cNvPr id="742" name="テキスト ボックス 741"/>
        <xdr:cNvSpPr txBox="1"/>
      </xdr:nvSpPr>
      <xdr:spPr>
        <a:xfrm>
          <a:off x="1853565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3" name="正方形/長方形 742"/>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4" name="正方形/長方形 743"/>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5" name="正方形/長方形 744"/>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6" name="正方形/長方形 745"/>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47" name="正方形/長方形 746"/>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48" name="正方形/長方形 747"/>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49" name="正方形/長方形 748"/>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0" name="正方形/長方形 749"/>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1" name="テキスト ボックス 750"/>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2" name="直線コネクタ 751"/>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47625</xdr:rowOff>
    </xdr:from>
    <xdr:to>
      <xdr:col>33</xdr:col>
      <xdr:colOff>314325</xdr:colOff>
      <xdr:row>59</xdr:row>
      <xdr:rowOff>47625</xdr:rowOff>
    </xdr:to>
    <xdr:cxnSp macro="">
      <xdr:nvCxnSpPr>
        <xdr:cNvPr id="753" name="直線コネクタ 752"/>
        <xdr:cNvCxnSpPr/>
      </xdr:nvCxnSpPr>
      <xdr:spPr>
        <a:xfrm>
          <a:off x="18288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76200</xdr:rowOff>
    </xdr:from>
    <xdr:ext cx="247650" cy="257175"/>
    <xdr:sp macro="" textlink="">
      <xdr:nvSpPr>
        <xdr:cNvPr id="754" name="テキスト ボックス 753"/>
        <xdr:cNvSpPr txBox="1"/>
      </xdr:nvSpPr>
      <xdr:spPr>
        <a:xfrm>
          <a:off x="18040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9525</xdr:rowOff>
    </xdr:from>
    <xdr:to>
      <xdr:col>33</xdr:col>
      <xdr:colOff>314325</xdr:colOff>
      <xdr:row>57</xdr:row>
      <xdr:rowOff>9525</xdr:rowOff>
    </xdr:to>
    <xdr:cxnSp macro="">
      <xdr:nvCxnSpPr>
        <xdr:cNvPr id="755" name="直線コネクタ 754"/>
        <xdr:cNvCxnSpPr/>
      </xdr:nvCxnSpPr>
      <xdr:spPr>
        <a:xfrm>
          <a:off x="18288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38100</xdr:rowOff>
    </xdr:from>
    <xdr:ext cx="533400" cy="257175"/>
    <xdr:sp macro="" textlink="">
      <xdr:nvSpPr>
        <xdr:cNvPr id="756" name="テキスト ボックス 755"/>
        <xdr:cNvSpPr txBox="1"/>
      </xdr:nvSpPr>
      <xdr:spPr>
        <a:xfrm>
          <a:off x="17754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57" name="直線コネクタ 756"/>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171450</xdr:rowOff>
    </xdr:from>
    <xdr:ext cx="533400" cy="257175"/>
    <xdr:sp macro="" textlink="">
      <xdr:nvSpPr>
        <xdr:cNvPr id="758" name="テキスト ボックス 757"/>
        <xdr:cNvSpPr txBox="1"/>
      </xdr:nvSpPr>
      <xdr:spPr>
        <a:xfrm>
          <a:off x="17754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104775</xdr:rowOff>
    </xdr:from>
    <xdr:to>
      <xdr:col>33</xdr:col>
      <xdr:colOff>314325</xdr:colOff>
      <xdr:row>52</xdr:row>
      <xdr:rowOff>104775</xdr:rowOff>
    </xdr:to>
    <xdr:cxnSp macro="">
      <xdr:nvCxnSpPr>
        <xdr:cNvPr id="759" name="直線コネクタ 758"/>
        <xdr:cNvCxnSpPr/>
      </xdr:nvCxnSpPr>
      <xdr:spPr>
        <a:xfrm>
          <a:off x="18288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133350</xdr:rowOff>
    </xdr:from>
    <xdr:ext cx="533400" cy="257175"/>
    <xdr:sp macro="" textlink="">
      <xdr:nvSpPr>
        <xdr:cNvPr id="760" name="テキスト ボックス 759"/>
        <xdr:cNvSpPr txBox="1"/>
      </xdr:nvSpPr>
      <xdr:spPr>
        <a:xfrm>
          <a:off x="17754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66675</xdr:rowOff>
    </xdr:from>
    <xdr:to>
      <xdr:col>33</xdr:col>
      <xdr:colOff>314325</xdr:colOff>
      <xdr:row>50</xdr:row>
      <xdr:rowOff>66675</xdr:rowOff>
    </xdr:to>
    <xdr:cxnSp macro="">
      <xdr:nvCxnSpPr>
        <xdr:cNvPr id="761" name="直線コネクタ 760"/>
        <xdr:cNvCxnSpPr/>
      </xdr:nvCxnSpPr>
      <xdr:spPr>
        <a:xfrm>
          <a:off x="18288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95250</xdr:rowOff>
    </xdr:from>
    <xdr:ext cx="533400" cy="257175"/>
    <xdr:sp macro="" textlink="">
      <xdr:nvSpPr>
        <xdr:cNvPr id="762" name="テキスト ボックス 761"/>
        <xdr:cNvSpPr txBox="1"/>
      </xdr:nvSpPr>
      <xdr:spPr>
        <a:xfrm>
          <a:off x="1775460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3" name="直線コネクタ 762"/>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4" name="テキスト ボックス 763"/>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5"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104775</xdr:rowOff>
    </xdr:from>
    <xdr:to>
      <xdr:col>32</xdr:col>
      <xdr:colOff>190500</xdr:colOff>
      <xdr:row>59</xdr:row>
      <xdr:rowOff>47625</xdr:rowOff>
    </xdr:to>
    <xdr:cxnSp macro="">
      <xdr:nvCxnSpPr>
        <xdr:cNvPr id="766" name="直線コネクタ 765"/>
        <xdr:cNvCxnSpPr/>
      </xdr:nvCxnSpPr>
      <xdr:spPr>
        <a:xfrm flipV="1">
          <a:off x="22155150" y="8848725"/>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47625</xdr:rowOff>
    </xdr:from>
    <xdr:ext cx="247650" cy="257175"/>
    <xdr:sp macro="" textlink="">
      <xdr:nvSpPr>
        <xdr:cNvPr id="767" name="貸付金最小値テキスト"/>
        <xdr:cNvSpPr txBox="1"/>
      </xdr:nvSpPr>
      <xdr:spPr>
        <a:xfrm>
          <a:off x="22212300" y="10163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47625</xdr:rowOff>
    </xdr:from>
    <xdr:to>
      <xdr:col>32</xdr:col>
      <xdr:colOff>276225</xdr:colOff>
      <xdr:row>59</xdr:row>
      <xdr:rowOff>47625</xdr:rowOff>
    </xdr:to>
    <xdr:cxnSp macro="">
      <xdr:nvCxnSpPr>
        <xdr:cNvPr id="768" name="直線コネクタ 767"/>
        <xdr:cNvCxnSpPr/>
      </xdr:nvCxnSpPr>
      <xdr:spPr>
        <a:xfrm>
          <a:off x="22069425" y="1016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57150</xdr:rowOff>
    </xdr:from>
    <xdr:ext cx="533400" cy="257175"/>
    <xdr:sp macro="" textlink="">
      <xdr:nvSpPr>
        <xdr:cNvPr id="769" name="貸付金最大値テキスト"/>
        <xdr:cNvSpPr txBox="1"/>
      </xdr:nvSpPr>
      <xdr:spPr>
        <a:xfrm>
          <a:off x="22212300" y="8629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95250</xdr:colOff>
      <xdr:row>51</xdr:row>
      <xdr:rowOff>104775</xdr:rowOff>
    </xdr:from>
    <xdr:to>
      <xdr:col>32</xdr:col>
      <xdr:colOff>276225</xdr:colOff>
      <xdr:row>51</xdr:row>
      <xdr:rowOff>104775</xdr:rowOff>
    </xdr:to>
    <xdr:cxnSp macro="">
      <xdr:nvCxnSpPr>
        <xdr:cNvPr id="770" name="直線コネクタ 769"/>
        <xdr:cNvCxnSpPr/>
      </xdr:nvCxnSpPr>
      <xdr:spPr>
        <a:xfrm>
          <a:off x="22069425" y="8848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38100</xdr:rowOff>
    </xdr:from>
    <xdr:to>
      <xdr:col>32</xdr:col>
      <xdr:colOff>190500</xdr:colOff>
      <xdr:row>59</xdr:row>
      <xdr:rowOff>38100</xdr:rowOff>
    </xdr:to>
    <xdr:cxnSp macro="">
      <xdr:nvCxnSpPr>
        <xdr:cNvPr id="771" name="直線コネクタ 770"/>
        <xdr:cNvCxnSpPr/>
      </xdr:nvCxnSpPr>
      <xdr:spPr>
        <a:xfrm>
          <a:off x="21326475" y="101536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95250</xdr:rowOff>
    </xdr:from>
    <xdr:ext cx="466725" cy="257175"/>
    <xdr:sp macro="" textlink="">
      <xdr:nvSpPr>
        <xdr:cNvPr id="772" name="貸付金平均値テキスト"/>
        <xdr:cNvSpPr txBox="1"/>
      </xdr:nvSpPr>
      <xdr:spPr>
        <a:xfrm>
          <a:off x="22212300" y="969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76200</xdr:rowOff>
    </xdr:from>
    <xdr:to>
      <xdr:col>32</xdr:col>
      <xdr:colOff>238125</xdr:colOff>
      <xdr:row>58</xdr:row>
      <xdr:rowOff>0</xdr:rowOff>
    </xdr:to>
    <xdr:sp macro="" textlink="">
      <xdr:nvSpPr>
        <xdr:cNvPr id="773" name="フローチャート : 判断 772"/>
        <xdr:cNvSpPr/>
      </xdr:nvSpPr>
      <xdr:spPr>
        <a:xfrm>
          <a:off x="2210752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38100</xdr:rowOff>
    </xdr:from>
    <xdr:to>
      <xdr:col>31</xdr:col>
      <xdr:colOff>38100</xdr:colOff>
      <xdr:row>59</xdr:row>
      <xdr:rowOff>38100</xdr:rowOff>
    </xdr:to>
    <xdr:cxnSp macro="">
      <xdr:nvCxnSpPr>
        <xdr:cNvPr id="774" name="直線コネクタ 773"/>
        <xdr:cNvCxnSpPr/>
      </xdr:nvCxnSpPr>
      <xdr:spPr>
        <a:xfrm flipV="1">
          <a:off x="20431125" y="101536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76200</xdr:rowOff>
    </xdr:from>
    <xdr:to>
      <xdr:col>31</xdr:col>
      <xdr:colOff>85725</xdr:colOff>
      <xdr:row>58</xdr:row>
      <xdr:rowOff>0</xdr:rowOff>
    </xdr:to>
    <xdr:sp macro="" textlink="">
      <xdr:nvSpPr>
        <xdr:cNvPr id="775" name="フローチャート : 判断 774"/>
        <xdr:cNvSpPr/>
      </xdr:nvSpPr>
      <xdr:spPr>
        <a:xfrm>
          <a:off x="2126932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19050</xdr:rowOff>
    </xdr:from>
    <xdr:ext cx="466725" cy="257175"/>
    <xdr:sp macro="" textlink="">
      <xdr:nvSpPr>
        <xdr:cNvPr id="776" name="テキスト ボックス 775"/>
        <xdr:cNvSpPr txBox="1"/>
      </xdr:nvSpPr>
      <xdr:spPr>
        <a:xfrm>
          <a:off x="21088350"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38100</xdr:rowOff>
    </xdr:from>
    <xdr:to>
      <xdr:col>29</xdr:col>
      <xdr:colOff>514350</xdr:colOff>
      <xdr:row>59</xdr:row>
      <xdr:rowOff>38100</xdr:rowOff>
    </xdr:to>
    <xdr:cxnSp macro="">
      <xdr:nvCxnSpPr>
        <xdr:cNvPr id="777" name="直線コネクタ 776"/>
        <xdr:cNvCxnSpPr/>
      </xdr:nvCxnSpPr>
      <xdr:spPr>
        <a:xfrm>
          <a:off x="19545300" y="101536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57150</xdr:rowOff>
    </xdr:from>
    <xdr:to>
      <xdr:col>29</xdr:col>
      <xdr:colOff>571500</xdr:colOff>
      <xdr:row>57</xdr:row>
      <xdr:rowOff>161925</xdr:rowOff>
    </xdr:to>
    <xdr:sp macro="" textlink="">
      <xdr:nvSpPr>
        <xdr:cNvPr id="778" name="フローチャート : 判断 777"/>
        <xdr:cNvSpPr/>
      </xdr:nvSpPr>
      <xdr:spPr>
        <a:xfrm>
          <a:off x="20383500"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9525</xdr:rowOff>
    </xdr:from>
    <xdr:ext cx="466725" cy="257175"/>
    <xdr:sp macro="" textlink="">
      <xdr:nvSpPr>
        <xdr:cNvPr id="779" name="テキスト ボックス 778"/>
        <xdr:cNvSpPr txBox="1"/>
      </xdr:nvSpPr>
      <xdr:spPr>
        <a:xfrm>
          <a:off x="20202525" y="961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28575</xdr:rowOff>
    </xdr:from>
    <xdr:to>
      <xdr:col>28</xdr:col>
      <xdr:colOff>314325</xdr:colOff>
      <xdr:row>59</xdr:row>
      <xdr:rowOff>38100</xdr:rowOff>
    </xdr:to>
    <xdr:cxnSp macro="">
      <xdr:nvCxnSpPr>
        <xdr:cNvPr id="780" name="直線コネクタ 779"/>
        <xdr:cNvCxnSpPr/>
      </xdr:nvCxnSpPr>
      <xdr:spPr>
        <a:xfrm>
          <a:off x="18659475" y="101441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57150</xdr:rowOff>
    </xdr:from>
    <xdr:to>
      <xdr:col>28</xdr:col>
      <xdr:colOff>361950</xdr:colOff>
      <xdr:row>57</xdr:row>
      <xdr:rowOff>161925</xdr:rowOff>
    </xdr:to>
    <xdr:sp macro="" textlink="">
      <xdr:nvSpPr>
        <xdr:cNvPr id="781" name="フローチャート : 判断 780"/>
        <xdr:cNvSpPr/>
      </xdr:nvSpPr>
      <xdr:spPr>
        <a:xfrm>
          <a:off x="19497675" y="9829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0</xdr:rowOff>
    </xdr:from>
    <xdr:ext cx="466725" cy="257175"/>
    <xdr:sp macro="" textlink="">
      <xdr:nvSpPr>
        <xdr:cNvPr id="782" name="テキスト ボックス 781"/>
        <xdr:cNvSpPr txBox="1"/>
      </xdr:nvSpPr>
      <xdr:spPr>
        <a:xfrm>
          <a:off x="19307175" y="960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47625</xdr:rowOff>
    </xdr:from>
    <xdr:to>
      <xdr:col>27</xdr:col>
      <xdr:colOff>161925</xdr:colOff>
      <xdr:row>57</xdr:row>
      <xdr:rowOff>142875</xdr:rowOff>
    </xdr:to>
    <xdr:sp macro="" textlink="">
      <xdr:nvSpPr>
        <xdr:cNvPr id="783" name="フローチャート : 判断 782"/>
        <xdr:cNvSpPr/>
      </xdr:nvSpPr>
      <xdr:spPr>
        <a:xfrm>
          <a:off x="18602325" y="9820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55</xdr:row>
      <xdr:rowOff>161925</xdr:rowOff>
    </xdr:from>
    <xdr:ext cx="466725" cy="257175"/>
    <xdr:sp macro="" textlink="">
      <xdr:nvSpPr>
        <xdr:cNvPr id="784" name="テキスト ボックス 783"/>
        <xdr:cNvSpPr txBox="1"/>
      </xdr:nvSpPr>
      <xdr:spPr>
        <a:xfrm>
          <a:off x="18421350" y="959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5" name="テキスト ボックス 784"/>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6" name="テキスト ボックス 785"/>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7" name="テキスト ボックス 786"/>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8" name="テキスト ボックス 787"/>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89" name="テキスト ボックス 788"/>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161925</xdr:rowOff>
    </xdr:from>
    <xdr:to>
      <xdr:col>32</xdr:col>
      <xdr:colOff>238125</xdr:colOff>
      <xdr:row>59</xdr:row>
      <xdr:rowOff>85725</xdr:rowOff>
    </xdr:to>
    <xdr:sp macro="" textlink="">
      <xdr:nvSpPr>
        <xdr:cNvPr id="790" name="円/楕円 789"/>
        <xdr:cNvSpPr/>
      </xdr:nvSpPr>
      <xdr:spPr>
        <a:xfrm>
          <a:off x="22107525" y="10106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76200</xdr:rowOff>
    </xdr:from>
    <xdr:ext cx="381000" cy="257175"/>
    <xdr:sp macro="" textlink="">
      <xdr:nvSpPr>
        <xdr:cNvPr id="791" name="貸付金該当値テキスト"/>
        <xdr:cNvSpPr txBox="1"/>
      </xdr:nvSpPr>
      <xdr:spPr>
        <a:xfrm>
          <a:off x="22212300" y="100203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161925</xdr:rowOff>
    </xdr:from>
    <xdr:to>
      <xdr:col>31</xdr:col>
      <xdr:colOff>85725</xdr:colOff>
      <xdr:row>59</xdr:row>
      <xdr:rowOff>85725</xdr:rowOff>
    </xdr:to>
    <xdr:sp macro="" textlink="">
      <xdr:nvSpPr>
        <xdr:cNvPr id="792" name="円/楕円 791"/>
        <xdr:cNvSpPr/>
      </xdr:nvSpPr>
      <xdr:spPr>
        <a:xfrm>
          <a:off x="21269325" y="10106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76200</xdr:rowOff>
    </xdr:from>
    <xdr:ext cx="381000" cy="257175"/>
    <xdr:sp macro="" textlink="">
      <xdr:nvSpPr>
        <xdr:cNvPr id="793" name="テキスト ボックス 792"/>
        <xdr:cNvSpPr txBox="1"/>
      </xdr:nvSpPr>
      <xdr:spPr>
        <a:xfrm>
          <a:off x="21135975" y="10191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161925</xdr:rowOff>
    </xdr:from>
    <xdr:to>
      <xdr:col>29</xdr:col>
      <xdr:colOff>571500</xdr:colOff>
      <xdr:row>59</xdr:row>
      <xdr:rowOff>85725</xdr:rowOff>
    </xdr:to>
    <xdr:sp macro="" textlink="">
      <xdr:nvSpPr>
        <xdr:cNvPr id="794" name="円/楕円 793"/>
        <xdr:cNvSpPr/>
      </xdr:nvSpPr>
      <xdr:spPr>
        <a:xfrm>
          <a:off x="20383500" y="10106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76200</xdr:rowOff>
    </xdr:from>
    <xdr:ext cx="381000" cy="257175"/>
    <xdr:sp macro="" textlink="">
      <xdr:nvSpPr>
        <xdr:cNvPr id="795" name="テキスト ボックス 794"/>
        <xdr:cNvSpPr txBox="1"/>
      </xdr:nvSpPr>
      <xdr:spPr>
        <a:xfrm>
          <a:off x="20240625" y="10191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152400</xdr:rowOff>
    </xdr:from>
    <xdr:to>
      <xdr:col>28</xdr:col>
      <xdr:colOff>361950</xdr:colOff>
      <xdr:row>59</xdr:row>
      <xdr:rowOff>85725</xdr:rowOff>
    </xdr:to>
    <xdr:sp macro="" textlink="">
      <xdr:nvSpPr>
        <xdr:cNvPr id="796" name="円/楕円 795"/>
        <xdr:cNvSpPr/>
      </xdr:nvSpPr>
      <xdr:spPr>
        <a:xfrm>
          <a:off x="19497675" y="10096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76200</xdr:rowOff>
    </xdr:from>
    <xdr:ext cx="381000" cy="257175"/>
    <xdr:sp macro="" textlink="">
      <xdr:nvSpPr>
        <xdr:cNvPr id="797" name="テキスト ボックス 796"/>
        <xdr:cNvSpPr txBox="1"/>
      </xdr:nvSpPr>
      <xdr:spPr>
        <a:xfrm>
          <a:off x="19354800" y="10191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152400</xdr:rowOff>
    </xdr:from>
    <xdr:to>
      <xdr:col>27</xdr:col>
      <xdr:colOff>161925</xdr:colOff>
      <xdr:row>59</xdr:row>
      <xdr:rowOff>85725</xdr:rowOff>
    </xdr:to>
    <xdr:sp macro="" textlink="">
      <xdr:nvSpPr>
        <xdr:cNvPr id="798" name="円/楕円 797"/>
        <xdr:cNvSpPr/>
      </xdr:nvSpPr>
      <xdr:spPr>
        <a:xfrm>
          <a:off x="18602325" y="1009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59</xdr:row>
      <xdr:rowOff>76200</xdr:rowOff>
    </xdr:from>
    <xdr:ext cx="381000" cy="257175"/>
    <xdr:sp macro="" textlink="">
      <xdr:nvSpPr>
        <xdr:cNvPr id="799" name="テキスト ボックス 798"/>
        <xdr:cNvSpPr txBox="1"/>
      </xdr:nvSpPr>
      <xdr:spPr>
        <a:xfrm>
          <a:off x="18468975" y="10191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0" name="正方形/長方形 799"/>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1" name="正方形/長方形 800"/>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2" name="正方形/長方形 801"/>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3" name="正方形/長方形 802"/>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4" name="正方形/長方形 803"/>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5" name="正方形/長方形 804"/>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6" name="正方形/長方形 805"/>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7" name="正方形/長方形 806"/>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8" name="テキスト ボックス 807"/>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09" name="直線コネクタ 808"/>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95250</xdr:rowOff>
    </xdr:from>
    <xdr:to>
      <xdr:col>33</xdr:col>
      <xdr:colOff>314325</xdr:colOff>
      <xdr:row>79</xdr:row>
      <xdr:rowOff>95250</xdr:rowOff>
    </xdr:to>
    <xdr:cxnSp macro="">
      <xdr:nvCxnSpPr>
        <xdr:cNvPr id="810" name="直線コネクタ 809"/>
        <xdr:cNvCxnSpPr/>
      </xdr:nvCxnSpPr>
      <xdr:spPr>
        <a:xfrm>
          <a:off x="18288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78</xdr:row>
      <xdr:rowOff>123825</xdr:rowOff>
    </xdr:from>
    <xdr:ext cx="247650" cy="257175"/>
    <xdr:sp macro="" textlink="">
      <xdr:nvSpPr>
        <xdr:cNvPr id="811" name="テキスト ボックス 810"/>
        <xdr:cNvSpPr txBox="1"/>
      </xdr:nvSpPr>
      <xdr:spPr>
        <a:xfrm>
          <a:off x="18040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114300</xdr:rowOff>
    </xdr:from>
    <xdr:to>
      <xdr:col>33</xdr:col>
      <xdr:colOff>314325</xdr:colOff>
      <xdr:row>77</xdr:row>
      <xdr:rowOff>114300</xdr:rowOff>
    </xdr:to>
    <xdr:cxnSp macro="">
      <xdr:nvCxnSpPr>
        <xdr:cNvPr id="812" name="直線コネクタ 811"/>
        <xdr:cNvCxnSpPr/>
      </xdr:nvCxnSpPr>
      <xdr:spPr>
        <a:xfrm>
          <a:off x="18288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142875</xdr:rowOff>
    </xdr:from>
    <xdr:ext cx="533400" cy="257175"/>
    <xdr:sp macro="" textlink="">
      <xdr:nvSpPr>
        <xdr:cNvPr id="813" name="テキスト ボックス 812"/>
        <xdr:cNvSpPr txBox="1"/>
      </xdr:nvSpPr>
      <xdr:spPr>
        <a:xfrm>
          <a:off x="1775460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133350</xdr:rowOff>
    </xdr:from>
    <xdr:to>
      <xdr:col>33</xdr:col>
      <xdr:colOff>314325</xdr:colOff>
      <xdr:row>75</xdr:row>
      <xdr:rowOff>133350</xdr:rowOff>
    </xdr:to>
    <xdr:cxnSp macro="">
      <xdr:nvCxnSpPr>
        <xdr:cNvPr id="814" name="直線コネクタ 813"/>
        <xdr:cNvCxnSpPr/>
      </xdr:nvCxnSpPr>
      <xdr:spPr>
        <a:xfrm>
          <a:off x="18288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74</xdr:row>
      <xdr:rowOff>161925</xdr:rowOff>
    </xdr:from>
    <xdr:ext cx="533400" cy="257175"/>
    <xdr:sp macro="" textlink="">
      <xdr:nvSpPr>
        <xdr:cNvPr id="815" name="テキスト ボックス 814"/>
        <xdr:cNvSpPr txBox="1"/>
      </xdr:nvSpPr>
      <xdr:spPr>
        <a:xfrm>
          <a:off x="1775460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152400</xdr:rowOff>
    </xdr:from>
    <xdr:to>
      <xdr:col>33</xdr:col>
      <xdr:colOff>314325</xdr:colOff>
      <xdr:row>73</xdr:row>
      <xdr:rowOff>152400</xdr:rowOff>
    </xdr:to>
    <xdr:cxnSp macro="">
      <xdr:nvCxnSpPr>
        <xdr:cNvPr id="816" name="直線コネクタ 815"/>
        <xdr:cNvCxnSpPr/>
      </xdr:nvCxnSpPr>
      <xdr:spPr>
        <a:xfrm>
          <a:off x="18288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9525</xdr:rowOff>
    </xdr:from>
    <xdr:ext cx="533400" cy="257175"/>
    <xdr:sp macro="" textlink="">
      <xdr:nvSpPr>
        <xdr:cNvPr id="817" name="テキスト ボックス 816"/>
        <xdr:cNvSpPr txBox="1"/>
      </xdr:nvSpPr>
      <xdr:spPr>
        <a:xfrm>
          <a:off x="1775460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161925</xdr:rowOff>
    </xdr:from>
    <xdr:to>
      <xdr:col>33</xdr:col>
      <xdr:colOff>314325</xdr:colOff>
      <xdr:row>71</xdr:row>
      <xdr:rowOff>161925</xdr:rowOff>
    </xdr:to>
    <xdr:cxnSp macro="">
      <xdr:nvCxnSpPr>
        <xdr:cNvPr id="818" name="直線コネクタ 817"/>
        <xdr:cNvCxnSpPr/>
      </xdr:nvCxnSpPr>
      <xdr:spPr>
        <a:xfrm>
          <a:off x="18288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71</xdr:row>
      <xdr:rowOff>19050</xdr:rowOff>
    </xdr:from>
    <xdr:ext cx="600075" cy="257175"/>
    <xdr:sp macro="" textlink="">
      <xdr:nvSpPr>
        <xdr:cNvPr id="819" name="テキスト ボックス 818"/>
        <xdr:cNvSpPr txBox="1"/>
      </xdr:nvSpPr>
      <xdr:spPr>
        <a:xfrm>
          <a:off x="176879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9525</xdr:rowOff>
    </xdr:from>
    <xdr:to>
      <xdr:col>33</xdr:col>
      <xdr:colOff>314325</xdr:colOff>
      <xdr:row>70</xdr:row>
      <xdr:rowOff>9525</xdr:rowOff>
    </xdr:to>
    <xdr:cxnSp macro="">
      <xdr:nvCxnSpPr>
        <xdr:cNvPr id="820" name="直線コネクタ 819"/>
        <xdr:cNvCxnSpPr/>
      </xdr:nvCxnSpPr>
      <xdr:spPr>
        <a:xfrm>
          <a:off x="18288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38100</xdr:rowOff>
    </xdr:from>
    <xdr:ext cx="600075" cy="257175"/>
    <xdr:sp macro="" textlink="">
      <xdr:nvSpPr>
        <xdr:cNvPr id="821" name="テキスト ボックス 820"/>
        <xdr:cNvSpPr txBox="1"/>
      </xdr:nvSpPr>
      <xdr:spPr>
        <a:xfrm>
          <a:off x="1768792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2" name="直線コネクタ 821"/>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3" name="テキスト ボックス 822"/>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4"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69</xdr:row>
      <xdr:rowOff>95250</xdr:rowOff>
    </xdr:from>
    <xdr:to>
      <xdr:col>32</xdr:col>
      <xdr:colOff>190500</xdr:colOff>
      <xdr:row>78</xdr:row>
      <xdr:rowOff>28575</xdr:rowOff>
    </xdr:to>
    <xdr:cxnSp macro="">
      <xdr:nvCxnSpPr>
        <xdr:cNvPr id="825" name="直線コネクタ 824"/>
        <xdr:cNvCxnSpPr/>
      </xdr:nvCxnSpPr>
      <xdr:spPr>
        <a:xfrm flipV="1">
          <a:off x="22155150" y="11925300"/>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38100</xdr:rowOff>
    </xdr:from>
    <xdr:ext cx="533400" cy="257175"/>
    <xdr:sp macro="" textlink="">
      <xdr:nvSpPr>
        <xdr:cNvPr id="826" name="繰出金最小値テキスト"/>
        <xdr:cNvSpPr txBox="1"/>
      </xdr:nvSpPr>
      <xdr:spPr>
        <a:xfrm>
          <a:off x="22212300" y="1341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95250</xdr:colOff>
      <xdr:row>78</xdr:row>
      <xdr:rowOff>28575</xdr:rowOff>
    </xdr:from>
    <xdr:to>
      <xdr:col>32</xdr:col>
      <xdr:colOff>276225</xdr:colOff>
      <xdr:row>78</xdr:row>
      <xdr:rowOff>28575</xdr:rowOff>
    </xdr:to>
    <xdr:cxnSp macro="">
      <xdr:nvCxnSpPr>
        <xdr:cNvPr id="827" name="直線コネクタ 826"/>
        <xdr:cNvCxnSpPr/>
      </xdr:nvCxnSpPr>
      <xdr:spPr>
        <a:xfrm>
          <a:off x="22069425"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38100</xdr:rowOff>
    </xdr:from>
    <xdr:ext cx="600075" cy="257175"/>
    <xdr:sp macro="" textlink="">
      <xdr:nvSpPr>
        <xdr:cNvPr id="828" name="繰出金最大値テキスト"/>
        <xdr:cNvSpPr txBox="1"/>
      </xdr:nvSpPr>
      <xdr:spPr>
        <a:xfrm>
          <a:off x="22212300" y="11696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95250</xdr:colOff>
      <xdr:row>69</xdr:row>
      <xdr:rowOff>95250</xdr:rowOff>
    </xdr:from>
    <xdr:to>
      <xdr:col>32</xdr:col>
      <xdr:colOff>276225</xdr:colOff>
      <xdr:row>69</xdr:row>
      <xdr:rowOff>95250</xdr:rowOff>
    </xdr:to>
    <xdr:cxnSp macro="">
      <xdr:nvCxnSpPr>
        <xdr:cNvPr id="829" name="直線コネクタ 828"/>
        <xdr:cNvCxnSpPr/>
      </xdr:nvCxnSpPr>
      <xdr:spPr>
        <a:xfrm>
          <a:off x="22069425" y="11925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77</xdr:row>
      <xdr:rowOff>57150</xdr:rowOff>
    </xdr:from>
    <xdr:to>
      <xdr:col>32</xdr:col>
      <xdr:colOff>190500</xdr:colOff>
      <xdr:row>77</xdr:row>
      <xdr:rowOff>85725</xdr:rowOff>
    </xdr:to>
    <xdr:cxnSp macro="">
      <xdr:nvCxnSpPr>
        <xdr:cNvPr id="830" name="直線コネクタ 829"/>
        <xdr:cNvCxnSpPr/>
      </xdr:nvCxnSpPr>
      <xdr:spPr>
        <a:xfrm flipV="1">
          <a:off x="21326475" y="132588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9525</xdr:rowOff>
    </xdr:from>
    <xdr:ext cx="533400" cy="257175"/>
    <xdr:sp macro="" textlink="">
      <xdr:nvSpPr>
        <xdr:cNvPr id="831" name="繰出金平均値テキスト"/>
        <xdr:cNvSpPr txBox="1"/>
      </xdr:nvSpPr>
      <xdr:spPr>
        <a:xfrm>
          <a:off x="22212300" y="1286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152400</xdr:rowOff>
    </xdr:from>
    <xdr:to>
      <xdr:col>32</xdr:col>
      <xdr:colOff>238125</xdr:colOff>
      <xdr:row>76</xdr:row>
      <xdr:rowOff>85725</xdr:rowOff>
    </xdr:to>
    <xdr:sp macro="" textlink="">
      <xdr:nvSpPr>
        <xdr:cNvPr id="832" name="フローチャート : 判断 831"/>
        <xdr:cNvSpPr/>
      </xdr:nvSpPr>
      <xdr:spPr>
        <a:xfrm>
          <a:off x="22107525"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77</xdr:row>
      <xdr:rowOff>85725</xdr:rowOff>
    </xdr:from>
    <xdr:to>
      <xdr:col>31</xdr:col>
      <xdr:colOff>38100</xdr:colOff>
      <xdr:row>77</xdr:row>
      <xdr:rowOff>142875</xdr:rowOff>
    </xdr:to>
    <xdr:cxnSp macro="">
      <xdr:nvCxnSpPr>
        <xdr:cNvPr id="833" name="直線コネクタ 832"/>
        <xdr:cNvCxnSpPr/>
      </xdr:nvCxnSpPr>
      <xdr:spPr>
        <a:xfrm flipV="1">
          <a:off x="20431125" y="1328737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95250</xdr:rowOff>
    </xdr:from>
    <xdr:to>
      <xdr:col>31</xdr:col>
      <xdr:colOff>85725</xdr:colOff>
      <xdr:row>76</xdr:row>
      <xdr:rowOff>28575</xdr:rowOff>
    </xdr:to>
    <xdr:sp macro="" textlink="">
      <xdr:nvSpPr>
        <xdr:cNvPr id="834" name="フローチャート : 判断 833"/>
        <xdr:cNvSpPr/>
      </xdr:nvSpPr>
      <xdr:spPr>
        <a:xfrm>
          <a:off x="212693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38100</xdr:rowOff>
    </xdr:from>
    <xdr:ext cx="533400" cy="257175"/>
    <xdr:sp macro="" textlink="">
      <xdr:nvSpPr>
        <xdr:cNvPr id="835" name="テキスト ボックス 834"/>
        <xdr:cNvSpPr txBox="1"/>
      </xdr:nvSpPr>
      <xdr:spPr>
        <a:xfrm>
          <a:off x="21059775"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142875</xdr:rowOff>
    </xdr:from>
    <xdr:to>
      <xdr:col>29</xdr:col>
      <xdr:colOff>514350</xdr:colOff>
      <xdr:row>77</xdr:row>
      <xdr:rowOff>161925</xdr:rowOff>
    </xdr:to>
    <xdr:cxnSp macro="">
      <xdr:nvCxnSpPr>
        <xdr:cNvPr id="836" name="直線コネクタ 835"/>
        <xdr:cNvCxnSpPr/>
      </xdr:nvCxnSpPr>
      <xdr:spPr>
        <a:xfrm flipV="1">
          <a:off x="19545300" y="133445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104775</xdr:rowOff>
    </xdr:from>
    <xdr:to>
      <xdr:col>29</xdr:col>
      <xdr:colOff>571500</xdr:colOff>
      <xdr:row>76</xdr:row>
      <xdr:rowOff>28575</xdr:rowOff>
    </xdr:to>
    <xdr:sp macro="" textlink="">
      <xdr:nvSpPr>
        <xdr:cNvPr id="837" name="フローチャート : 判断 836"/>
        <xdr:cNvSpPr/>
      </xdr:nvSpPr>
      <xdr:spPr>
        <a:xfrm>
          <a:off x="20383500" y="12963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47625</xdr:rowOff>
    </xdr:from>
    <xdr:ext cx="533400" cy="257175"/>
    <xdr:sp macro="" textlink="">
      <xdr:nvSpPr>
        <xdr:cNvPr id="838" name="テキスト ボックス 837"/>
        <xdr:cNvSpPr txBox="1"/>
      </xdr:nvSpPr>
      <xdr:spPr>
        <a:xfrm>
          <a:off x="20164425" y="1273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114300</xdr:colOff>
      <xdr:row>77</xdr:row>
      <xdr:rowOff>152400</xdr:rowOff>
    </xdr:from>
    <xdr:to>
      <xdr:col>28</xdr:col>
      <xdr:colOff>314325</xdr:colOff>
      <xdr:row>77</xdr:row>
      <xdr:rowOff>161925</xdr:rowOff>
    </xdr:to>
    <xdr:cxnSp macro="">
      <xdr:nvCxnSpPr>
        <xdr:cNvPr id="839" name="直線コネクタ 838"/>
        <xdr:cNvCxnSpPr/>
      </xdr:nvCxnSpPr>
      <xdr:spPr>
        <a:xfrm>
          <a:off x="18659475" y="133540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75</xdr:row>
      <xdr:rowOff>123825</xdr:rowOff>
    </xdr:from>
    <xdr:to>
      <xdr:col>28</xdr:col>
      <xdr:colOff>361950</xdr:colOff>
      <xdr:row>76</xdr:row>
      <xdr:rowOff>47625</xdr:rowOff>
    </xdr:to>
    <xdr:sp macro="" textlink="">
      <xdr:nvSpPr>
        <xdr:cNvPr id="840" name="フローチャート : 判断 839"/>
        <xdr:cNvSpPr/>
      </xdr:nvSpPr>
      <xdr:spPr>
        <a:xfrm>
          <a:off x="19497675" y="129825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66675</xdr:rowOff>
    </xdr:from>
    <xdr:ext cx="533400" cy="257175"/>
    <xdr:sp macro="" textlink="">
      <xdr:nvSpPr>
        <xdr:cNvPr id="841" name="テキスト ボックス 840"/>
        <xdr:cNvSpPr txBox="1"/>
      </xdr:nvSpPr>
      <xdr:spPr>
        <a:xfrm>
          <a:off x="19278600"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142875</xdr:rowOff>
    </xdr:from>
    <xdr:to>
      <xdr:col>27</xdr:col>
      <xdr:colOff>161925</xdr:colOff>
      <xdr:row>76</xdr:row>
      <xdr:rowOff>76200</xdr:rowOff>
    </xdr:to>
    <xdr:sp macro="" textlink="">
      <xdr:nvSpPr>
        <xdr:cNvPr id="842" name="フローチャート : 判断 841"/>
        <xdr:cNvSpPr/>
      </xdr:nvSpPr>
      <xdr:spPr>
        <a:xfrm>
          <a:off x="18602325" y="13001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85725</xdr:rowOff>
    </xdr:from>
    <xdr:ext cx="533400" cy="257175"/>
    <xdr:sp macro="" textlink="">
      <xdr:nvSpPr>
        <xdr:cNvPr id="843" name="テキスト ボックス 842"/>
        <xdr:cNvSpPr txBox="1"/>
      </xdr:nvSpPr>
      <xdr:spPr>
        <a:xfrm>
          <a:off x="18392775" y="1277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4" name="テキスト ボックス 843"/>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5" name="テキスト ボックス 844"/>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6" name="テキスト ボックス 845"/>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7" name="テキスト ボックス 846"/>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8" name="テキスト ボックス 847"/>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77</xdr:row>
      <xdr:rowOff>9525</xdr:rowOff>
    </xdr:from>
    <xdr:to>
      <xdr:col>32</xdr:col>
      <xdr:colOff>238125</xdr:colOff>
      <xdr:row>77</xdr:row>
      <xdr:rowOff>114300</xdr:rowOff>
    </xdr:to>
    <xdr:sp macro="" textlink="">
      <xdr:nvSpPr>
        <xdr:cNvPr id="849" name="円/楕円 848"/>
        <xdr:cNvSpPr/>
      </xdr:nvSpPr>
      <xdr:spPr>
        <a:xfrm>
          <a:off x="22107525" y="1321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161925</xdr:rowOff>
    </xdr:from>
    <xdr:ext cx="533400" cy="257175"/>
    <xdr:sp macro="" textlink="">
      <xdr:nvSpPr>
        <xdr:cNvPr id="850" name="繰出金該当値テキスト"/>
        <xdr:cNvSpPr txBox="1"/>
      </xdr:nvSpPr>
      <xdr:spPr>
        <a:xfrm>
          <a:off x="22212300" y="1319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35,029</a:t>
          </a:r>
          <a:endParaRPr kumimoji="1" lang="ja-JP" altLang="en-US" sz="1000" b="1">
            <a:solidFill>
              <a:srgbClr val="FF0000"/>
            </a:solidFill>
            <a:latin typeface="ＭＳ Ｐゴシック"/>
          </a:endParaRPr>
        </a:p>
      </xdr:txBody>
    </xdr:sp>
    <xdr:clientData/>
  </xdr:oneCellAnchor>
  <xdr:twoCellAnchor>
    <xdr:from>
      <xdr:col>30</xdr:col>
      <xdr:colOff>666750</xdr:colOff>
      <xdr:row>77</xdr:row>
      <xdr:rowOff>38100</xdr:rowOff>
    </xdr:from>
    <xdr:to>
      <xdr:col>31</xdr:col>
      <xdr:colOff>85725</xdr:colOff>
      <xdr:row>77</xdr:row>
      <xdr:rowOff>133350</xdr:rowOff>
    </xdr:to>
    <xdr:sp macro="" textlink="">
      <xdr:nvSpPr>
        <xdr:cNvPr id="851" name="円/楕円 850"/>
        <xdr:cNvSpPr/>
      </xdr:nvSpPr>
      <xdr:spPr>
        <a:xfrm>
          <a:off x="21269325" y="13239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123825</xdr:rowOff>
    </xdr:from>
    <xdr:ext cx="533400" cy="257175"/>
    <xdr:sp macro="" textlink="">
      <xdr:nvSpPr>
        <xdr:cNvPr id="852" name="テキスト ボックス 851"/>
        <xdr:cNvSpPr txBox="1"/>
      </xdr:nvSpPr>
      <xdr:spPr>
        <a:xfrm>
          <a:off x="21059775" y="1332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95250</xdr:rowOff>
    </xdr:from>
    <xdr:to>
      <xdr:col>29</xdr:col>
      <xdr:colOff>571500</xdr:colOff>
      <xdr:row>78</xdr:row>
      <xdr:rowOff>28575</xdr:rowOff>
    </xdr:to>
    <xdr:sp macro="" textlink="">
      <xdr:nvSpPr>
        <xdr:cNvPr id="853" name="円/楕円 852"/>
        <xdr:cNvSpPr/>
      </xdr:nvSpPr>
      <xdr:spPr>
        <a:xfrm>
          <a:off x="20383500" y="13296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78</xdr:row>
      <xdr:rowOff>19050</xdr:rowOff>
    </xdr:from>
    <xdr:ext cx="533400" cy="257175"/>
    <xdr:sp macro="" textlink="">
      <xdr:nvSpPr>
        <xdr:cNvPr id="854" name="テキスト ボックス 853"/>
        <xdr:cNvSpPr txBox="1"/>
      </xdr:nvSpPr>
      <xdr:spPr>
        <a:xfrm>
          <a:off x="20164425" y="1339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27,118</a:t>
          </a:r>
          <a:endParaRPr kumimoji="1" lang="ja-JP" altLang="en-US" sz="1000" b="1">
            <a:solidFill>
              <a:srgbClr val="FF0000"/>
            </a:solidFill>
            <a:latin typeface="ＭＳ Ｐゴシック"/>
          </a:endParaRPr>
        </a:p>
      </xdr:txBody>
    </xdr:sp>
    <xdr:clientData/>
  </xdr:oneCellAnchor>
  <xdr:twoCellAnchor>
    <xdr:from>
      <xdr:col>28</xdr:col>
      <xdr:colOff>266700</xdr:colOff>
      <xdr:row>77</xdr:row>
      <xdr:rowOff>114300</xdr:rowOff>
    </xdr:from>
    <xdr:to>
      <xdr:col>28</xdr:col>
      <xdr:colOff>361950</xdr:colOff>
      <xdr:row>78</xdr:row>
      <xdr:rowOff>47625</xdr:rowOff>
    </xdr:to>
    <xdr:sp macro="" textlink="">
      <xdr:nvSpPr>
        <xdr:cNvPr id="855" name="円/楕円 854"/>
        <xdr:cNvSpPr/>
      </xdr:nvSpPr>
      <xdr:spPr>
        <a:xfrm>
          <a:off x="19497675" y="13315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78</xdr:row>
      <xdr:rowOff>38100</xdr:rowOff>
    </xdr:from>
    <xdr:ext cx="533400" cy="257175"/>
    <xdr:sp macro="" textlink="">
      <xdr:nvSpPr>
        <xdr:cNvPr id="856" name="テキスト ボックス 855"/>
        <xdr:cNvSpPr txBox="1"/>
      </xdr:nvSpPr>
      <xdr:spPr>
        <a:xfrm>
          <a:off x="19278600" y="1341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25,431</a:t>
          </a:r>
          <a:endParaRPr kumimoji="1" lang="ja-JP" altLang="en-US" sz="1000" b="1">
            <a:solidFill>
              <a:srgbClr val="FF0000"/>
            </a:solidFill>
            <a:latin typeface="ＭＳ Ｐゴシック"/>
          </a:endParaRPr>
        </a:p>
      </xdr:txBody>
    </xdr:sp>
    <xdr:clientData/>
  </xdr:oneCellAnchor>
  <xdr:twoCellAnchor>
    <xdr:from>
      <xdr:col>27</xdr:col>
      <xdr:colOff>57150</xdr:colOff>
      <xdr:row>77</xdr:row>
      <xdr:rowOff>104775</xdr:rowOff>
    </xdr:from>
    <xdr:to>
      <xdr:col>27</xdr:col>
      <xdr:colOff>161925</xdr:colOff>
      <xdr:row>78</xdr:row>
      <xdr:rowOff>38100</xdr:rowOff>
    </xdr:to>
    <xdr:sp macro="" textlink="">
      <xdr:nvSpPr>
        <xdr:cNvPr id="857" name="円/楕円 856"/>
        <xdr:cNvSpPr/>
      </xdr:nvSpPr>
      <xdr:spPr>
        <a:xfrm>
          <a:off x="18602325" y="13306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78</xdr:row>
      <xdr:rowOff>28575</xdr:rowOff>
    </xdr:from>
    <xdr:ext cx="533400" cy="257175"/>
    <xdr:sp macro="" textlink="">
      <xdr:nvSpPr>
        <xdr:cNvPr id="858" name="テキスト ボックス 857"/>
        <xdr:cNvSpPr txBox="1"/>
      </xdr:nvSpPr>
      <xdr:spPr>
        <a:xfrm>
          <a:off x="18392775" y="1340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9" name="正方形/長方形 858"/>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60" name="正方形/長方形 859"/>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61" name="正方形/長方形 860"/>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2" name="正方形/長方形 861"/>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3" name="正方形/長方形 862"/>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4" name="正方形/長方形 863"/>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5" name="正方形/長方形 864"/>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6" name="正方形/長方形 865"/>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7" name="テキスト ボックス 866"/>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8" name="直線コネクタ 867"/>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95250</xdr:rowOff>
    </xdr:from>
    <xdr:to>
      <xdr:col>33</xdr:col>
      <xdr:colOff>314325</xdr:colOff>
      <xdr:row>99</xdr:row>
      <xdr:rowOff>95250</xdr:rowOff>
    </xdr:to>
    <xdr:cxnSp macro="">
      <xdr:nvCxnSpPr>
        <xdr:cNvPr id="869" name="直線コネクタ 868"/>
        <xdr:cNvCxnSpPr/>
      </xdr:nvCxnSpPr>
      <xdr:spPr>
        <a:xfrm>
          <a:off x="18288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98</xdr:row>
      <xdr:rowOff>123825</xdr:rowOff>
    </xdr:from>
    <xdr:ext cx="247650" cy="257175"/>
    <xdr:sp macro="" textlink="">
      <xdr:nvSpPr>
        <xdr:cNvPr id="870" name="テキスト ボックス 869"/>
        <xdr:cNvSpPr txBox="1"/>
      </xdr:nvSpPr>
      <xdr:spPr>
        <a:xfrm>
          <a:off x="180403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114300</xdr:rowOff>
    </xdr:from>
    <xdr:to>
      <xdr:col>33</xdr:col>
      <xdr:colOff>314325</xdr:colOff>
      <xdr:row>97</xdr:row>
      <xdr:rowOff>114300</xdr:rowOff>
    </xdr:to>
    <xdr:cxnSp macro="">
      <xdr:nvCxnSpPr>
        <xdr:cNvPr id="871" name="直線コネクタ 870"/>
        <xdr:cNvCxnSpPr/>
      </xdr:nvCxnSpPr>
      <xdr:spPr>
        <a:xfrm>
          <a:off x="18288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96</xdr:row>
      <xdr:rowOff>142875</xdr:rowOff>
    </xdr:from>
    <xdr:ext cx="314325" cy="257175"/>
    <xdr:sp macro="" textlink="">
      <xdr:nvSpPr>
        <xdr:cNvPr id="872" name="テキスト ボックス 871"/>
        <xdr:cNvSpPr txBox="1"/>
      </xdr:nvSpPr>
      <xdr:spPr>
        <a:xfrm>
          <a:off x="17973675" y="16602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133350</xdr:rowOff>
    </xdr:from>
    <xdr:to>
      <xdr:col>33</xdr:col>
      <xdr:colOff>314325</xdr:colOff>
      <xdr:row>95</xdr:row>
      <xdr:rowOff>133350</xdr:rowOff>
    </xdr:to>
    <xdr:cxnSp macro="">
      <xdr:nvCxnSpPr>
        <xdr:cNvPr id="873" name="直線コネクタ 872"/>
        <xdr:cNvCxnSpPr/>
      </xdr:nvCxnSpPr>
      <xdr:spPr>
        <a:xfrm>
          <a:off x="18288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94</xdr:row>
      <xdr:rowOff>161925</xdr:rowOff>
    </xdr:from>
    <xdr:ext cx="314325" cy="257175"/>
    <xdr:sp macro="" textlink="">
      <xdr:nvSpPr>
        <xdr:cNvPr id="874" name="テキスト ボックス 873"/>
        <xdr:cNvSpPr txBox="1"/>
      </xdr:nvSpPr>
      <xdr:spPr>
        <a:xfrm>
          <a:off x="17973675" y="162782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152400</xdr:rowOff>
    </xdr:from>
    <xdr:to>
      <xdr:col>33</xdr:col>
      <xdr:colOff>314325</xdr:colOff>
      <xdr:row>93</xdr:row>
      <xdr:rowOff>152400</xdr:rowOff>
    </xdr:to>
    <xdr:cxnSp macro="">
      <xdr:nvCxnSpPr>
        <xdr:cNvPr id="875" name="直線コネクタ 874"/>
        <xdr:cNvCxnSpPr/>
      </xdr:nvCxnSpPr>
      <xdr:spPr>
        <a:xfrm>
          <a:off x="18288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93</xdr:row>
      <xdr:rowOff>9525</xdr:rowOff>
    </xdr:from>
    <xdr:ext cx="314325" cy="257175"/>
    <xdr:sp macro="" textlink="">
      <xdr:nvSpPr>
        <xdr:cNvPr id="876" name="テキスト ボックス 875"/>
        <xdr:cNvSpPr txBox="1"/>
      </xdr:nvSpPr>
      <xdr:spPr>
        <a:xfrm>
          <a:off x="17973675" y="159543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161925</xdr:rowOff>
    </xdr:from>
    <xdr:to>
      <xdr:col>33</xdr:col>
      <xdr:colOff>314325</xdr:colOff>
      <xdr:row>91</xdr:row>
      <xdr:rowOff>161925</xdr:rowOff>
    </xdr:to>
    <xdr:cxnSp macro="">
      <xdr:nvCxnSpPr>
        <xdr:cNvPr id="877" name="直線コネクタ 876"/>
        <xdr:cNvCxnSpPr/>
      </xdr:nvCxnSpPr>
      <xdr:spPr>
        <a:xfrm>
          <a:off x="18288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91</xdr:row>
      <xdr:rowOff>19050</xdr:rowOff>
    </xdr:from>
    <xdr:ext cx="314325" cy="257175"/>
    <xdr:sp macro="" textlink="">
      <xdr:nvSpPr>
        <xdr:cNvPr id="878" name="テキスト ボックス 877"/>
        <xdr:cNvSpPr txBox="1"/>
      </xdr:nvSpPr>
      <xdr:spPr>
        <a:xfrm>
          <a:off x="17973675" y="15621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9525</xdr:rowOff>
    </xdr:from>
    <xdr:to>
      <xdr:col>33</xdr:col>
      <xdr:colOff>314325</xdr:colOff>
      <xdr:row>90</xdr:row>
      <xdr:rowOff>9525</xdr:rowOff>
    </xdr:to>
    <xdr:cxnSp macro="">
      <xdr:nvCxnSpPr>
        <xdr:cNvPr id="879" name="直線コネクタ 878"/>
        <xdr:cNvCxnSpPr/>
      </xdr:nvCxnSpPr>
      <xdr:spPr>
        <a:xfrm>
          <a:off x="18288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89</xdr:row>
      <xdr:rowOff>38100</xdr:rowOff>
    </xdr:from>
    <xdr:ext cx="314325" cy="257175"/>
    <xdr:sp macro="" textlink="">
      <xdr:nvSpPr>
        <xdr:cNvPr id="880" name="テキスト ボックス 879"/>
        <xdr:cNvSpPr txBox="1"/>
      </xdr:nvSpPr>
      <xdr:spPr>
        <a:xfrm>
          <a:off x="17973675" y="15297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81" name="直線コネクタ 880"/>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87</xdr:row>
      <xdr:rowOff>57150</xdr:rowOff>
    </xdr:from>
    <xdr:ext cx="314325" cy="257175"/>
    <xdr:sp macro="" textlink="">
      <xdr:nvSpPr>
        <xdr:cNvPr id="882" name="テキスト ボックス 881"/>
        <xdr:cNvSpPr txBox="1"/>
      </xdr:nvSpPr>
      <xdr:spPr>
        <a:xfrm>
          <a:off x="17973675" y="14973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3"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99</xdr:row>
      <xdr:rowOff>95250</xdr:rowOff>
    </xdr:from>
    <xdr:to>
      <xdr:col>32</xdr:col>
      <xdr:colOff>190500</xdr:colOff>
      <xdr:row>99</xdr:row>
      <xdr:rowOff>95250</xdr:rowOff>
    </xdr:to>
    <xdr:cxnSp macro="">
      <xdr:nvCxnSpPr>
        <xdr:cNvPr id="884" name="直線コネクタ 883"/>
        <xdr:cNvCxnSpPr/>
      </xdr:nvCxnSpPr>
      <xdr:spPr>
        <a:xfrm>
          <a:off x="22155150" y="17068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142875</xdr:rowOff>
    </xdr:from>
    <xdr:ext cx="247650" cy="257175"/>
    <xdr:sp macro="" textlink="">
      <xdr:nvSpPr>
        <xdr:cNvPr id="885" name="前年度繰上充用金最小値テキスト"/>
        <xdr:cNvSpPr txBox="1"/>
      </xdr:nvSpPr>
      <xdr:spPr>
        <a:xfrm>
          <a:off x="22212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6" name="直線コネクタ 885"/>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142875</xdr:rowOff>
    </xdr:from>
    <xdr:ext cx="247650" cy="257175"/>
    <xdr:sp macro="" textlink="">
      <xdr:nvSpPr>
        <xdr:cNvPr id="887" name="前年度繰上充用金最大値テキスト"/>
        <xdr:cNvSpPr txBox="1"/>
      </xdr:nvSpPr>
      <xdr:spPr>
        <a:xfrm>
          <a:off x="22212300" y="16773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8" name="直線コネクタ 887"/>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99</xdr:row>
      <xdr:rowOff>95250</xdr:rowOff>
    </xdr:from>
    <xdr:to>
      <xdr:col>32</xdr:col>
      <xdr:colOff>190500</xdr:colOff>
      <xdr:row>99</xdr:row>
      <xdr:rowOff>95250</xdr:rowOff>
    </xdr:to>
    <xdr:cxnSp macro="">
      <xdr:nvCxnSpPr>
        <xdr:cNvPr id="889" name="直線コネクタ 888"/>
        <xdr:cNvCxnSpPr/>
      </xdr:nvCxnSpPr>
      <xdr:spPr>
        <a:xfrm>
          <a:off x="21326475" y="17068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28575</xdr:rowOff>
    </xdr:from>
    <xdr:ext cx="247650" cy="257175"/>
    <xdr:sp macro="" textlink="">
      <xdr:nvSpPr>
        <xdr:cNvPr id="890" name="前年度繰上充用金平均値テキスト"/>
        <xdr:cNvSpPr txBox="1"/>
      </xdr:nvSpPr>
      <xdr:spPr>
        <a:xfrm>
          <a:off x="22212300" y="17002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891" name="フローチャート : 判断 890"/>
        <xdr:cNvSpPr/>
      </xdr:nvSpPr>
      <xdr:spPr>
        <a:xfrm>
          <a:off x="22107525"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99</xdr:row>
      <xdr:rowOff>95250</xdr:rowOff>
    </xdr:from>
    <xdr:to>
      <xdr:col>31</xdr:col>
      <xdr:colOff>38100</xdr:colOff>
      <xdr:row>99</xdr:row>
      <xdr:rowOff>95250</xdr:rowOff>
    </xdr:to>
    <xdr:cxnSp macro="">
      <xdr:nvCxnSpPr>
        <xdr:cNvPr id="892" name="直線コネクタ 891"/>
        <xdr:cNvCxnSpPr/>
      </xdr:nvCxnSpPr>
      <xdr:spPr>
        <a:xfrm>
          <a:off x="20431125" y="17068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92</xdr:row>
      <xdr:rowOff>171450</xdr:rowOff>
    </xdr:from>
    <xdr:to>
      <xdr:col>31</xdr:col>
      <xdr:colOff>85725</xdr:colOff>
      <xdr:row>93</xdr:row>
      <xdr:rowOff>104775</xdr:rowOff>
    </xdr:to>
    <xdr:sp macro="" textlink="">
      <xdr:nvSpPr>
        <xdr:cNvPr id="893" name="フローチャート : 判断 892"/>
        <xdr:cNvSpPr/>
      </xdr:nvSpPr>
      <xdr:spPr>
        <a:xfrm>
          <a:off x="21269325" y="15944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91</xdr:row>
      <xdr:rowOff>114300</xdr:rowOff>
    </xdr:from>
    <xdr:ext cx="314325" cy="257175"/>
    <xdr:sp macro="" textlink="">
      <xdr:nvSpPr>
        <xdr:cNvPr id="894" name="テキスト ボックス 893"/>
        <xdr:cNvSpPr txBox="1"/>
      </xdr:nvSpPr>
      <xdr:spPr>
        <a:xfrm>
          <a:off x="21164550" y="157162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95250</xdr:rowOff>
    </xdr:from>
    <xdr:to>
      <xdr:col>29</xdr:col>
      <xdr:colOff>514350</xdr:colOff>
      <xdr:row>99</xdr:row>
      <xdr:rowOff>95250</xdr:rowOff>
    </xdr:to>
    <xdr:cxnSp macro="">
      <xdr:nvCxnSpPr>
        <xdr:cNvPr id="895" name="直線コネクタ 894"/>
        <xdr:cNvCxnSpPr/>
      </xdr:nvCxnSpPr>
      <xdr:spPr>
        <a:xfrm>
          <a:off x="19545300"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57150</xdr:rowOff>
    </xdr:from>
    <xdr:to>
      <xdr:col>29</xdr:col>
      <xdr:colOff>571500</xdr:colOff>
      <xdr:row>94</xdr:row>
      <xdr:rowOff>161925</xdr:rowOff>
    </xdr:to>
    <xdr:sp macro="" textlink="">
      <xdr:nvSpPr>
        <xdr:cNvPr id="896" name="フローチャート : 判断 895"/>
        <xdr:cNvSpPr/>
      </xdr:nvSpPr>
      <xdr:spPr>
        <a:xfrm>
          <a:off x="20383500" y="16173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93</xdr:row>
      <xdr:rowOff>0</xdr:rowOff>
    </xdr:from>
    <xdr:ext cx="314325" cy="257175"/>
    <xdr:sp macro="" textlink="">
      <xdr:nvSpPr>
        <xdr:cNvPr id="897" name="テキスト ボックス 896"/>
        <xdr:cNvSpPr txBox="1"/>
      </xdr:nvSpPr>
      <xdr:spPr>
        <a:xfrm>
          <a:off x="20278725" y="159448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114300</xdr:colOff>
      <xdr:row>99</xdr:row>
      <xdr:rowOff>95250</xdr:rowOff>
    </xdr:from>
    <xdr:to>
      <xdr:col>28</xdr:col>
      <xdr:colOff>314325</xdr:colOff>
      <xdr:row>99</xdr:row>
      <xdr:rowOff>95250</xdr:rowOff>
    </xdr:to>
    <xdr:cxnSp macro="">
      <xdr:nvCxnSpPr>
        <xdr:cNvPr id="898" name="直線コネクタ 897"/>
        <xdr:cNvCxnSpPr/>
      </xdr:nvCxnSpPr>
      <xdr:spPr>
        <a:xfrm>
          <a:off x="18659475"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96</xdr:row>
      <xdr:rowOff>38100</xdr:rowOff>
    </xdr:from>
    <xdr:to>
      <xdr:col>28</xdr:col>
      <xdr:colOff>361950</xdr:colOff>
      <xdr:row>96</xdr:row>
      <xdr:rowOff>142875</xdr:rowOff>
    </xdr:to>
    <xdr:sp macro="" textlink="">
      <xdr:nvSpPr>
        <xdr:cNvPr id="899" name="フローチャート : 判断 898"/>
        <xdr:cNvSpPr/>
      </xdr:nvSpPr>
      <xdr:spPr>
        <a:xfrm>
          <a:off x="19497675" y="16497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94</xdr:row>
      <xdr:rowOff>161925</xdr:rowOff>
    </xdr:from>
    <xdr:ext cx="314325" cy="257175"/>
    <xdr:sp macro="" textlink="">
      <xdr:nvSpPr>
        <xdr:cNvPr id="900" name="テキスト ボックス 899"/>
        <xdr:cNvSpPr txBox="1"/>
      </xdr:nvSpPr>
      <xdr:spPr>
        <a:xfrm>
          <a:off x="19392900" y="162782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57150</xdr:colOff>
      <xdr:row>90</xdr:row>
      <xdr:rowOff>152400</xdr:rowOff>
    </xdr:from>
    <xdr:to>
      <xdr:col>27</xdr:col>
      <xdr:colOff>161925</xdr:colOff>
      <xdr:row>91</xdr:row>
      <xdr:rowOff>85725</xdr:rowOff>
    </xdr:to>
    <xdr:sp macro="" textlink="">
      <xdr:nvSpPr>
        <xdr:cNvPr id="901" name="フローチャート : 判断 900"/>
        <xdr:cNvSpPr/>
      </xdr:nvSpPr>
      <xdr:spPr>
        <a:xfrm>
          <a:off x="18602325" y="15582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89</xdr:row>
      <xdr:rowOff>104775</xdr:rowOff>
    </xdr:from>
    <xdr:ext cx="314325" cy="257175"/>
    <xdr:sp macro="" textlink="">
      <xdr:nvSpPr>
        <xdr:cNvPr id="902" name="テキスト ボックス 901"/>
        <xdr:cNvSpPr txBox="1"/>
      </xdr:nvSpPr>
      <xdr:spPr>
        <a:xfrm>
          <a:off x="18497550" y="15363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903" name="テキスト ボックス 902"/>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4" name="テキスト ボックス 903"/>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5" name="テキスト ボックス 904"/>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6" name="テキスト ボックス 905"/>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907" name="テキスト ボックス 906"/>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908" name="円/楕円 907"/>
        <xdr:cNvSpPr/>
      </xdr:nvSpPr>
      <xdr:spPr>
        <a:xfrm>
          <a:off x="221075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85725</xdr:rowOff>
    </xdr:from>
    <xdr:ext cx="247650" cy="257175"/>
    <xdr:sp macro="" textlink="">
      <xdr:nvSpPr>
        <xdr:cNvPr id="909" name="前年度繰上充用金該当値テキスト"/>
        <xdr:cNvSpPr txBox="1"/>
      </xdr:nvSpPr>
      <xdr:spPr>
        <a:xfrm>
          <a:off x="22212300" y="16887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99</xdr:row>
      <xdr:rowOff>47625</xdr:rowOff>
    </xdr:from>
    <xdr:to>
      <xdr:col>31</xdr:col>
      <xdr:colOff>85725</xdr:colOff>
      <xdr:row>99</xdr:row>
      <xdr:rowOff>152400</xdr:rowOff>
    </xdr:to>
    <xdr:sp macro="" textlink="">
      <xdr:nvSpPr>
        <xdr:cNvPr id="910" name="円/楕円 909"/>
        <xdr:cNvSpPr/>
      </xdr:nvSpPr>
      <xdr:spPr>
        <a:xfrm>
          <a:off x="21269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142875</xdr:rowOff>
    </xdr:from>
    <xdr:ext cx="247650" cy="257175"/>
    <xdr:sp macro="" textlink="">
      <xdr:nvSpPr>
        <xdr:cNvPr id="911" name="テキスト ボックス 910"/>
        <xdr:cNvSpPr txBox="1"/>
      </xdr:nvSpPr>
      <xdr:spPr>
        <a:xfrm>
          <a:off x="21202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47625</xdr:rowOff>
    </xdr:from>
    <xdr:to>
      <xdr:col>29</xdr:col>
      <xdr:colOff>571500</xdr:colOff>
      <xdr:row>99</xdr:row>
      <xdr:rowOff>152400</xdr:rowOff>
    </xdr:to>
    <xdr:sp macro="" textlink="">
      <xdr:nvSpPr>
        <xdr:cNvPr id="912" name="円/楕円 911"/>
        <xdr:cNvSpPr/>
      </xdr:nvSpPr>
      <xdr:spPr>
        <a:xfrm>
          <a:off x="20383500"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142875</xdr:rowOff>
    </xdr:from>
    <xdr:ext cx="247650" cy="257175"/>
    <xdr:sp macro="" textlink="">
      <xdr:nvSpPr>
        <xdr:cNvPr id="913" name="テキスト ボックス 912"/>
        <xdr:cNvSpPr txBox="1"/>
      </xdr:nvSpPr>
      <xdr:spPr>
        <a:xfrm>
          <a:off x="20307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99</xdr:row>
      <xdr:rowOff>47625</xdr:rowOff>
    </xdr:from>
    <xdr:to>
      <xdr:col>28</xdr:col>
      <xdr:colOff>361950</xdr:colOff>
      <xdr:row>99</xdr:row>
      <xdr:rowOff>152400</xdr:rowOff>
    </xdr:to>
    <xdr:sp macro="" textlink="">
      <xdr:nvSpPr>
        <xdr:cNvPr id="914" name="円/楕円 913"/>
        <xdr:cNvSpPr/>
      </xdr:nvSpPr>
      <xdr:spPr>
        <a:xfrm>
          <a:off x="19497675" y="17021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142875</xdr:rowOff>
    </xdr:from>
    <xdr:ext cx="247650" cy="257175"/>
    <xdr:sp macro="" textlink="">
      <xdr:nvSpPr>
        <xdr:cNvPr id="915" name="テキスト ボックス 914"/>
        <xdr:cNvSpPr txBox="1"/>
      </xdr:nvSpPr>
      <xdr:spPr>
        <a:xfrm>
          <a:off x="19421475"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99</xdr:row>
      <xdr:rowOff>47625</xdr:rowOff>
    </xdr:from>
    <xdr:to>
      <xdr:col>27</xdr:col>
      <xdr:colOff>161925</xdr:colOff>
      <xdr:row>99</xdr:row>
      <xdr:rowOff>152400</xdr:rowOff>
    </xdr:to>
    <xdr:sp macro="" textlink="">
      <xdr:nvSpPr>
        <xdr:cNvPr id="916" name="円/楕円 915"/>
        <xdr:cNvSpPr/>
      </xdr:nvSpPr>
      <xdr:spPr>
        <a:xfrm>
          <a:off x="18602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99</xdr:row>
      <xdr:rowOff>142875</xdr:rowOff>
    </xdr:from>
    <xdr:ext cx="247650" cy="257175"/>
    <xdr:sp macro="" textlink="">
      <xdr:nvSpPr>
        <xdr:cNvPr id="917" name="テキスト ボックス 916"/>
        <xdr:cNvSpPr txBox="1"/>
      </xdr:nvSpPr>
      <xdr:spPr>
        <a:xfrm>
          <a:off x="18535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8" name="正方形/長方形 917"/>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9" name="正方形/長方形 918"/>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20" name="テキスト ボックス 919"/>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477,215</a:t>
          </a:r>
          <a:r>
            <a:rPr kumimoji="1" lang="ja-JP" altLang="en-US" sz="1300">
              <a:latin typeface="ＭＳ Ｐゴシック"/>
            </a:rPr>
            <a:t>円となっている。主な構成要素である人件費は、住民一人当たり</a:t>
          </a:r>
          <a:r>
            <a:rPr kumimoji="1" lang="en-US" altLang="ja-JP" sz="1300">
              <a:latin typeface="ＭＳ Ｐゴシック"/>
            </a:rPr>
            <a:t>75,045</a:t>
          </a:r>
          <a:r>
            <a:rPr kumimoji="1" lang="ja-JP" altLang="en-US" sz="1300">
              <a:latin typeface="ＭＳ Ｐゴシック"/>
            </a:rPr>
            <a:t>円となっており、適正な定員管理に向けて職員採用を抑制してきたことと団塊世代の退職に伴う職員給与費の減少により、前年度比で減少している。しかし、類似団体平均は上回っており、これは市独自の給料表を採用していることが主な要因である。　</a:t>
          </a:r>
          <a:endParaRPr kumimoji="1" lang="en-US" altLang="ja-JP" sz="1300">
            <a:latin typeface="ＭＳ Ｐゴシック"/>
          </a:endParaRPr>
        </a:p>
        <a:p>
          <a:r>
            <a:rPr kumimoji="1" lang="ja-JP" altLang="en-US" sz="1300">
              <a:latin typeface="ＭＳ Ｐゴシック"/>
            </a:rPr>
            <a:t>普通建設事業費は住民一人当たり</a:t>
          </a:r>
          <a:r>
            <a:rPr kumimoji="1" lang="en-US" altLang="ja-JP" sz="1300">
              <a:latin typeface="ＭＳ Ｐゴシック"/>
            </a:rPr>
            <a:t>125,372</a:t>
          </a:r>
          <a:r>
            <a:rPr kumimoji="1" lang="ja-JP" altLang="en-US" sz="1300">
              <a:latin typeface="ＭＳ Ｐゴシック"/>
            </a:rPr>
            <a:t>円となっており、類似団体と比較して一人当たりコストが高い状況となっている。前年度と比較しても大幅に増加しており、これは、新クリーンセンター建設やゆきはたこども園整備、国道８号線バイパス整備に伴う公共用地買収等により事業費が嵩んだことにより増加となったものである。</a:t>
          </a:r>
          <a:endParaRPr kumimoji="1" lang="en-US" altLang="ja-JP" sz="1300">
            <a:latin typeface="ＭＳ Ｐゴシック"/>
          </a:endParaRPr>
        </a:p>
        <a:p>
          <a:r>
            <a:rPr kumimoji="1" lang="ja-JP" altLang="en-US" sz="1300">
              <a:latin typeface="ＭＳ Ｐゴシック"/>
            </a:rPr>
            <a:t>また、積立金については当初予算では財政調整基金からの財源手当を見込んでいたところであったが、回復基調の税収を背景に、取り止め、更に積み増しを行ったところである。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50,837
50,384
80.14
24,803,697
24,260,197
502,201
12,279,748
29,589,228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12.7
53.3</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638175</xdr:colOff>
      <xdr:row>39</xdr:row>
      <xdr:rowOff>95250</xdr:rowOff>
    </xdr:to>
    <xdr:cxnSp macro="">
      <xdr:nvCxnSpPr>
        <xdr:cNvPr id="43" name="直線コネクタ 42"/>
        <xdr:cNvCxnSpPr/>
      </xdr:nvCxnSpPr>
      <xdr:spPr>
        <a:xfrm>
          <a:off x="762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638175</xdr:colOff>
      <xdr:row>37</xdr:row>
      <xdr:rowOff>114300</xdr:rowOff>
    </xdr:to>
    <xdr:cxnSp macro="">
      <xdr:nvCxnSpPr>
        <xdr:cNvPr id="45" name="直線コネクタ 44"/>
        <xdr:cNvCxnSpPr/>
      </xdr:nvCxnSpPr>
      <xdr:spPr>
        <a:xfrm>
          <a:off x="762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638175</xdr:colOff>
      <xdr:row>35</xdr:row>
      <xdr:rowOff>133350</xdr:rowOff>
    </xdr:to>
    <xdr:cxnSp macro="">
      <xdr:nvCxnSpPr>
        <xdr:cNvPr id="47" name="直線コネクタ 46"/>
        <xdr:cNvCxnSpPr/>
      </xdr:nvCxnSpPr>
      <xdr:spPr>
        <a:xfrm>
          <a:off x="762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638175</xdr:colOff>
      <xdr:row>33</xdr:row>
      <xdr:rowOff>152400</xdr:rowOff>
    </xdr:to>
    <xdr:cxnSp macro="">
      <xdr:nvCxnSpPr>
        <xdr:cNvPr id="49" name="直線コネクタ 48"/>
        <xdr:cNvCxnSpPr/>
      </xdr:nvCxnSpPr>
      <xdr:spPr>
        <a:xfrm>
          <a:off x="762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638175</xdr:colOff>
      <xdr:row>31</xdr:row>
      <xdr:rowOff>161925</xdr:rowOff>
    </xdr:to>
    <xdr:cxnSp macro="">
      <xdr:nvCxnSpPr>
        <xdr:cNvPr id="51" name="直線コネクタ 50"/>
        <xdr:cNvCxnSpPr/>
      </xdr:nvCxnSpPr>
      <xdr:spPr>
        <a:xfrm>
          <a:off x="762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19050</xdr:rowOff>
    </xdr:from>
    <xdr:ext cx="466725" cy="257175"/>
    <xdr:sp macro="" textlink="">
      <xdr:nvSpPr>
        <xdr:cNvPr id="52" name="テキスト ボックス 51"/>
        <xdr:cNvSpPr txBox="1"/>
      </xdr:nvSpPr>
      <xdr:spPr>
        <a:xfrm>
          <a:off x="295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638175</xdr:colOff>
      <xdr:row>30</xdr:row>
      <xdr:rowOff>9525</xdr:rowOff>
    </xdr:to>
    <xdr:cxnSp macro="">
      <xdr:nvCxnSpPr>
        <xdr:cNvPr id="53" name="直線コネクタ 52"/>
        <xdr:cNvCxnSpPr/>
      </xdr:nvCxnSpPr>
      <xdr:spPr>
        <a:xfrm>
          <a:off x="762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38100</xdr:rowOff>
    </xdr:from>
    <xdr:ext cx="466725" cy="257175"/>
    <xdr:sp macro="" textlink="">
      <xdr:nvSpPr>
        <xdr:cNvPr id="54" name="テキスト ボックス 53"/>
        <xdr:cNvSpPr txBox="1"/>
      </xdr:nvSpPr>
      <xdr:spPr>
        <a:xfrm>
          <a:off x="295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5" name="直線コネクタ 54"/>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6" name="テキスト ボックス 55"/>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7"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57150</xdr:rowOff>
    </xdr:from>
    <xdr:to>
      <xdr:col>6</xdr:col>
      <xdr:colOff>514350</xdr:colOff>
      <xdr:row>38</xdr:row>
      <xdr:rowOff>85725</xdr:rowOff>
    </xdr:to>
    <xdr:cxnSp macro="">
      <xdr:nvCxnSpPr>
        <xdr:cNvPr id="58" name="直線コネクタ 57"/>
        <xdr:cNvCxnSpPr/>
      </xdr:nvCxnSpPr>
      <xdr:spPr>
        <a:xfrm flipV="1">
          <a:off x="4629150" y="5372100"/>
          <a:ext cx="9525"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85725</xdr:rowOff>
    </xdr:from>
    <xdr:ext cx="466725" cy="257175"/>
    <xdr:sp macro="" textlink="">
      <xdr:nvSpPr>
        <xdr:cNvPr id="59" name="議会費最小値テキスト"/>
        <xdr:cNvSpPr txBox="1"/>
      </xdr:nvSpPr>
      <xdr:spPr>
        <a:xfrm>
          <a:off x="4686300" y="6600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419100</xdr:colOff>
      <xdr:row>38</xdr:row>
      <xdr:rowOff>85725</xdr:rowOff>
    </xdr:from>
    <xdr:to>
      <xdr:col>6</xdr:col>
      <xdr:colOff>600075</xdr:colOff>
      <xdr:row>38</xdr:row>
      <xdr:rowOff>85725</xdr:rowOff>
    </xdr:to>
    <xdr:cxnSp macro="">
      <xdr:nvCxnSpPr>
        <xdr:cNvPr id="60" name="直線コネクタ 59"/>
        <xdr:cNvCxnSpPr/>
      </xdr:nvCxnSpPr>
      <xdr:spPr>
        <a:xfrm>
          <a:off x="4543425" y="6600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0</xdr:rowOff>
    </xdr:from>
    <xdr:ext cx="466725" cy="257175"/>
    <xdr:sp macro="" textlink="">
      <xdr:nvSpPr>
        <xdr:cNvPr id="61" name="議会費最大値テキスト"/>
        <xdr:cNvSpPr txBox="1"/>
      </xdr:nvSpPr>
      <xdr:spPr>
        <a:xfrm>
          <a:off x="4686300" y="5143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419100</xdr:colOff>
      <xdr:row>31</xdr:row>
      <xdr:rowOff>57150</xdr:rowOff>
    </xdr:from>
    <xdr:to>
      <xdr:col>6</xdr:col>
      <xdr:colOff>600075</xdr:colOff>
      <xdr:row>31</xdr:row>
      <xdr:rowOff>57150</xdr:rowOff>
    </xdr:to>
    <xdr:cxnSp macro="">
      <xdr:nvCxnSpPr>
        <xdr:cNvPr id="62" name="直線コネクタ 61"/>
        <xdr:cNvCxnSpPr/>
      </xdr:nvCxnSpPr>
      <xdr:spPr>
        <a:xfrm>
          <a:off x="4543425" y="5372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38</xdr:row>
      <xdr:rowOff>85725</xdr:rowOff>
    </xdr:from>
    <xdr:to>
      <xdr:col>6</xdr:col>
      <xdr:colOff>514350</xdr:colOff>
      <xdr:row>38</xdr:row>
      <xdr:rowOff>95250</xdr:rowOff>
    </xdr:to>
    <xdr:cxnSp macro="">
      <xdr:nvCxnSpPr>
        <xdr:cNvPr id="63" name="直線コネクタ 62"/>
        <xdr:cNvCxnSpPr/>
      </xdr:nvCxnSpPr>
      <xdr:spPr>
        <a:xfrm flipV="1">
          <a:off x="3800475" y="66008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76200</xdr:rowOff>
    </xdr:from>
    <xdr:ext cx="466725" cy="257175"/>
    <xdr:sp macro="" textlink="">
      <xdr:nvSpPr>
        <xdr:cNvPr id="64" name="議会費平均値テキスト"/>
        <xdr:cNvSpPr txBox="1"/>
      </xdr:nvSpPr>
      <xdr:spPr>
        <a:xfrm>
          <a:off x="4686300" y="590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57150</xdr:rowOff>
    </xdr:from>
    <xdr:to>
      <xdr:col>6</xdr:col>
      <xdr:colOff>561975</xdr:colOff>
      <xdr:row>35</xdr:row>
      <xdr:rowOff>152400</xdr:rowOff>
    </xdr:to>
    <xdr:sp macro="" textlink="">
      <xdr:nvSpPr>
        <xdr:cNvPr id="65" name="フローチャート : 判断 64"/>
        <xdr:cNvSpPr/>
      </xdr:nvSpPr>
      <xdr:spPr>
        <a:xfrm>
          <a:off x="4581525" y="605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38</xdr:row>
      <xdr:rowOff>47625</xdr:rowOff>
    </xdr:from>
    <xdr:to>
      <xdr:col>5</xdr:col>
      <xdr:colOff>361950</xdr:colOff>
      <xdr:row>38</xdr:row>
      <xdr:rowOff>95250</xdr:rowOff>
    </xdr:to>
    <xdr:cxnSp macro="">
      <xdr:nvCxnSpPr>
        <xdr:cNvPr id="66" name="直線コネクタ 65"/>
        <xdr:cNvCxnSpPr/>
      </xdr:nvCxnSpPr>
      <xdr:spPr>
        <a:xfrm>
          <a:off x="2905125" y="65627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152400</xdr:rowOff>
    </xdr:from>
    <xdr:to>
      <xdr:col>5</xdr:col>
      <xdr:colOff>409575</xdr:colOff>
      <xdr:row>35</xdr:row>
      <xdr:rowOff>85725</xdr:rowOff>
    </xdr:to>
    <xdr:sp macro="" textlink="">
      <xdr:nvSpPr>
        <xdr:cNvPr id="67" name="フローチャート : 判断 66"/>
        <xdr:cNvSpPr/>
      </xdr:nvSpPr>
      <xdr:spPr>
        <a:xfrm>
          <a:off x="3743325" y="5981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33</xdr:row>
      <xdr:rowOff>104775</xdr:rowOff>
    </xdr:from>
    <xdr:ext cx="466725" cy="257175"/>
    <xdr:sp macro="" textlink="">
      <xdr:nvSpPr>
        <xdr:cNvPr id="68" name="テキスト ボックス 67"/>
        <xdr:cNvSpPr txBox="1"/>
      </xdr:nvSpPr>
      <xdr:spPr>
        <a:xfrm>
          <a:off x="3562350" y="576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66675</xdr:rowOff>
    </xdr:from>
    <xdr:to>
      <xdr:col>4</xdr:col>
      <xdr:colOff>152400</xdr:colOff>
      <xdr:row>38</xdr:row>
      <xdr:rowOff>47625</xdr:rowOff>
    </xdr:to>
    <xdr:cxnSp macro="">
      <xdr:nvCxnSpPr>
        <xdr:cNvPr id="69" name="直線コネクタ 68"/>
        <xdr:cNvCxnSpPr/>
      </xdr:nvCxnSpPr>
      <xdr:spPr>
        <a:xfrm>
          <a:off x="2019300" y="6410325"/>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9525</xdr:rowOff>
    </xdr:from>
    <xdr:to>
      <xdr:col>4</xdr:col>
      <xdr:colOff>209550</xdr:colOff>
      <xdr:row>35</xdr:row>
      <xdr:rowOff>114300</xdr:rowOff>
    </xdr:to>
    <xdr:sp macro="" textlink="">
      <xdr:nvSpPr>
        <xdr:cNvPr id="70" name="フローチャート : 判断 69"/>
        <xdr:cNvSpPr/>
      </xdr:nvSpPr>
      <xdr:spPr>
        <a:xfrm>
          <a:off x="2857500" y="6010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33</xdr:row>
      <xdr:rowOff>123825</xdr:rowOff>
    </xdr:from>
    <xdr:ext cx="466725" cy="257175"/>
    <xdr:sp macro="" textlink="">
      <xdr:nvSpPr>
        <xdr:cNvPr id="71" name="テキスト ボックス 70"/>
        <xdr:cNvSpPr txBox="1"/>
      </xdr:nvSpPr>
      <xdr:spPr>
        <a:xfrm>
          <a:off x="2676525" y="578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438150</xdr:colOff>
      <xdr:row>36</xdr:row>
      <xdr:rowOff>142875</xdr:rowOff>
    </xdr:from>
    <xdr:to>
      <xdr:col>2</xdr:col>
      <xdr:colOff>638175</xdr:colOff>
      <xdr:row>37</xdr:row>
      <xdr:rowOff>66675</xdr:rowOff>
    </xdr:to>
    <xdr:cxnSp macro="">
      <xdr:nvCxnSpPr>
        <xdr:cNvPr id="72" name="直線コネクタ 71"/>
        <xdr:cNvCxnSpPr/>
      </xdr:nvCxnSpPr>
      <xdr:spPr>
        <a:xfrm>
          <a:off x="1133475" y="631507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114300</xdr:rowOff>
    </xdr:from>
    <xdr:to>
      <xdr:col>3</xdr:col>
      <xdr:colOff>0</xdr:colOff>
      <xdr:row>35</xdr:row>
      <xdr:rowOff>47625</xdr:rowOff>
    </xdr:to>
    <xdr:sp macro="" textlink="">
      <xdr:nvSpPr>
        <xdr:cNvPr id="73" name="フローチャート : 判断 72"/>
        <xdr:cNvSpPr/>
      </xdr:nvSpPr>
      <xdr:spPr>
        <a:xfrm>
          <a:off x="1971675" y="5943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66675</xdr:rowOff>
    </xdr:from>
    <xdr:ext cx="466725" cy="257175"/>
    <xdr:sp macro="" textlink="">
      <xdr:nvSpPr>
        <xdr:cNvPr id="74" name="テキスト ボックス 73"/>
        <xdr:cNvSpPr txBox="1"/>
      </xdr:nvSpPr>
      <xdr:spPr>
        <a:xfrm>
          <a:off x="1781175" y="572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47625</xdr:rowOff>
    </xdr:from>
    <xdr:to>
      <xdr:col>1</xdr:col>
      <xdr:colOff>485775</xdr:colOff>
      <xdr:row>33</xdr:row>
      <xdr:rowOff>152400</xdr:rowOff>
    </xdr:to>
    <xdr:sp macro="" textlink="">
      <xdr:nvSpPr>
        <xdr:cNvPr id="75" name="フローチャート : 判断 74"/>
        <xdr:cNvSpPr/>
      </xdr:nvSpPr>
      <xdr:spPr>
        <a:xfrm>
          <a:off x="1076325" y="570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31</xdr:row>
      <xdr:rowOff>161925</xdr:rowOff>
    </xdr:from>
    <xdr:ext cx="466725" cy="257175"/>
    <xdr:sp macro="" textlink="">
      <xdr:nvSpPr>
        <xdr:cNvPr id="76" name="テキスト ボックス 75"/>
        <xdr:cNvSpPr txBox="1"/>
      </xdr:nvSpPr>
      <xdr:spPr>
        <a:xfrm>
          <a:off x="895350" y="547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9" name="テキスト ボックス 78"/>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38</xdr:row>
      <xdr:rowOff>28575</xdr:rowOff>
    </xdr:from>
    <xdr:to>
      <xdr:col>6</xdr:col>
      <xdr:colOff>561975</xdr:colOff>
      <xdr:row>38</xdr:row>
      <xdr:rowOff>133350</xdr:rowOff>
    </xdr:to>
    <xdr:sp macro="" textlink="">
      <xdr:nvSpPr>
        <xdr:cNvPr id="82" name="円/楕円 81"/>
        <xdr:cNvSpPr/>
      </xdr:nvSpPr>
      <xdr:spPr>
        <a:xfrm>
          <a:off x="4581525"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114300</xdr:rowOff>
    </xdr:from>
    <xdr:ext cx="466725" cy="257175"/>
    <xdr:sp macro="" textlink="">
      <xdr:nvSpPr>
        <xdr:cNvPr id="83" name="議会費該当値テキスト"/>
        <xdr:cNvSpPr txBox="1"/>
      </xdr:nvSpPr>
      <xdr:spPr>
        <a:xfrm>
          <a:off x="468630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3,573</a:t>
          </a:r>
          <a:endParaRPr kumimoji="1" lang="ja-JP" altLang="en-US" sz="1000" b="1">
            <a:solidFill>
              <a:srgbClr val="FF0000"/>
            </a:solidFill>
            <a:latin typeface="ＭＳ Ｐゴシック"/>
          </a:endParaRPr>
        </a:p>
      </xdr:txBody>
    </xdr:sp>
    <xdr:clientData/>
  </xdr:oneCellAnchor>
  <xdr:twoCellAnchor>
    <xdr:from>
      <xdr:col>5</xdr:col>
      <xdr:colOff>304800</xdr:colOff>
      <xdr:row>38</xdr:row>
      <xdr:rowOff>38100</xdr:rowOff>
    </xdr:from>
    <xdr:to>
      <xdr:col>5</xdr:col>
      <xdr:colOff>409575</xdr:colOff>
      <xdr:row>38</xdr:row>
      <xdr:rowOff>142875</xdr:rowOff>
    </xdr:to>
    <xdr:sp macro="" textlink="">
      <xdr:nvSpPr>
        <xdr:cNvPr id="84" name="円/楕円 83"/>
        <xdr:cNvSpPr/>
      </xdr:nvSpPr>
      <xdr:spPr>
        <a:xfrm>
          <a:off x="3743325" y="655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38</xdr:row>
      <xdr:rowOff>133350</xdr:rowOff>
    </xdr:from>
    <xdr:ext cx="466725" cy="257175"/>
    <xdr:sp macro="" textlink="">
      <xdr:nvSpPr>
        <xdr:cNvPr id="85" name="テキスト ボックス 84"/>
        <xdr:cNvSpPr txBox="1"/>
      </xdr:nvSpPr>
      <xdr:spPr>
        <a:xfrm>
          <a:off x="3562350" y="664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171450</xdr:rowOff>
    </xdr:from>
    <xdr:to>
      <xdr:col>4</xdr:col>
      <xdr:colOff>209550</xdr:colOff>
      <xdr:row>38</xdr:row>
      <xdr:rowOff>95250</xdr:rowOff>
    </xdr:to>
    <xdr:sp macro="" textlink="">
      <xdr:nvSpPr>
        <xdr:cNvPr id="86" name="円/楕円 85"/>
        <xdr:cNvSpPr/>
      </xdr:nvSpPr>
      <xdr:spPr>
        <a:xfrm>
          <a:off x="2857500" y="6515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38</xdr:row>
      <xdr:rowOff>85725</xdr:rowOff>
    </xdr:from>
    <xdr:ext cx="466725" cy="257175"/>
    <xdr:sp macro="" textlink="">
      <xdr:nvSpPr>
        <xdr:cNvPr id="87" name="テキスト ボックス 86"/>
        <xdr:cNvSpPr txBox="1"/>
      </xdr:nvSpPr>
      <xdr:spPr>
        <a:xfrm>
          <a:off x="2676525" y="6600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19050</xdr:rowOff>
    </xdr:from>
    <xdr:to>
      <xdr:col>3</xdr:col>
      <xdr:colOff>0</xdr:colOff>
      <xdr:row>37</xdr:row>
      <xdr:rowOff>123825</xdr:rowOff>
    </xdr:to>
    <xdr:sp macro="" textlink="">
      <xdr:nvSpPr>
        <xdr:cNvPr id="88" name="円/楕円 87"/>
        <xdr:cNvSpPr/>
      </xdr:nvSpPr>
      <xdr:spPr>
        <a:xfrm>
          <a:off x="1971675" y="6362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37</xdr:row>
      <xdr:rowOff>114300</xdr:rowOff>
    </xdr:from>
    <xdr:ext cx="466725" cy="257175"/>
    <xdr:sp macro="" textlink="">
      <xdr:nvSpPr>
        <xdr:cNvPr id="89" name="テキスト ボックス 88"/>
        <xdr:cNvSpPr txBox="1"/>
      </xdr:nvSpPr>
      <xdr:spPr>
        <a:xfrm>
          <a:off x="1781175"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95250</xdr:rowOff>
    </xdr:from>
    <xdr:to>
      <xdr:col>1</xdr:col>
      <xdr:colOff>485775</xdr:colOff>
      <xdr:row>37</xdr:row>
      <xdr:rowOff>28575</xdr:rowOff>
    </xdr:to>
    <xdr:sp macro="" textlink="">
      <xdr:nvSpPr>
        <xdr:cNvPr id="90" name="円/楕円 89"/>
        <xdr:cNvSpPr/>
      </xdr:nvSpPr>
      <xdr:spPr>
        <a:xfrm>
          <a:off x="1076325" y="626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37</xdr:row>
      <xdr:rowOff>19050</xdr:rowOff>
    </xdr:from>
    <xdr:ext cx="466725" cy="257175"/>
    <xdr:sp macro="" textlink="">
      <xdr:nvSpPr>
        <xdr:cNvPr id="91" name="テキスト ボックス 90"/>
        <xdr:cNvSpPr txBox="1"/>
      </xdr:nvSpPr>
      <xdr:spPr>
        <a:xfrm>
          <a:off x="895350"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2" name="正方形/長方形 91"/>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5" name="正方形/長方形 94"/>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6" name="正方形/長方形 95"/>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9" name="正方形/長方形 98"/>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101" name="直線コネクタ 100"/>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638175</xdr:colOff>
      <xdr:row>59</xdr:row>
      <xdr:rowOff>47625</xdr:rowOff>
    </xdr:to>
    <xdr:cxnSp macro="">
      <xdr:nvCxnSpPr>
        <xdr:cNvPr id="102" name="直線コネクタ 101"/>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103" name="テキスト ボックス 102"/>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4" name="直線コネクタ 103"/>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5" name="テキスト ボックス 104"/>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6" name="直線コネクタ 105"/>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7" name="テキスト ボックス 106"/>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8" name="直線コネクタ 107"/>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9" name="テキスト ボックス 108"/>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10" name="直線コネクタ 109"/>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11" name="テキスト ボックス 110"/>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2" name="直線コネクタ 111"/>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3" name="テキスト ボックス 112"/>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4"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47625</xdr:rowOff>
    </xdr:from>
    <xdr:to>
      <xdr:col>6</xdr:col>
      <xdr:colOff>514350</xdr:colOff>
      <xdr:row>58</xdr:row>
      <xdr:rowOff>76200</xdr:rowOff>
    </xdr:to>
    <xdr:cxnSp macro="">
      <xdr:nvCxnSpPr>
        <xdr:cNvPr id="115" name="直線コネクタ 114"/>
        <xdr:cNvCxnSpPr/>
      </xdr:nvCxnSpPr>
      <xdr:spPr>
        <a:xfrm flipV="1">
          <a:off x="4629150" y="8620125"/>
          <a:ext cx="9525"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76200</xdr:rowOff>
    </xdr:from>
    <xdr:ext cx="533400" cy="257175"/>
    <xdr:sp macro="" textlink="">
      <xdr:nvSpPr>
        <xdr:cNvPr id="116" name="総務費最小値テキスト"/>
        <xdr:cNvSpPr txBox="1"/>
      </xdr:nvSpPr>
      <xdr:spPr>
        <a:xfrm>
          <a:off x="46863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419100</xdr:colOff>
      <xdr:row>58</xdr:row>
      <xdr:rowOff>76200</xdr:rowOff>
    </xdr:from>
    <xdr:to>
      <xdr:col>6</xdr:col>
      <xdr:colOff>600075</xdr:colOff>
      <xdr:row>58</xdr:row>
      <xdr:rowOff>76200</xdr:rowOff>
    </xdr:to>
    <xdr:cxnSp macro="">
      <xdr:nvCxnSpPr>
        <xdr:cNvPr id="117" name="直線コネクタ 116"/>
        <xdr:cNvCxnSpPr/>
      </xdr:nvCxnSpPr>
      <xdr:spPr>
        <a:xfrm>
          <a:off x="4543425" y="1002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161925</xdr:rowOff>
    </xdr:from>
    <xdr:ext cx="600075" cy="257175"/>
    <xdr:sp macro="" textlink="">
      <xdr:nvSpPr>
        <xdr:cNvPr id="118" name="総務費最大値テキスト"/>
        <xdr:cNvSpPr txBox="1"/>
      </xdr:nvSpPr>
      <xdr:spPr>
        <a:xfrm>
          <a:off x="4686300" y="8391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419100</xdr:colOff>
      <xdr:row>50</xdr:row>
      <xdr:rowOff>47625</xdr:rowOff>
    </xdr:from>
    <xdr:to>
      <xdr:col>6</xdr:col>
      <xdr:colOff>600075</xdr:colOff>
      <xdr:row>50</xdr:row>
      <xdr:rowOff>47625</xdr:rowOff>
    </xdr:to>
    <xdr:cxnSp macro="">
      <xdr:nvCxnSpPr>
        <xdr:cNvPr id="119" name="直線コネクタ 118"/>
        <xdr:cNvCxnSpPr/>
      </xdr:nvCxnSpPr>
      <xdr:spPr>
        <a:xfrm>
          <a:off x="4543425" y="8620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0</xdr:rowOff>
    </xdr:from>
    <xdr:to>
      <xdr:col>6</xdr:col>
      <xdr:colOff>514350</xdr:colOff>
      <xdr:row>58</xdr:row>
      <xdr:rowOff>28575</xdr:rowOff>
    </xdr:to>
    <xdr:cxnSp macro="">
      <xdr:nvCxnSpPr>
        <xdr:cNvPr id="120" name="直線コネクタ 119"/>
        <xdr:cNvCxnSpPr/>
      </xdr:nvCxnSpPr>
      <xdr:spPr>
        <a:xfrm flipV="1">
          <a:off x="3800475" y="99441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104775</xdr:rowOff>
    </xdr:from>
    <xdr:ext cx="533400" cy="257175"/>
    <xdr:sp macro="" textlink="">
      <xdr:nvSpPr>
        <xdr:cNvPr id="121" name="総務費平均値テキスト"/>
        <xdr:cNvSpPr txBox="1"/>
      </xdr:nvSpPr>
      <xdr:spPr>
        <a:xfrm>
          <a:off x="46863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85725</xdr:rowOff>
    </xdr:from>
    <xdr:to>
      <xdr:col>6</xdr:col>
      <xdr:colOff>561975</xdr:colOff>
      <xdr:row>58</xdr:row>
      <xdr:rowOff>9525</xdr:rowOff>
    </xdr:to>
    <xdr:sp macro="" textlink="">
      <xdr:nvSpPr>
        <xdr:cNvPr id="122" name="フローチャート : 判断 121"/>
        <xdr:cNvSpPr/>
      </xdr:nvSpPr>
      <xdr:spPr>
        <a:xfrm>
          <a:off x="4581525" y="9858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19050</xdr:rowOff>
    </xdr:from>
    <xdr:to>
      <xdr:col>5</xdr:col>
      <xdr:colOff>361950</xdr:colOff>
      <xdr:row>58</xdr:row>
      <xdr:rowOff>28575</xdr:rowOff>
    </xdr:to>
    <xdr:cxnSp macro="">
      <xdr:nvCxnSpPr>
        <xdr:cNvPr id="123" name="直線コネクタ 122"/>
        <xdr:cNvCxnSpPr/>
      </xdr:nvCxnSpPr>
      <xdr:spPr>
        <a:xfrm>
          <a:off x="2905125" y="99631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56</xdr:row>
      <xdr:rowOff>161925</xdr:rowOff>
    </xdr:from>
    <xdr:to>
      <xdr:col>5</xdr:col>
      <xdr:colOff>409575</xdr:colOff>
      <xdr:row>57</xdr:row>
      <xdr:rowOff>95250</xdr:rowOff>
    </xdr:to>
    <xdr:sp macro="" textlink="">
      <xdr:nvSpPr>
        <xdr:cNvPr id="124" name="フローチャート : 判断 123"/>
        <xdr:cNvSpPr/>
      </xdr:nvSpPr>
      <xdr:spPr>
        <a:xfrm>
          <a:off x="3743325" y="976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114300</xdr:rowOff>
    </xdr:from>
    <xdr:ext cx="533400" cy="257175"/>
    <xdr:sp macro="" textlink="">
      <xdr:nvSpPr>
        <xdr:cNvPr id="125" name="テキスト ボックス 124"/>
        <xdr:cNvSpPr txBox="1"/>
      </xdr:nvSpPr>
      <xdr:spPr>
        <a:xfrm>
          <a:off x="3533775"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19050</xdr:rowOff>
    </xdr:from>
    <xdr:to>
      <xdr:col>4</xdr:col>
      <xdr:colOff>152400</xdr:colOff>
      <xdr:row>58</xdr:row>
      <xdr:rowOff>28575</xdr:rowOff>
    </xdr:to>
    <xdr:cxnSp macro="">
      <xdr:nvCxnSpPr>
        <xdr:cNvPr id="126" name="直線コネクタ 125"/>
        <xdr:cNvCxnSpPr/>
      </xdr:nvCxnSpPr>
      <xdr:spPr>
        <a:xfrm flipV="1">
          <a:off x="2019300" y="9963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19050</xdr:rowOff>
    </xdr:from>
    <xdr:to>
      <xdr:col>4</xdr:col>
      <xdr:colOff>209550</xdr:colOff>
      <xdr:row>57</xdr:row>
      <xdr:rowOff>123825</xdr:rowOff>
    </xdr:to>
    <xdr:sp macro="" textlink="">
      <xdr:nvSpPr>
        <xdr:cNvPr id="127" name="フローチャート : 判断 126"/>
        <xdr:cNvSpPr/>
      </xdr:nvSpPr>
      <xdr:spPr>
        <a:xfrm>
          <a:off x="2857500" y="9791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133350</xdr:rowOff>
    </xdr:from>
    <xdr:ext cx="533400" cy="257175"/>
    <xdr:sp macro="" textlink="">
      <xdr:nvSpPr>
        <xdr:cNvPr id="128" name="テキスト ボックス 127"/>
        <xdr:cNvSpPr txBox="1"/>
      </xdr:nvSpPr>
      <xdr:spPr>
        <a:xfrm>
          <a:off x="2638425"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123825</xdr:rowOff>
    </xdr:from>
    <xdr:to>
      <xdr:col>2</xdr:col>
      <xdr:colOff>638175</xdr:colOff>
      <xdr:row>58</xdr:row>
      <xdr:rowOff>28575</xdr:rowOff>
    </xdr:to>
    <xdr:cxnSp macro="">
      <xdr:nvCxnSpPr>
        <xdr:cNvPr id="129" name="直線コネクタ 128"/>
        <xdr:cNvCxnSpPr/>
      </xdr:nvCxnSpPr>
      <xdr:spPr>
        <a:xfrm>
          <a:off x="1133475" y="989647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85725</xdr:rowOff>
    </xdr:from>
    <xdr:to>
      <xdr:col>3</xdr:col>
      <xdr:colOff>0</xdr:colOff>
      <xdr:row>57</xdr:row>
      <xdr:rowOff>19050</xdr:rowOff>
    </xdr:to>
    <xdr:sp macro="" textlink="">
      <xdr:nvSpPr>
        <xdr:cNvPr id="130" name="フローチャート : 判断 129"/>
        <xdr:cNvSpPr/>
      </xdr:nvSpPr>
      <xdr:spPr>
        <a:xfrm>
          <a:off x="1971675" y="9686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55</xdr:row>
      <xdr:rowOff>38100</xdr:rowOff>
    </xdr:from>
    <xdr:ext cx="600075" cy="257175"/>
    <xdr:sp macro="" textlink="">
      <xdr:nvSpPr>
        <xdr:cNvPr id="131" name="テキスト ボックス 130"/>
        <xdr:cNvSpPr txBox="1"/>
      </xdr:nvSpPr>
      <xdr:spPr>
        <a:xfrm>
          <a:off x="1724025" y="9467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38100</xdr:rowOff>
    </xdr:from>
    <xdr:to>
      <xdr:col>1</xdr:col>
      <xdr:colOff>485775</xdr:colOff>
      <xdr:row>57</xdr:row>
      <xdr:rowOff>133350</xdr:rowOff>
    </xdr:to>
    <xdr:sp macro="" textlink="">
      <xdr:nvSpPr>
        <xdr:cNvPr id="132" name="フローチャート : 判断 131"/>
        <xdr:cNvSpPr/>
      </xdr:nvSpPr>
      <xdr:spPr>
        <a:xfrm>
          <a:off x="1076325" y="9810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152400</xdr:rowOff>
    </xdr:from>
    <xdr:ext cx="533400" cy="257175"/>
    <xdr:sp macro="" textlink="">
      <xdr:nvSpPr>
        <xdr:cNvPr id="133" name="テキスト ボックス 132"/>
        <xdr:cNvSpPr txBox="1"/>
      </xdr:nvSpPr>
      <xdr:spPr>
        <a:xfrm>
          <a:off x="866775"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4" name="テキスト ボックス 133"/>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5" name="テキスト ボックス 134"/>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6" name="テキスト ボックス 135"/>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7" name="テキスト ボックス 136"/>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8" name="テキスト ボックス 137"/>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123825</xdr:rowOff>
    </xdr:from>
    <xdr:to>
      <xdr:col>6</xdr:col>
      <xdr:colOff>561975</xdr:colOff>
      <xdr:row>58</xdr:row>
      <xdr:rowOff>47625</xdr:rowOff>
    </xdr:to>
    <xdr:sp macro="" textlink="">
      <xdr:nvSpPr>
        <xdr:cNvPr id="139" name="円/楕円 138"/>
        <xdr:cNvSpPr/>
      </xdr:nvSpPr>
      <xdr:spPr>
        <a:xfrm>
          <a:off x="4581525" y="9896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57150</xdr:rowOff>
    </xdr:from>
    <xdr:ext cx="533400" cy="257175"/>
    <xdr:sp macro="" textlink="">
      <xdr:nvSpPr>
        <xdr:cNvPr id="140" name="総務費該当値テキスト"/>
        <xdr:cNvSpPr txBox="1"/>
      </xdr:nvSpPr>
      <xdr:spPr>
        <a:xfrm>
          <a:off x="468630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56,628</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152400</xdr:rowOff>
    </xdr:from>
    <xdr:to>
      <xdr:col>5</xdr:col>
      <xdr:colOff>409575</xdr:colOff>
      <xdr:row>58</xdr:row>
      <xdr:rowOff>76200</xdr:rowOff>
    </xdr:to>
    <xdr:sp macro="" textlink="">
      <xdr:nvSpPr>
        <xdr:cNvPr id="141" name="円/楕円 140"/>
        <xdr:cNvSpPr/>
      </xdr:nvSpPr>
      <xdr:spPr>
        <a:xfrm>
          <a:off x="3743325" y="992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76200</xdr:rowOff>
    </xdr:from>
    <xdr:ext cx="533400" cy="257175"/>
    <xdr:sp macro="" textlink="">
      <xdr:nvSpPr>
        <xdr:cNvPr id="142" name="テキスト ボックス 141"/>
        <xdr:cNvSpPr txBox="1"/>
      </xdr:nvSpPr>
      <xdr:spPr>
        <a:xfrm>
          <a:off x="35337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142875</xdr:rowOff>
    </xdr:from>
    <xdr:to>
      <xdr:col>4</xdr:col>
      <xdr:colOff>209550</xdr:colOff>
      <xdr:row>58</xdr:row>
      <xdr:rowOff>76200</xdr:rowOff>
    </xdr:to>
    <xdr:sp macro="" textlink="">
      <xdr:nvSpPr>
        <xdr:cNvPr id="143" name="円/楕円 142"/>
        <xdr:cNvSpPr/>
      </xdr:nvSpPr>
      <xdr:spPr>
        <a:xfrm>
          <a:off x="2857500" y="991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66675</xdr:rowOff>
    </xdr:from>
    <xdr:ext cx="533400" cy="257175"/>
    <xdr:sp macro="" textlink="">
      <xdr:nvSpPr>
        <xdr:cNvPr id="144" name="テキスト ボックス 143"/>
        <xdr:cNvSpPr txBox="1"/>
      </xdr:nvSpPr>
      <xdr:spPr>
        <a:xfrm>
          <a:off x="2638425"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51,202</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152400</xdr:rowOff>
    </xdr:from>
    <xdr:to>
      <xdr:col>3</xdr:col>
      <xdr:colOff>0</xdr:colOff>
      <xdr:row>58</xdr:row>
      <xdr:rowOff>85725</xdr:rowOff>
    </xdr:to>
    <xdr:sp macro="" textlink="">
      <xdr:nvSpPr>
        <xdr:cNvPr id="145" name="円/楕円 144"/>
        <xdr:cNvSpPr/>
      </xdr:nvSpPr>
      <xdr:spPr>
        <a:xfrm>
          <a:off x="1971675" y="9925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76200</xdr:rowOff>
    </xdr:from>
    <xdr:ext cx="533400" cy="257175"/>
    <xdr:sp macro="" textlink="">
      <xdr:nvSpPr>
        <xdr:cNvPr id="146" name="テキスト ボックス 145"/>
        <xdr:cNvSpPr txBox="1"/>
      </xdr:nvSpPr>
      <xdr:spPr>
        <a:xfrm>
          <a:off x="1752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48,525</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76200</xdr:rowOff>
    </xdr:from>
    <xdr:to>
      <xdr:col>1</xdr:col>
      <xdr:colOff>485775</xdr:colOff>
      <xdr:row>58</xdr:row>
      <xdr:rowOff>0</xdr:rowOff>
    </xdr:to>
    <xdr:sp macro="" textlink="">
      <xdr:nvSpPr>
        <xdr:cNvPr id="147" name="円/楕円 146"/>
        <xdr:cNvSpPr/>
      </xdr:nvSpPr>
      <xdr:spPr>
        <a:xfrm>
          <a:off x="1076325" y="984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161925</xdr:rowOff>
    </xdr:from>
    <xdr:ext cx="533400" cy="257175"/>
    <xdr:sp macro="" textlink="">
      <xdr:nvSpPr>
        <xdr:cNvPr id="148" name="テキスト ボックス 147"/>
        <xdr:cNvSpPr txBox="1"/>
      </xdr:nvSpPr>
      <xdr:spPr>
        <a:xfrm>
          <a:off x="866775"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9" name="正方形/長方形 148"/>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0" name="正方形/長方形 149"/>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1" name="正方形/長方形 150"/>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2" name="正方形/長方形 151"/>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3" name="正方形/長方形 152"/>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4" name="正方形/長方形 153"/>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5" name="正方形/長方形 154"/>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6" name="正方形/長方形 155"/>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7" name="テキスト ボックス 156"/>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8" name="直線コネクタ 157"/>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80</xdr:row>
      <xdr:rowOff>114300</xdr:rowOff>
    </xdr:from>
    <xdr:ext cx="247650" cy="257175"/>
    <xdr:sp macro="" textlink="">
      <xdr:nvSpPr>
        <xdr:cNvPr id="159" name="テキスト ボックス 158"/>
        <xdr:cNvSpPr txBox="1"/>
      </xdr:nvSpPr>
      <xdr:spPr>
        <a:xfrm>
          <a:off x="514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638175</xdr:colOff>
      <xdr:row>79</xdr:row>
      <xdr:rowOff>47625</xdr:rowOff>
    </xdr:to>
    <xdr:cxnSp macro="">
      <xdr:nvCxnSpPr>
        <xdr:cNvPr id="160" name="直線コネクタ 159"/>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1" name="テキスト ボックス 160"/>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2" name="直線コネクタ 161"/>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3" name="テキスト ボックス 162"/>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4" name="直線コネクタ 163"/>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5" name="テキスト ボックス 164"/>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6" name="直線コネクタ 165"/>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7" name="テキスト ボックス 166"/>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68" name="直線コネクタ 167"/>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69" name="テキスト ボックス 168"/>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0" name="直線コネクタ 169"/>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1" name="テキスト ボックス 170"/>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2"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28575</xdr:rowOff>
    </xdr:from>
    <xdr:to>
      <xdr:col>6</xdr:col>
      <xdr:colOff>514350</xdr:colOff>
      <xdr:row>79</xdr:row>
      <xdr:rowOff>0</xdr:rowOff>
    </xdr:to>
    <xdr:cxnSp macro="">
      <xdr:nvCxnSpPr>
        <xdr:cNvPr id="173" name="直線コネクタ 172"/>
        <xdr:cNvCxnSpPr/>
      </xdr:nvCxnSpPr>
      <xdr:spPr>
        <a:xfrm flipV="1">
          <a:off x="4629150" y="12030075"/>
          <a:ext cx="9525"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9525</xdr:rowOff>
    </xdr:from>
    <xdr:ext cx="600075" cy="257175"/>
    <xdr:sp macro="" textlink="">
      <xdr:nvSpPr>
        <xdr:cNvPr id="174" name="民生費最小値テキスト"/>
        <xdr:cNvSpPr txBox="1"/>
      </xdr:nvSpPr>
      <xdr:spPr>
        <a:xfrm>
          <a:off x="4686300" y="1355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419100</xdr:colOff>
      <xdr:row>79</xdr:row>
      <xdr:rowOff>0</xdr:rowOff>
    </xdr:from>
    <xdr:to>
      <xdr:col>6</xdr:col>
      <xdr:colOff>600075</xdr:colOff>
      <xdr:row>79</xdr:row>
      <xdr:rowOff>0</xdr:rowOff>
    </xdr:to>
    <xdr:cxnSp macro="">
      <xdr:nvCxnSpPr>
        <xdr:cNvPr id="175" name="直線コネクタ 174"/>
        <xdr:cNvCxnSpPr/>
      </xdr:nvCxnSpPr>
      <xdr:spPr>
        <a:xfrm>
          <a:off x="4543425" y="13544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6"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419100</xdr:colOff>
      <xdr:row>70</xdr:row>
      <xdr:rowOff>28575</xdr:rowOff>
    </xdr:from>
    <xdr:to>
      <xdr:col>6</xdr:col>
      <xdr:colOff>600075</xdr:colOff>
      <xdr:row>70</xdr:row>
      <xdr:rowOff>28575</xdr:rowOff>
    </xdr:to>
    <xdr:cxnSp macro="">
      <xdr:nvCxnSpPr>
        <xdr:cNvPr id="177" name="直線コネクタ 176"/>
        <xdr:cNvCxnSpPr/>
      </xdr:nvCxnSpPr>
      <xdr:spPr>
        <a:xfrm>
          <a:off x="4543425" y="12030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47625</xdr:rowOff>
    </xdr:from>
    <xdr:to>
      <xdr:col>6</xdr:col>
      <xdr:colOff>514350</xdr:colOff>
      <xdr:row>78</xdr:row>
      <xdr:rowOff>104775</xdr:rowOff>
    </xdr:to>
    <xdr:cxnSp macro="">
      <xdr:nvCxnSpPr>
        <xdr:cNvPr id="178" name="直線コネクタ 177"/>
        <xdr:cNvCxnSpPr/>
      </xdr:nvCxnSpPr>
      <xdr:spPr>
        <a:xfrm flipV="1">
          <a:off x="3800475" y="1342072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19050</xdr:rowOff>
    </xdr:from>
    <xdr:ext cx="600075" cy="257175"/>
    <xdr:sp macro="" textlink="">
      <xdr:nvSpPr>
        <xdr:cNvPr id="179" name="民生費平均値テキスト"/>
        <xdr:cNvSpPr txBox="1"/>
      </xdr:nvSpPr>
      <xdr:spPr>
        <a:xfrm>
          <a:off x="4686300" y="1322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161925</xdr:rowOff>
    </xdr:from>
    <xdr:to>
      <xdr:col>6</xdr:col>
      <xdr:colOff>561975</xdr:colOff>
      <xdr:row>78</xdr:row>
      <xdr:rowOff>95250</xdr:rowOff>
    </xdr:to>
    <xdr:sp macro="" textlink="">
      <xdr:nvSpPr>
        <xdr:cNvPr id="180" name="フローチャート : 判断 179"/>
        <xdr:cNvSpPr/>
      </xdr:nvSpPr>
      <xdr:spPr>
        <a:xfrm>
          <a:off x="4581525"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104775</xdr:rowOff>
    </xdr:from>
    <xdr:to>
      <xdr:col>5</xdr:col>
      <xdr:colOff>361950</xdr:colOff>
      <xdr:row>78</xdr:row>
      <xdr:rowOff>104775</xdr:rowOff>
    </xdr:to>
    <xdr:cxnSp macro="">
      <xdr:nvCxnSpPr>
        <xdr:cNvPr id="181" name="直線コネクタ 180"/>
        <xdr:cNvCxnSpPr/>
      </xdr:nvCxnSpPr>
      <xdr:spPr>
        <a:xfrm>
          <a:off x="2905125" y="134778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104775</xdr:rowOff>
    </xdr:from>
    <xdr:to>
      <xdr:col>5</xdr:col>
      <xdr:colOff>409575</xdr:colOff>
      <xdr:row>78</xdr:row>
      <xdr:rowOff>38100</xdr:rowOff>
    </xdr:to>
    <xdr:sp macro="" textlink="">
      <xdr:nvSpPr>
        <xdr:cNvPr id="182" name="フローチャート : 判断 181"/>
        <xdr:cNvSpPr/>
      </xdr:nvSpPr>
      <xdr:spPr>
        <a:xfrm>
          <a:off x="3743325"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47625</xdr:rowOff>
    </xdr:from>
    <xdr:ext cx="600075" cy="257175"/>
    <xdr:sp macro="" textlink="">
      <xdr:nvSpPr>
        <xdr:cNvPr id="183" name="テキスト ボックス 182"/>
        <xdr:cNvSpPr txBox="1"/>
      </xdr:nvSpPr>
      <xdr:spPr>
        <a:xfrm>
          <a:off x="3495675" y="13077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104775</xdr:rowOff>
    </xdr:from>
    <xdr:to>
      <xdr:col>4</xdr:col>
      <xdr:colOff>152400</xdr:colOff>
      <xdr:row>78</xdr:row>
      <xdr:rowOff>152400</xdr:rowOff>
    </xdr:to>
    <xdr:cxnSp macro="">
      <xdr:nvCxnSpPr>
        <xdr:cNvPr id="184" name="直線コネクタ 183"/>
        <xdr:cNvCxnSpPr/>
      </xdr:nvCxnSpPr>
      <xdr:spPr>
        <a:xfrm flipV="1">
          <a:off x="2019300" y="134778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114300</xdr:rowOff>
    </xdr:from>
    <xdr:to>
      <xdr:col>4</xdr:col>
      <xdr:colOff>209550</xdr:colOff>
      <xdr:row>78</xdr:row>
      <xdr:rowOff>47625</xdr:rowOff>
    </xdr:to>
    <xdr:sp macro="" textlink="">
      <xdr:nvSpPr>
        <xdr:cNvPr id="185" name="フローチャート : 判断 184"/>
        <xdr:cNvSpPr/>
      </xdr:nvSpPr>
      <xdr:spPr>
        <a:xfrm>
          <a:off x="2857500" y="13315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66675</xdr:rowOff>
    </xdr:from>
    <xdr:ext cx="600075" cy="257175"/>
    <xdr:sp macro="" textlink="">
      <xdr:nvSpPr>
        <xdr:cNvPr id="186" name="テキスト ボックス 185"/>
        <xdr:cNvSpPr txBox="1"/>
      </xdr:nvSpPr>
      <xdr:spPr>
        <a:xfrm>
          <a:off x="2609850" y="13096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133350</xdr:rowOff>
    </xdr:from>
    <xdr:to>
      <xdr:col>2</xdr:col>
      <xdr:colOff>638175</xdr:colOff>
      <xdr:row>78</xdr:row>
      <xdr:rowOff>152400</xdr:rowOff>
    </xdr:to>
    <xdr:cxnSp macro="">
      <xdr:nvCxnSpPr>
        <xdr:cNvPr id="187" name="直線コネクタ 186"/>
        <xdr:cNvCxnSpPr/>
      </xdr:nvCxnSpPr>
      <xdr:spPr>
        <a:xfrm>
          <a:off x="1133475" y="135064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123825</xdr:rowOff>
    </xdr:from>
    <xdr:to>
      <xdr:col>3</xdr:col>
      <xdr:colOff>0</xdr:colOff>
      <xdr:row>78</xdr:row>
      <xdr:rowOff>57150</xdr:rowOff>
    </xdr:to>
    <xdr:sp macro="" textlink="">
      <xdr:nvSpPr>
        <xdr:cNvPr id="188" name="フローチャート : 判断 187"/>
        <xdr:cNvSpPr/>
      </xdr:nvSpPr>
      <xdr:spPr>
        <a:xfrm>
          <a:off x="1971675" y="13325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76200</xdr:rowOff>
    </xdr:from>
    <xdr:ext cx="600075" cy="257175"/>
    <xdr:sp macro="" textlink="">
      <xdr:nvSpPr>
        <xdr:cNvPr id="189" name="テキスト ボックス 188"/>
        <xdr:cNvSpPr txBox="1"/>
      </xdr:nvSpPr>
      <xdr:spPr>
        <a:xfrm>
          <a:off x="1724025" y="13106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123825</xdr:rowOff>
    </xdr:from>
    <xdr:to>
      <xdr:col>1</xdr:col>
      <xdr:colOff>485775</xdr:colOff>
      <xdr:row>78</xdr:row>
      <xdr:rowOff>47625</xdr:rowOff>
    </xdr:to>
    <xdr:sp macro="" textlink="">
      <xdr:nvSpPr>
        <xdr:cNvPr id="190" name="フローチャート : 判断 189"/>
        <xdr:cNvSpPr/>
      </xdr:nvSpPr>
      <xdr:spPr>
        <a:xfrm>
          <a:off x="1076325" y="1332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66675</xdr:rowOff>
    </xdr:from>
    <xdr:ext cx="600075" cy="257175"/>
    <xdr:sp macro="" textlink="">
      <xdr:nvSpPr>
        <xdr:cNvPr id="191" name="テキスト ボックス 190"/>
        <xdr:cNvSpPr txBox="1"/>
      </xdr:nvSpPr>
      <xdr:spPr>
        <a:xfrm>
          <a:off x="828675" y="13096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2" name="テキスト ボックス 191"/>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3" name="テキスト ボックス 192"/>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4" name="テキスト ボックス 193"/>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5" name="テキスト ボックス 194"/>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6" name="テキスト ボックス 195"/>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161925</xdr:rowOff>
    </xdr:from>
    <xdr:to>
      <xdr:col>6</xdr:col>
      <xdr:colOff>561975</xdr:colOff>
      <xdr:row>78</xdr:row>
      <xdr:rowOff>95250</xdr:rowOff>
    </xdr:to>
    <xdr:sp macro="" textlink="">
      <xdr:nvSpPr>
        <xdr:cNvPr id="197" name="円/楕円 196"/>
        <xdr:cNvSpPr/>
      </xdr:nvSpPr>
      <xdr:spPr>
        <a:xfrm>
          <a:off x="4581525"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142875</xdr:rowOff>
    </xdr:from>
    <xdr:ext cx="600075" cy="257175"/>
    <xdr:sp macro="" textlink="">
      <xdr:nvSpPr>
        <xdr:cNvPr id="198" name="民生費該当値テキスト"/>
        <xdr:cNvSpPr txBox="1"/>
      </xdr:nvSpPr>
      <xdr:spPr>
        <a:xfrm>
          <a:off x="4686300" y="13344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144,760</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57150</xdr:rowOff>
    </xdr:from>
    <xdr:to>
      <xdr:col>5</xdr:col>
      <xdr:colOff>409575</xdr:colOff>
      <xdr:row>78</xdr:row>
      <xdr:rowOff>152400</xdr:rowOff>
    </xdr:to>
    <xdr:sp macro="" textlink="">
      <xdr:nvSpPr>
        <xdr:cNvPr id="199" name="円/楕円 198"/>
        <xdr:cNvSpPr/>
      </xdr:nvSpPr>
      <xdr:spPr>
        <a:xfrm>
          <a:off x="3743325" y="1343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142875</xdr:rowOff>
    </xdr:from>
    <xdr:ext cx="600075" cy="257175"/>
    <xdr:sp macro="" textlink="">
      <xdr:nvSpPr>
        <xdr:cNvPr id="200" name="テキスト ボックス 199"/>
        <xdr:cNvSpPr txBox="1"/>
      </xdr:nvSpPr>
      <xdr:spPr>
        <a:xfrm>
          <a:off x="3495675" y="13515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129,284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47625</xdr:rowOff>
    </xdr:from>
    <xdr:to>
      <xdr:col>4</xdr:col>
      <xdr:colOff>209550</xdr:colOff>
      <xdr:row>78</xdr:row>
      <xdr:rowOff>152400</xdr:rowOff>
    </xdr:to>
    <xdr:sp macro="" textlink="">
      <xdr:nvSpPr>
        <xdr:cNvPr id="201" name="円/楕円 200"/>
        <xdr:cNvSpPr/>
      </xdr:nvSpPr>
      <xdr:spPr>
        <a:xfrm>
          <a:off x="2857500" y="1342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142875</xdr:rowOff>
    </xdr:from>
    <xdr:ext cx="600075" cy="257175"/>
    <xdr:sp macro="" textlink="">
      <xdr:nvSpPr>
        <xdr:cNvPr id="202" name="テキスト ボックス 201"/>
        <xdr:cNvSpPr txBox="1"/>
      </xdr:nvSpPr>
      <xdr:spPr>
        <a:xfrm>
          <a:off x="2609850" y="13515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129,908</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95250</xdr:rowOff>
    </xdr:from>
    <xdr:to>
      <xdr:col>3</xdr:col>
      <xdr:colOff>0</xdr:colOff>
      <xdr:row>79</xdr:row>
      <xdr:rowOff>28575</xdr:rowOff>
    </xdr:to>
    <xdr:sp macro="" textlink="">
      <xdr:nvSpPr>
        <xdr:cNvPr id="203" name="円/楕円 202"/>
        <xdr:cNvSpPr/>
      </xdr:nvSpPr>
      <xdr:spPr>
        <a:xfrm>
          <a:off x="1971675" y="13468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79</xdr:row>
      <xdr:rowOff>19050</xdr:rowOff>
    </xdr:from>
    <xdr:ext cx="600075" cy="257175"/>
    <xdr:sp macro="" textlink="">
      <xdr:nvSpPr>
        <xdr:cNvPr id="204" name="テキスト ボックス 203"/>
        <xdr:cNvSpPr txBox="1"/>
      </xdr:nvSpPr>
      <xdr:spPr>
        <a:xfrm>
          <a:off x="1724025" y="1356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117,793</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76200</xdr:rowOff>
    </xdr:from>
    <xdr:to>
      <xdr:col>1</xdr:col>
      <xdr:colOff>485775</xdr:colOff>
      <xdr:row>79</xdr:row>
      <xdr:rowOff>9525</xdr:rowOff>
    </xdr:to>
    <xdr:sp macro="" textlink="">
      <xdr:nvSpPr>
        <xdr:cNvPr id="205" name="円/楕円 204"/>
        <xdr:cNvSpPr/>
      </xdr:nvSpPr>
      <xdr:spPr>
        <a:xfrm>
          <a:off x="1076325" y="13449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79</xdr:row>
      <xdr:rowOff>0</xdr:rowOff>
    </xdr:from>
    <xdr:ext cx="600075" cy="257175"/>
    <xdr:sp macro="" textlink="">
      <xdr:nvSpPr>
        <xdr:cNvPr id="206" name="テキスト ボックス 205"/>
        <xdr:cNvSpPr txBox="1"/>
      </xdr:nvSpPr>
      <xdr:spPr>
        <a:xfrm>
          <a:off x="828675" y="13544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7" name="正方形/長方形 206"/>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8" name="正方形/長方形 207"/>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9" name="正方形/長方形 208"/>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0" name="正方形/長方形 209"/>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1" name="正方形/長方形 210"/>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2" name="正方形/長方形 211"/>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3" name="正方形/長方形 212"/>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4" name="正方形/長方形 213"/>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5" name="テキスト ボックス 214"/>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6" name="直線コネクタ 215"/>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7" name="テキスト ボックス 216"/>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95250</xdr:rowOff>
    </xdr:from>
    <xdr:to>
      <xdr:col>7</xdr:col>
      <xdr:colOff>638175</xdr:colOff>
      <xdr:row>99</xdr:row>
      <xdr:rowOff>95250</xdr:rowOff>
    </xdr:to>
    <xdr:cxnSp macro="">
      <xdr:nvCxnSpPr>
        <xdr:cNvPr id="218" name="直線コネクタ 217"/>
        <xdr:cNvCxnSpPr/>
      </xdr:nvCxnSpPr>
      <xdr:spPr>
        <a:xfrm>
          <a:off x="762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123825</xdr:rowOff>
    </xdr:from>
    <xdr:ext cx="533400" cy="257175"/>
    <xdr:sp macro="" textlink="">
      <xdr:nvSpPr>
        <xdr:cNvPr id="219" name="テキスト ボックス 218"/>
        <xdr:cNvSpPr txBox="1"/>
      </xdr:nvSpPr>
      <xdr:spPr>
        <a:xfrm>
          <a:off x="228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638175</xdr:colOff>
      <xdr:row>97</xdr:row>
      <xdr:rowOff>114300</xdr:rowOff>
    </xdr:to>
    <xdr:cxnSp macro="">
      <xdr:nvCxnSpPr>
        <xdr:cNvPr id="220" name="直線コネクタ 219"/>
        <xdr:cNvCxnSpPr/>
      </xdr:nvCxnSpPr>
      <xdr:spPr>
        <a:xfrm>
          <a:off x="762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21" name="テキスト ボックス 220"/>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638175</xdr:colOff>
      <xdr:row>95</xdr:row>
      <xdr:rowOff>133350</xdr:rowOff>
    </xdr:to>
    <xdr:cxnSp macro="">
      <xdr:nvCxnSpPr>
        <xdr:cNvPr id="222" name="直線コネクタ 221"/>
        <xdr:cNvCxnSpPr/>
      </xdr:nvCxnSpPr>
      <xdr:spPr>
        <a:xfrm>
          <a:off x="762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23" name="テキスト ボックス 222"/>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638175</xdr:colOff>
      <xdr:row>93</xdr:row>
      <xdr:rowOff>152400</xdr:rowOff>
    </xdr:to>
    <xdr:cxnSp macro="">
      <xdr:nvCxnSpPr>
        <xdr:cNvPr id="224" name="直線コネクタ 223"/>
        <xdr:cNvCxnSpPr/>
      </xdr:nvCxnSpPr>
      <xdr:spPr>
        <a:xfrm>
          <a:off x="762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25" name="テキスト ボックス 224"/>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638175</xdr:colOff>
      <xdr:row>91</xdr:row>
      <xdr:rowOff>161925</xdr:rowOff>
    </xdr:to>
    <xdr:cxnSp macro="">
      <xdr:nvCxnSpPr>
        <xdr:cNvPr id="226" name="直線コネクタ 225"/>
        <xdr:cNvCxnSpPr/>
      </xdr:nvCxnSpPr>
      <xdr:spPr>
        <a:xfrm>
          <a:off x="762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19050</xdr:rowOff>
    </xdr:from>
    <xdr:ext cx="600075" cy="257175"/>
    <xdr:sp macro="" textlink="">
      <xdr:nvSpPr>
        <xdr:cNvPr id="227" name="テキスト ボックス 226"/>
        <xdr:cNvSpPr txBox="1"/>
      </xdr:nvSpPr>
      <xdr:spPr>
        <a:xfrm>
          <a:off x="16192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638175</xdr:colOff>
      <xdr:row>90</xdr:row>
      <xdr:rowOff>9525</xdr:rowOff>
    </xdr:to>
    <xdr:cxnSp macro="">
      <xdr:nvCxnSpPr>
        <xdr:cNvPr id="228" name="直線コネクタ 227"/>
        <xdr:cNvCxnSpPr/>
      </xdr:nvCxnSpPr>
      <xdr:spPr>
        <a:xfrm>
          <a:off x="762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38100</xdr:rowOff>
    </xdr:from>
    <xdr:ext cx="600075" cy="257175"/>
    <xdr:sp macro="" textlink="">
      <xdr:nvSpPr>
        <xdr:cNvPr id="229" name="テキスト ボックス 228"/>
        <xdr:cNvSpPr txBox="1"/>
      </xdr:nvSpPr>
      <xdr:spPr>
        <a:xfrm>
          <a:off x="16192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30" name="直線コネクタ 229"/>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1" name="テキスト ボックス 230"/>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2"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104775</xdr:rowOff>
    </xdr:from>
    <xdr:to>
      <xdr:col>6</xdr:col>
      <xdr:colOff>514350</xdr:colOff>
      <xdr:row>99</xdr:row>
      <xdr:rowOff>104775</xdr:rowOff>
    </xdr:to>
    <xdr:cxnSp macro="">
      <xdr:nvCxnSpPr>
        <xdr:cNvPr id="233" name="直線コネクタ 232"/>
        <xdr:cNvCxnSpPr/>
      </xdr:nvCxnSpPr>
      <xdr:spPr>
        <a:xfrm flipV="1">
          <a:off x="4629150" y="15535275"/>
          <a:ext cx="9525"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114300</xdr:rowOff>
    </xdr:from>
    <xdr:ext cx="533400" cy="257175"/>
    <xdr:sp macro="" textlink="">
      <xdr:nvSpPr>
        <xdr:cNvPr id="234" name="衛生費最小値テキスト"/>
        <xdr:cNvSpPr txBox="1"/>
      </xdr:nvSpPr>
      <xdr:spPr>
        <a:xfrm>
          <a:off x="4686300" y="1708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419100</xdr:colOff>
      <xdr:row>99</xdr:row>
      <xdr:rowOff>104775</xdr:rowOff>
    </xdr:from>
    <xdr:to>
      <xdr:col>6</xdr:col>
      <xdr:colOff>600075</xdr:colOff>
      <xdr:row>99</xdr:row>
      <xdr:rowOff>104775</xdr:rowOff>
    </xdr:to>
    <xdr:cxnSp macro="">
      <xdr:nvCxnSpPr>
        <xdr:cNvPr id="235" name="直線コネクタ 234"/>
        <xdr:cNvCxnSpPr/>
      </xdr:nvCxnSpPr>
      <xdr:spPr>
        <a:xfrm>
          <a:off x="4543425" y="17078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47625</xdr:rowOff>
    </xdr:from>
    <xdr:ext cx="600075" cy="257175"/>
    <xdr:sp macro="" textlink="">
      <xdr:nvSpPr>
        <xdr:cNvPr id="236" name="衛生費最大値テキスト"/>
        <xdr:cNvSpPr txBox="1"/>
      </xdr:nvSpPr>
      <xdr:spPr>
        <a:xfrm>
          <a:off x="4686300" y="15306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419100</xdr:colOff>
      <xdr:row>90</xdr:row>
      <xdr:rowOff>104775</xdr:rowOff>
    </xdr:from>
    <xdr:to>
      <xdr:col>6</xdr:col>
      <xdr:colOff>600075</xdr:colOff>
      <xdr:row>90</xdr:row>
      <xdr:rowOff>104775</xdr:rowOff>
    </xdr:to>
    <xdr:cxnSp macro="">
      <xdr:nvCxnSpPr>
        <xdr:cNvPr id="237" name="直線コネクタ 236"/>
        <xdr:cNvCxnSpPr/>
      </xdr:nvCxnSpPr>
      <xdr:spPr>
        <a:xfrm>
          <a:off x="4543425" y="15535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91</xdr:row>
      <xdr:rowOff>85725</xdr:rowOff>
    </xdr:from>
    <xdr:to>
      <xdr:col>6</xdr:col>
      <xdr:colOff>514350</xdr:colOff>
      <xdr:row>97</xdr:row>
      <xdr:rowOff>38100</xdr:rowOff>
    </xdr:to>
    <xdr:cxnSp macro="">
      <xdr:nvCxnSpPr>
        <xdr:cNvPr id="238" name="直線コネクタ 237"/>
        <xdr:cNvCxnSpPr/>
      </xdr:nvCxnSpPr>
      <xdr:spPr>
        <a:xfrm flipV="1">
          <a:off x="3800475" y="15687675"/>
          <a:ext cx="838200" cy="981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142875</xdr:rowOff>
    </xdr:from>
    <xdr:ext cx="533400" cy="257175"/>
    <xdr:sp macro="" textlink="">
      <xdr:nvSpPr>
        <xdr:cNvPr id="239" name="衛生費平均値テキスト"/>
        <xdr:cNvSpPr txBox="1"/>
      </xdr:nvSpPr>
      <xdr:spPr>
        <a:xfrm>
          <a:off x="46863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161925</xdr:rowOff>
    </xdr:from>
    <xdr:to>
      <xdr:col>6</xdr:col>
      <xdr:colOff>561975</xdr:colOff>
      <xdr:row>97</xdr:row>
      <xdr:rowOff>95250</xdr:rowOff>
    </xdr:to>
    <xdr:sp macro="" textlink="">
      <xdr:nvSpPr>
        <xdr:cNvPr id="240" name="フローチャート : 判断 239"/>
        <xdr:cNvSpPr/>
      </xdr:nvSpPr>
      <xdr:spPr>
        <a:xfrm>
          <a:off x="4581525" y="16621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38100</xdr:rowOff>
    </xdr:from>
    <xdr:to>
      <xdr:col>5</xdr:col>
      <xdr:colOff>361950</xdr:colOff>
      <xdr:row>98</xdr:row>
      <xdr:rowOff>38100</xdr:rowOff>
    </xdr:to>
    <xdr:cxnSp macro="">
      <xdr:nvCxnSpPr>
        <xdr:cNvPr id="241" name="直線コネクタ 240"/>
        <xdr:cNvCxnSpPr/>
      </xdr:nvCxnSpPr>
      <xdr:spPr>
        <a:xfrm flipV="1">
          <a:off x="2905125" y="16668750"/>
          <a:ext cx="89535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66675</xdr:rowOff>
    </xdr:from>
    <xdr:to>
      <xdr:col>5</xdr:col>
      <xdr:colOff>409575</xdr:colOff>
      <xdr:row>97</xdr:row>
      <xdr:rowOff>0</xdr:rowOff>
    </xdr:to>
    <xdr:sp macro="" textlink="">
      <xdr:nvSpPr>
        <xdr:cNvPr id="242" name="フローチャート : 判断 241"/>
        <xdr:cNvSpPr/>
      </xdr:nvSpPr>
      <xdr:spPr>
        <a:xfrm>
          <a:off x="3743325"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19050</xdr:rowOff>
    </xdr:from>
    <xdr:ext cx="533400" cy="257175"/>
    <xdr:sp macro="" textlink="">
      <xdr:nvSpPr>
        <xdr:cNvPr id="243" name="テキスト ボックス 242"/>
        <xdr:cNvSpPr txBox="1"/>
      </xdr:nvSpPr>
      <xdr:spPr>
        <a:xfrm>
          <a:off x="3533775"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38100</xdr:rowOff>
    </xdr:from>
    <xdr:to>
      <xdr:col>4</xdr:col>
      <xdr:colOff>152400</xdr:colOff>
      <xdr:row>98</xdr:row>
      <xdr:rowOff>76200</xdr:rowOff>
    </xdr:to>
    <xdr:cxnSp macro="">
      <xdr:nvCxnSpPr>
        <xdr:cNvPr id="244" name="直線コネクタ 243"/>
        <xdr:cNvCxnSpPr/>
      </xdr:nvCxnSpPr>
      <xdr:spPr>
        <a:xfrm flipV="1">
          <a:off x="2019300" y="168402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123825</xdr:rowOff>
    </xdr:from>
    <xdr:to>
      <xdr:col>4</xdr:col>
      <xdr:colOff>209550</xdr:colOff>
      <xdr:row>97</xdr:row>
      <xdr:rowOff>57150</xdr:rowOff>
    </xdr:to>
    <xdr:sp macro="" textlink="">
      <xdr:nvSpPr>
        <xdr:cNvPr id="245" name="フローチャート : 判断 244"/>
        <xdr:cNvSpPr/>
      </xdr:nvSpPr>
      <xdr:spPr>
        <a:xfrm>
          <a:off x="2857500" y="16583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76200</xdr:rowOff>
    </xdr:from>
    <xdr:ext cx="533400" cy="257175"/>
    <xdr:sp macro="" textlink="">
      <xdr:nvSpPr>
        <xdr:cNvPr id="246" name="テキスト ボックス 245"/>
        <xdr:cNvSpPr txBox="1"/>
      </xdr:nvSpPr>
      <xdr:spPr>
        <a:xfrm>
          <a:off x="263842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76200</xdr:rowOff>
    </xdr:from>
    <xdr:to>
      <xdr:col>2</xdr:col>
      <xdr:colOff>638175</xdr:colOff>
      <xdr:row>98</xdr:row>
      <xdr:rowOff>76200</xdr:rowOff>
    </xdr:to>
    <xdr:cxnSp macro="">
      <xdr:nvCxnSpPr>
        <xdr:cNvPr id="247" name="直線コネクタ 246"/>
        <xdr:cNvCxnSpPr/>
      </xdr:nvCxnSpPr>
      <xdr:spPr>
        <a:xfrm>
          <a:off x="1133475" y="168783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133350</xdr:rowOff>
    </xdr:from>
    <xdr:to>
      <xdr:col>3</xdr:col>
      <xdr:colOff>0</xdr:colOff>
      <xdr:row>97</xdr:row>
      <xdr:rowOff>66675</xdr:rowOff>
    </xdr:to>
    <xdr:sp macro="" textlink="">
      <xdr:nvSpPr>
        <xdr:cNvPr id="248" name="フローチャート : 判断 247"/>
        <xdr:cNvSpPr/>
      </xdr:nvSpPr>
      <xdr:spPr>
        <a:xfrm>
          <a:off x="1971675" y="16592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76200</xdr:rowOff>
    </xdr:from>
    <xdr:ext cx="533400" cy="257175"/>
    <xdr:sp macro="" textlink="">
      <xdr:nvSpPr>
        <xdr:cNvPr id="249" name="テキスト ボックス 248"/>
        <xdr:cNvSpPr txBox="1"/>
      </xdr:nvSpPr>
      <xdr:spPr>
        <a:xfrm>
          <a:off x="1752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133350</xdr:rowOff>
    </xdr:from>
    <xdr:to>
      <xdr:col>1</xdr:col>
      <xdr:colOff>485775</xdr:colOff>
      <xdr:row>97</xdr:row>
      <xdr:rowOff>66675</xdr:rowOff>
    </xdr:to>
    <xdr:sp macro="" textlink="">
      <xdr:nvSpPr>
        <xdr:cNvPr id="250" name="フローチャート : 判断 249"/>
        <xdr:cNvSpPr/>
      </xdr:nvSpPr>
      <xdr:spPr>
        <a:xfrm>
          <a:off x="1076325" y="16592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76200</xdr:rowOff>
    </xdr:from>
    <xdr:ext cx="533400" cy="257175"/>
    <xdr:sp macro="" textlink="">
      <xdr:nvSpPr>
        <xdr:cNvPr id="251" name="テキスト ボックス 250"/>
        <xdr:cNvSpPr txBox="1"/>
      </xdr:nvSpPr>
      <xdr:spPr>
        <a:xfrm>
          <a:off x="86677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2" name="テキスト ボックス 251"/>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3" name="テキスト ボックス 252"/>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4" name="テキスト ボックス 253"/>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5" name="テキスト ボックス 254"/>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6" name="テキスト ボックス 255"/>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91</xdr:row>
      <xdr:rowOff>28575</xdr:rowOff>
    </xdr:from>
    <xdr:to>
      <xdr:col>6</xdr:col>
      <xdr:colOff>561975</xdr:colOff>
      <xdr:row>91</xdr:row>
      <xdr:rowOff>133350</xdr:rowOff>
    </xdr:to>
    <xdr:sp macro="" textlink="">
      <xdr:nvSpPr>
        <xdr:cNvPr id="257" name="円/楕円 256"/>
        <xdr:cNvSpPr/>
      </xdr:nvSpPr>
      <xdr:spPr>
        <a:xfrm>
          <a:off x="4581525" y="15630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57150</xdr:rowOff>
    </xdr:from>
    <xdr:ext cx="600075" cy="257175"/>
    <xdr:sp macro="" textlink="">
      <xdr:nvSpPr>
        <xdr:cNvPr id="258" name="衛生費該当値テキスト"/>
        <xdr:cNvSpPr txBox="1"/>
      </xdr:nvSpPr>
      <xdr:spPr>
        <a:xfrm>
          <a:off x="4686300" y="15487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104,959</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161925</xdr:rowOff>
    </xdr:from>
    <xdr:to>
      <xdr:col>5</xdr:col>
      <xdr:colOff>409575</xdr:colOff>
      <xdr:row>97</xdr:row>
      <xdr:rowOff>95250</xdr:rowOff>
    </xdr:to>
    <xdr:sp macro="" textlink="">
      <xdr:nvSpPr>
        <xdr:cNvPr id="259" name="円/楕円 258"/>
        <xdr:cNvSpPr/>
      </xdr:nvSpPr>
      <xdr:spPr>
        <a:xfrm>
          <a:off x="3743325" y="1662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85725</xdr:rowOff>
    </xdr:from>
    <xdr:ext cx="533400" cy="257175"/>
    <xdr:sp macro="" textlink="">
      <xdr:nvSpPr>
        <xdr:cNvPr id="260" name="テキスト ボックス 259"/>
        <xdr:cNvSpPr txBox="1"/>
      </xdr:nvSpPr>
      <xdr:spPr>
        <a:xfrm>
          <a:off x="3533775"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161925</xdr:rowOff>
    </xdr:from>
    <xdr:to>
      <xdr:col>4</xdr:col>
      <xdr:colOff>209550</xdr:colOff>
      <xdr:row>98</xdr:row>
      <xdr:rowOff>95250</xdr:rowOff>
    </xdr:to>
    <xdr:sp macro="" textlink="">
      <xdr:nvSpPr>
        <xdr:cNvPr id="261" name="円/楕円 260"/>
        <xdr:cNvSpPr/>
      </xdr:nvSpPr>
      <xdr:spPr>
        <a:xfrm>
          <a:off x="2857500" y="16792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85725</xdr:rowOff>
    </xdr:from>
    <xdr:ext cx="533400" cy="257175"/>
    <xdr:sp macro="" textlink="">
      <xdr:nvSpPr>
        <xdr:cNvPr id="262" name="テキスト ボックス 261"/>
        <xdr:cNvSpPr txBox="1"/>
      </xdr:nvSpPr>
      <xdr:spPr>
        <a:xfrm>
          <a:off x="263842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34,078</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28575</xdr:rowOff>
    </xdr:from>
    <xdr:to>
      <xdr:col>3</xdr:col>
      <xdr:colOff>0</xdr:colOff>
      <xdr:row>98</xdr:row>
      <xdr:rowOff>133350</xdr:rowOff>
    </xdr:to>
    <xdr:sp macro="" textlink="">
      <xdr:nvSpPr>
        <xdr:cNvPr id="263" name="円/楕円 262"/>
        <xdr:cNvSpPr/>
      </xdr:nvSpPr>
      <xdr:spPr>
        <a:xfrm>
          <a:off x="1971675" y="16830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123825</xdr:rowOff>
    </xdr:from>
    <xdr:ext cx="533400" cy="257175"/>
    <xdr:sp macro="" textlink="">
      <xdr:nvSpPr>
        <xdr:cNvPr id="264" name="テキスト ボックス 263"/>
        <xdr:cNvSpPr txBox="1"/>
      </xdr:nvSpPr>
      <xdr:spPr>
        <a:xfrm>
          <a:off x="1752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31,745</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28575</xdr:rowOff>
    </xdr:from>
    <xdr:to>
      <xdr:col>1</xdr:col>
      <xdr:colOff>485775</xdr:colOff>
      <xdr:row>98</xdr:row>
      <xdr:rowOff>123825</xdr:rowOff>
    </xdr:to>
    <xdr:sp macro="" textlink="">
      <xdr:nvSpPr>
        <xdr:cNvPr id="265" name="円/楕円 264"/>
        <xdr:cNvSpPr/>
      </xdr:nvSpPr>
      <xdr:spPr>
        <a:xfrm>
          <a:off x="1076325" y="16830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123825</xdr:rowOff>
    </xdr:from>
    <xdr:ext cx="533400" cy="257175"/>
    <xdr:sp macro="" textlink="">
      <xdr:nvSpPr>
        <xdr:cNvPr id="266" name="テキスト ボックス 265"/>
        <xdr:cNvSpPr txBox="1"/>
      </xdr:nvSpPr>
      <xdr:spPr>
        <a:xfrm>
          <a:off x="866775"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31,829</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7" name="正方形/長方形 266"/>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8" name="正方形/長方形 267"/>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9" name="正方形/長方形 268"/>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70" name="正方形/長方形 269"/>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1" name="正方形/長方形 270"/>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2" name="正方形/長方形 271"/>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3" name="正方形/長方形 272"/>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4" name="正方形/長方形 273"/>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5" name="テキスト ボックス 274"/>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6" name="直線コネクタ 275"/>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7" name="直線コネクタ 276"/>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8" name="テキスト ボックス 277"/>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9" name="直線コネクタ 278"/>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36</xdr:row>
      <xdr:rowOff>38100</xdr:rowOff>
    </xdr:from>
    <xdr:ext cx="466725" cy="257175"/>
    <xdr:sp macro="" textlink="">
      <xdr:nvSpPr>
        <xdr:cNvPr id="280" name="テキスト ボックス 279"/>
        <xdr:cNvSpPr txBox="1"/>
      </xdr:nvSpPr>
      <xdr:spPr>
        <a:xfrm>
          <a:off x="613410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81" name="直線コネクタ 280"/>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33</xdr:row>
      <xdr:rowOff>171450</xdr:rowOff>
    </xdr:from>
    <xdr:ext cx="466725" cy="257175"/>
    <xdr:sp macro="" textlink="">
      <xdr:nvSpPr>
        <xdr:cNvPr id="282" name="テキスト ボックス 281"/>
        <xdr:cNvSpPr txBox="1"/>
      </xdr:nvSpPr>
      <xdr:spPr>
        <a:xfrm>
          <a:off x="613410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3" name="直線コネクタ 282"/>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31</xdr:row>
      <xdr:rowOff>133350</xdr:rowOff>
    </xdr:from>
    <xdr:ext cx="466725" cy="257175"/>
    <xdr:sp macro="" textlink="">
      <xdr:nvSpPr>
        <xdr:cNvPr id="284" name="テキスト ボックス 283"/>
        <xdr:cNvSpPr txBox="1"/>
      </xdr:nvSpPr>
      <xdr:spPr>
        <a:xfrm>
          <a:off x="6134100"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5" name="直線コネクタ 284"/>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29</xdr:row>
      <xdr:rowOff>95250</xdr:rowOff>
    </xdr:from>
    <xdr:ext cx="466725" cy="257175"/>
    <xdr:sp macro="" textlink="">
      <xdr:nvSpPr>
        <xdr:cNvPr id="286" name="テキスト ボックス 285"/>
        <xdr:cNvSpPr txBox="1"/>
      </xdr:nvSpPr>
      <xdr:spPr>
        <a:xfrm>
          <a:off x="6134100"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7" name="直線コネクタ 286"/>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8" name="テキスト ボックス 287"/>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9"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123825</xdr:rowOff>
    </xdr:from>
    <xdr:to>
      <xdr:col>15</xdr:col>
      <xdr:colOff>180975</xdr:colOff>
      <xdr:row>39</xdr:row>
      <xdr:rowOff>47625</xdr:rowOff>
    </xdr:to>
    <xdr:cxnSp macro="">
      <xdr:nvCxnSpPr>
        <xdr:cNvPr id="290" name="直線コネクタ 289"/>
        <xdr:cNvCxnSpPr/>
      </xdr:nvCxnSpPr>
      <xdr:spPr>
        <a:xfrm flipV="1">
          <a:off x="10477500" y="526732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47625</xdr:rowOff>
    </xdr:from>
    <xdr:ext cx="247650" cy="257175"/>
    <xdr:sp macro="" textlink="">
      <xdr:nvSpPr>
        <xdr:cNvPr id="291" name="労働費最小値テキスト"/>
        <xdr:cNvSpPr txBox="1"/>
      </xdr:nvSpPr>
      <xdr:spPr>
        <a:xfrm>
          <a:off x="1052512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39</xdr:row>
      <xdr:rowOff>47625</xdr:rowOff>
    </xdr:from>
    <xdr:to>
      <xdr:col>15</xdr:col>
      <xdr:colOff>266700</xdr:colOff>
      <xdr:row>39</xdr:row>
      <xdr:rowOff>47625</xdr:rowOff>
    </xdr:to>
    <xdr:cxnSp macro="">
      <xdr:nvCxnSpPr>
        <xdr:cNvPr id="292" name="直線コネクタ 291"/>
        <xdr:cNvCxnSpPr/>
      </xdr:nvCxnSpPr>
      <xdr:spPr>
        <a:xfrm>
          <a:off x="1039177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76200</xdr:rowOff>
    </xdr:from>
    <xdr:ext cx="466725" cy="257175"/>
    <xdr:sp macro="" textlink="">
      <xdr:nvSpPr>
        <xdr:cNvPr id="293" name="労働費最大値テキスト"/>
        <xdr:cNvSpPr txBox="1"/>
      </xdr:nvSpPr>
      <xdr:spPr>
        <a:xfrm>
          <a:off x="10525125" y="5048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95250</xdr:colOff>
      <xdr:row>30</xdr:row>
      <xdr:rowOff>123825</xdr:rowOff>
    </xdr:from>
    <xdr:to>
      <xdr:col>15</xdr:col>
      <xdr:colOff>266700</xdr:colOff>
      <xdr:row>30</xdr:row>
      <xdr:rowOff>123825</xdr:rowOff>
    </xdr:to>
    <xdr:cxnSp macro="">
      <xdr:nvCxnSpPr>
        <xdr:cNvPr id="294" name="直線コネクタ 293"/>
        <xdr:cNvCxnSpPr/>
      </xdr:nvCxnSpPr>
      <xdr:spPr>
        <a:xfrm>
          <a:off x="10391775" y="5267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57150</xdr:rowOff>
    </xdr:from>
    <xdr:to>
      <xdr:col>15</xdr:col>
      <xdr:colOff>180975</xdr:colOff>
      <xdr:row>38</xdr:row>
      <xdr:rowOff>66675</xdr:rowOff>
    </xdr:to>
    <xdr:cxnSp macro="">
      <xdr:nvCxnSpPr>
        <xdr:cNvPr id="295" name="直線コネクタ 294"/>
        <xdr:cNvCxnSpPr/>
      </xdr:nvCxnSpPr>
      <xdr:spPr>
        <a:xfrm>
          <a:off x="9639300" y="65722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95250</xdr:rowOff>
    </xdr:from>
    <xdr:ext cx="466725" cy="257175"/>
    <xdr:sp macro="" textlink="">
      <xdr:nvSpPr>
        <xdr:cNvPr id="296" name="労働費平均値テキスト"/>
        <xdr:cNvSpPr txBox="1"/>
      </xdr:nvSpPr>
      <xdr:spPr>
        <a:xfrm>
          <a:off x="10525125"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76200</xdr:rowOff>
    </xdr:from>
    <xdr:to>
      <xdr:col>15</xdr:col>
      <xdr:colOff>228600</xdr:colOff>
      <xdr:row>38</xdr:row>
      <xdr:rowOff>0</xdr:rowOff>
    </xdr:to>
    <xdr:sp macro="" textlink="">
      <xdr:nvSpPr>
        <xdr:cNvPr id="297" name="フローチャート : 判断 296"/>
        <xdr:cNvSpPr/>
      </xdr:nvSpPr>
      <xdr:spPr>
        <a:xfrm>
          <a:off x="10429875" y="64198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161925</xdr:rowOff>
    </xdr:from>
    <xdr:to>
      <xdr:col>14</xdr:col>
      <xdr:colOff>28575</xdr:colOff>
      <xdr:row>38</xdr:row>
      <xdr:rowOff>57150</xdr:rowOff>
    </xdr:to>
    <xdr:cxnSp macro="">
      <xdr:nvCxnSpPr>
        <xdr:cNvPr id="298" name="直線コネクタ 297"/>
        <xdr:cNvCxnSpPr/>
      </xdr:nvCxnSpPr>
      <xdr:spPr>
        <a:xfrm>
          <a:off x="8753475" y="6334125"/>
          <a:ext cx="8858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37</xdr:row>
      <xdr:rowOff>9525</xdr:rowOff>
    </xdr:from>
    <xdr:to>
      <xdr:col>14</xdr:col>
      <xdr:colOff>76200</xdr:colOff>
      <xdr:row>37</xdr:row>
      <xdr:rowOff>104775</xdr:rowOff>
    </xdr:to>
    <xdr:sp macro="" textlink="">
      <xdr:nvSpPr>
        <xdr:cNvPr id="299" name="フローチャート : 判断 298"/>
        <xdr:cNvSpPr/>
      </xdr:nvSpPr>
      <xdr:spPr>
        <a:xfrm>
          <a:off x="9591675" y="6353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35</xdr:row>
      <xdr:rowOff>123825</xdr:rowOff>
    </xdr:from>
    <xdr:ext cx="466725" cy="257175"/>
    <xdr:sp macro="" textlink="">
      <xdr:nvSpPr>
        <xdr:cNvPr id="300" name="テキスト ボックス 299"/>
        <xdr:cNvSpPr txBox="1"/>
      </xdr:nvSpPr>
      <xdr:spPr>
        <a:xfrm>
          <a:off x="9401175"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161925</xdr:rowOff>
    </xdr:from>
    <xdr:to>
      <xdr:col>12</xdr:col>
      <xdr:colOff>514350</xdr:colOff>
      <xdr:row>37</xdr:row>
      <xdr:rowOff>57150</xdr:rowOff>
    </xdr:to>
    <xdr:cxnSp macro="">
      <xdr:nvCxnSpPr>
        <xdr:cNvPr id="301" name="直線コネクタ 300"/>
        <xdr:cNvCxnSpPr/>
      </xdr:nvCxnSpPr>
      <xdr:spPr>
        <a:xfrm flipV="1">
          <a:off x="7858125" y="633412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57150</xdr:rowOff>
    </xdr:from>
    <xdr:to>
      <xdr:col>12</xdr:col>
      <xdr:colOff>561975</xdr:colOff>
      <xdr:row>36</xdr:row>
      <xdr:rowOff>152400</xdr:rowOff>
    </xdr:to>
    <xdr:sp macro="" textlink="">
      <xdr:nvSpPr>
        <xdr:cNvPr id="302" name="フローチャート : 判断 301"/>
        <xdr:cNvSpPr/>
      </xdr:nvSpPr>
      <xdr:spPr>
        <a:xfrm>
          <a:off x="8696325"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0</xdr:rowOff>
    </xdr:from>
    <xdr:ext cx="466725" cy="257175"/>
    <xdr:sp macro="" textlink="">
      <xdr:nvSpPr>
        <xdr:cNvPr id="303" name="テキスト ボックス 302"/>
        <xdr:cNvSpPr txBox="1"/>
      </xdr:nvSpPr>
      <xdr:spPr>
        <a:xfrm>
          <a:off x="8515350" y="600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152400</xdr:rowOff>
    </xdr:from>
    <xdr:to>
      <xdr:col>11</xdr:col>
      <xdr:colOff>304800</xdr:colOff>
      <xdr:row>37</xdr:row>
      <xdr:rowOff>57150</xdr:rowOff>
    </xdr:to>
    <xdr:cxnSp macro="">
      <xdr:nvCxnSpPr>
        <xdr:cNvPr id="304" name="直線コネクタ 303"/>
        <xdr:cNvCxnSpPr/>
      </xdr:nvCxnSpPr>
      <xdr:spPr>
        <a:xfrm>
          <a:off x="6972300" y="5810250"/>
          <a:ext cx="885825" cy="590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142875</xdr:rowOff>
    </xdr:from>
    <xdr:to>
      <xdr:col>11</xdr:col>
      <xdr:colOff>361950</xdr:colOff>
      <xdr:row>36</xdr:row>
      <xdr:rowOff>76200</xdr:rowOff>
    </xdr:to>
    <xdr:sp macro="" textlink="">
      <xdr:nvSpPr>
        <xdr:cNvPr id="305" name="フローチャート : 判断 304"/>
        <xdr:cNvSpPr/>
      </xdr:nvSpPr>
      <xdr:spPr>
        <a:xfrm>
          <a:off x="7810500" y="614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34</xdr:row>
      <xdr:rowOff>95250</xdr:rowOff>
    </xdr:from>
    <xdr:ext cx="466725" cy="257175"/>
    <xdr:sp macro="" textlink="">
      <xdr:nvSpPr>
        <xdr:cNvPr id="306" name="テキスト ボックス 305"/>
        <xdr:cNvSpPr txBox="1"/>
      </xdr:nvSpPr>
      <xdr:spPr>
        <a:xfrm>
          <a:off x="7629525" y="592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57150</xdr:colOff>
      <xdr:row>34</xdr:row>
      <xdr:rowOff>19050</xdr:rowOff>
    </xdr:from>
    <xdr:to>
      <xdr:col>10</xdr:col>
      <xdr:colOff>152400</xdr:colOff>
      <xdr:row>34</xdr:row>
      <xdr:rowOff>123825</xdr:rowOff>
    </xdr:to>
    <xdr:sp macro="" textlink="">
      <xdr:nvSpPr>
        <xdr:cNvPr id="307" name="フローチャート : 判断 306"/>
        <xdr:cNvSpPr/>
      </xdr:nvSpPr>
      <xdr:spPr>
        <a:xfrm>
          <a:off x="6924675" y="584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34</xdr:row>
      <xdr:rowOff>114300</xdr:rowOff>
    </xdr:from>
    <xdr:ext cx="466725" cy="257175"/>
    <xdr:sp macro="" textlink="">
      <xdr:nvSpPr>
        <xdr:cNvPr id="308" name="テキスト ボックス 307"/>
        <xdr:cNvSpPr txBox="1"/>
      </xdr:nvSpPr>
      <xdr:spPr>
        <a:xfrm>
          <a:off x="6734175" y="5943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9" name="テキスト ボックス 308"/>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10" name="テキスト ボックス 309"/>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1" name="テキスト ボックス 310"/>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2" name="テキスト ボックス 311"/>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3" name="テキスト ボックス 312"/>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19050</xdr:rowOff>
    </xdr:from>
    <xdr:to>
      <xdr:col>15</xdr:col>
      <xdr:colOff>228600</xdr:colOff>
      <xdr:row>38</xdr:row>
      <xdr:rowOff>114300</xdr:rowOff>
    </xdr:to>
    <xdr:sp macro="" textlink="">
      <xdr:nvSpPr>
        <xdr:cNvPr id="314" name="円/楕円 313"/>
        <xdr:cNvSpPr/>
      </xdr:nvSpPr>
      <xdr:spPr>
        <a:xfrm>
          <a:off x="10429875" y="65341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381000" cy="257175"/>
    <xdr:sp macro="" textlink="">
      <xdr:nvSpPr>
        <xdr:cNvPr id="315" name="労働費該当値テキスト"/>
        <xdr:cNvSpPr txBox="1"/>
      </xdr:nvSpPr>
      <xdr:spPr>
        <a:xfrm>
          <a:off x="10525125"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0</xdr:rowOff>
    </xdr:from>
    <xdr:to>
      <xdr:col>14</xdr:col>
      <xdr:colOff>76200</xdr:colOff>
      <xdr:row>38</xdr:row>
      <xdr:rowOff>104775</xdr:rowOff>
    </xdr:to>
    <xdr:sp macro="" textlink="">
      <xdr:nvSpPr>
        <xdr:cNvPr id="316" name="円/楕円 315"/>
        <xdr:cNvSpPr/>
      </xdr:nvSpPr>
      <xdr:spPr>
        <a:xfrm>
          <a:off x="9591675" y="6515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95250</xdr:rowOff>
    </xdr:from>
    <xdr:ext cx="381000" cy="257175"/>
    <xdr:sp macro="" textlink="">
      <xdr:nvSpPr>
        <xdr:cNvPr id="317" name="テキスト ボックス 316"/>
        <xdr:cNvSpPr txBox="1"/>
      </xdr:nvSpPr>
      <xdr:spPr>
        <a:xfrm>
          <a:off x="9448800" y="66103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104775</xdr:rowOff>
    </xdr:from>
    <xdr:to>
      <xdr:col>12</xdr:col>
      <xdr:colOff>561975</xdr:colOff>
      <xdr:row>37</xdr:row>
      <xdr:rowOff>38100</xdr:rowOff>
    </xdr:to>
    <xdr:sp macro="" textlink="">
      <xdr:nvSpPr>
        <xdr:cNvPr id="318" name="円/楕円 317"/>
        <xdr:cNvSpPr/>
      </xdr:nvSpPr>
      <xdr:spPr>
        <a:xfrm>
          <a:off x="8696325" y="627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37</xdr:row>
      <xdr:rowOff>28575</xdr:rowOff>
    </xdr:from>
    <xdr:ext cx="466725" cy="257175"/>
    <xdr:sp macro="" textlink="">
      <xdr:nvSpPr>
        <xdr:cNvPr id="319" name="テキスト ボックス 318"/>
        <xdr:cNvSpPr txBox="1"/>
      </xdr:nvSpPr>
      <xdr:spPr>
        <a:xfrm>
          <a:off x="8515350" y="637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9525</xdr:rowOff>
    </xdr:from>
    <xdr:to>
      <xdr:col>11</xdr:col>
      <xdr:colOff>361950</xdr:colOff>
      <xdr:row>37</xdr:row>
      <xdr:rowOff>104775</xdr:rowOff>
    </xdr:to>
    <xdr:sp macro="" textlink="">
      <xdr:nvSpPr>
        <xdr:cNvPr id="320" name="円/楕円 319"/>
        <xdr:cNvSpPr/>
      </xdr:nvSpPr>
      <xdr:spPr>
        <a:xfrm>
          <a:off x="7810500" y="635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37</xdr:row>
      <xdr:rowOff>95250</xdr:rowOff>
    </xdr:from>
    <xdr:ext cx="466725" cy="257175"/>
    <xdr:sp macro="" textlink="">
      <xdr:nvSpPr>
        <xdr:cNvPr id="321" name="テキスト ボックス 320"/>
        <xdr:cNvSpPr txBox="1"/>
      </xdr:nvSpPr>
      <xdr:spPr>
        <a:xfrm>
          <a:off x="7629525" y="643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10</xdr:col>
      <xdr:colOff>57150</xdr:colOff>
      <xdr:row>33</xdr:row>
      <xdr:rowOff>104775</xdr:rowOff>
    </xdr:from>
    <xdr:to>
      <xdr:col>10</xdr:col>
      <xdr:colOff>152400</xdr:colOff>
      <xdr:row>34</xdr:row>
      <xdr:rowOff>38100</xdr:rowOff>
    </xdr:to>
    <xdr:sp macro="" textlink="">
      <xdr:nvSpPr>
        <xdr:cNvPr id="322" name="円/楕円 321"/>
        <xdr:cNvSpPr/>
      </xdr:nvSpPr>
      <xdr:spPr>
        <a:xfrm>
          <a:off x="6924675" y="5762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32</xdr:row>
      <xdr:rowOff>47625</xdr:rowOff>
    </xdr:from>
    <xdr:ext cx="466725" cy="257175"/>
    <xdr:sp macro="" textlink="">
      <xdr:nvSpPr>
        <xdr:cNvPr id="323" name="テキスト ボックス 322"/>
        <xdr:cNvSpPr txBox="1"/>
      </xdr:nvSpPr>
      <xdr:spPr>
        <a:xfrm>
          <a:off x="6734175" y="553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4" name="正方形/長方形 323"/>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5" name="正方形/長方形 324"/>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6" name="正方形/長方形 325"/>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7" name="正方形/長方形 326"/>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8" name="正方形/長方形 327"/>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9" name="正方形/長方形 328"/>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30" name="正方形/長方形 329"/>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1" name="正方形/長方形 330"/>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2" name="テキスト ボックス 331"/>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3" name="直線コネクタ 332"/>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4" name="直線コネクタ 333"/>
        <xdr:cNvCxnSpPr/>
      </xdr:nvCxnSpPr>
      <xdr:spPr>
        <a:xfrm>
          <a:off x="660082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5" name="テキスト ボックス 334"/>
        <xdr:cNvSpPr txBox="1"/>
      </xdr:nvSpPr>
      <xdr:spPr>
        <a:xfrm>
          <a:off x="6353175"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6" name="直線コネクタ 335"/>
        <xdr:cNvCxnSpPr/>
      </xdr:nvCxnSpPr>
      <xdr:spPr>
        <a:xfrm>
          <a:off x="660082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37" name="テキスト ボックス 336"/>
        <xdr:cNvSpPr txBox="1"/>
      </xdr:nvSpPr>
      <xdr:spPr>
        <a:xfrm>
          <a:off x="60102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8" name="直線コネクタ 337"/>
        <xdr:cNvCxnSpPr/>
      </xdr:nvCxnSpPr>
      <xdr:spPr>
        <a:xfrm>
          <a:off x="660082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114300</xdr:rowOff>
    </xdr:from>
    <xdr:ext cx="600075" cy="257175"/>
    <xdr:sp macro="" textlink="">
      <xdr:nvSpPr>
        <xdr:cNvPr id="339" name="テキスト ボックス 338"/>
        <xdr:cNvSpPr txBox="1"/>
      </xdr:nvSpPr>
      <xdr:spPr>
        <a:xfrm>
          <a:off x="60102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40" name="直線コネクタ 339"/>
        <xdr:cNvCxnSpPr/>
      </xdr:nvCxnSpPr>
      <xdr:spPr>
        <a:xfrm>
          <a:off x="660082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171450</xdr:rowOff>
    </xdr:from>
    <xdr:ext cx="600075" cy="257175"/>
    <xdr:sp macro="" textlink="">
      <xdr:nvSpPr>
        <xdr:cNvPr id="341" name="テキスト ボックス 340"/>
        <xdr:cNvSpPr txBox="1"/>
      </xdr:nvSpPr>
      <xdr:spPr>
        <a:xfrm>
          <a:off x="60102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3" name="テキスト ボックス 342"/>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52</xdr:row>
      <xdr:rowOff>104775</xdr:rowOff>
    </xdr:from>
    <xdr:to>
      <xdr:col>15</xdr:col>
      <xdr:colOff>180975</xdr:colOff>
      <xdr:row>58</xdr:row>
      <xdr:rowOff>133350</xdr:rowOff>
    </xdr:to>
    <xdr:cxnSp macro="">
      <xdr:nvCxnSpPr>
        <xdr:cNvPr id="345" name="直線コネクタ 344"/>
        <xdr:cNvCxnSpPr/>
      </xdr:nvCxnSpPr>
      <xdr:spPr>
        <a:xfrm flipV="1">
          <a:off x="10477500" y="9020175"/>
          <a:ext cx="0" cy="1057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133350</xdr:rowOff>
    </xdr:from>
    <xdr:ext cx="466725" cy="257175"/>
    <xdr:sp macro="" textlink="">
      <xdr:nvSpPr>
        <xdr:cNvPr id="346" name="農林水産業費最小値テキスト"/>
        <xdr:cNvSpPr txBox="1"/>
      </xdr:nvSpPr>
      <xdr:spPr>
        <a:xfrm>
          <a:off x="10525125" y="1007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95250</xdr:colOff>
      <xdr:row>58</xdr:row>
      <xdr:rowOff>133350</xdr:rowOff>
    </xdr:from>
    <xdr:to>
      <xdr:col>15</xdr:col>
      <xdr:colOff>266700</xdr:colOff>
      <xdr:row>58</xdr:row>
      <xdr:rowOff>133350</xdr:rowOff>
    </xdr:to>
    <xdr:cxnSp macro="">
      <xdr:nvCxnSpPr>
        <xdr:cNvPr id="347" name="直線コネクタ 346"/>
        <xdr:cNvCxnSpPr/>
      </xdr:nvCxnSpPr>
      <xdr:spPr>
        <a:xfrm>
          <a:off x="10391775" y="10077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51</xdr:row>
      <xdr:rowOff>47625</xdr:rowOff>
    </xdr:from>
    <xdr:ext cx="600075" cy="257175"/>
    <xdr:sp macro="" textlink="">
      <xdr:nvSpPr>
        <xdr:cNvPr id="348" name="農林水産業費最大値テキスト"/>
        <xdr:cNvSpPr txBox="1"/>
      </xdr:nvSpPr>
      <xdr:spPr>
        <a:xfrm>
          <a:off x="10525125" y="8791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95250</xdr:colOff>
      <xdr:row>52</xdr:row>
      <xdr:rowOff>104775</xdr:rowOff>
    </xdr:from>
    <xdr:to>
      <xdr:col>15</xdr:col>
      <xdr:colOff>266700</xdr:colOff>
      <xdr:row>52</xdr:row>
      <xdr:rowOff>104775</xdr:rowOff>
    </xdr:to>
    <xdr:cxnSp macro="">
      <xdr:nvCxnSpPr>
        <xdr:cNvPr id="349" name="直線コネクタ 348"/>
        <xdr:cNvCxnSpPr/>
      </xdr:nvCxnSpPr>
      <xdr:spPr>
        <a:xfrm>
          <a:off x="10391775" y="9020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104775</xdr:rowOff>
    </xdr:from>
    <xdr:to>
      <xdr:col>15</xdr:col>
      <xdr:colOff>180975</xdr:colOff>
      <xdr:row>58</xdr:row>
      <xdr:rowOff>114300</xdr:rowOff>
    </xdr:to>
    <xdr:cxnSp macro="">
      <xdr:nvCxnSpPr>
        <xdr:cNvPr id="350" name="直線コネクタ 349"/>
        <xdr:cNvCxnSpPr/>
      </xdr:nvCxnSpPr>
      <xdr:spPr>
        <a:xfrm flipV="1">
          <a:off x="9639300" y="100488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19050</xdr:rowOff>
    </xdr:from>
    <xdr:ext cx="533400" cy="257175"/>
    <xdr:sp macro="" textlink="">
      <xdr:nvSpPr>
        <xdr:cNvPr id="351" name="農林水産業費平均値テキスト"/>
        <xdr:cNvSpPr txBox="1"/>
      </xdr:nvSpPr>
      <xdr:spPr>
        <a:xfrm>
          <a:off x="10525125"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161925</xdr:rowOff>
    </xdr:from>
    <xdr:to>
      <xdr:col>15</xdr:col>
      <xdr:colOff>228600</xdr:colOff>
      <xdr:row>58</xdr:row>
      <xdr:rowOff>95250</xdr:rowOff>
    </xdr:to>
    <xdr:sp macro="" textlink="">
      <xdr:nvSpPr>
        <xdr:cNvPr id="352" name="フローチャート : 判断 351"/>
        <xdr:cNvSpPr/>
      </xdr:nvSpPr>
      <xdr:spPr>
        <a:xfrm>
          <a:off x="10429875" y="993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104775</xdr:rowOff>
    </xdr:from>
    <xdr:to>
      <xdr:col>14</xdr:col>
      <xdr:colOff>28575</xdr:colOff>
      <xdr:row>58</xdr:row>
      <xdr:rowOff>114300</xdr:rowOff>
    </xdr:to>
    <xdr:cxnSp macro="">
      <xdr:nvCxnSpPr>
        <xdr:cNvPr id="353" name="直線コネクタ 352"/>
        <xdr:cNvCxnSpPr/>
      </xdr:nvCxnSpPr>
      <xdr:spPr>
        <a:xfrm>
          <a:off x="8753475" y="10048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57</xdr:row>
      <xdr:rowOff>123825</xdr:rowOff>
    </xdr:from>
    <xdr:to>
      <xdr:col>14</xdr:col>
      <xdr:colOff>76200</xdr:colOff>
      <xdr:row>58</xdr:row>
      <xdr:rowOff>57150</xdr:rowOff>
    </xdr:to>
    <xdr:sp macro="" textlink="">
      <xdr:nvSpPr>
        <xdr:cNvPr id="354" name="フローチャート : 判断 353"/>
        <xdr:cNvSpPr/>
      </xdr:nvSpPr>
      <xdr:spPr>
        <a:xfrm>
          <a:off x="9591675" y="9896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76200</xdr:rowOff>
    </xdr:from>
    <xdr:ext cx="533400" cy="257175"/>
    <xdr:sp macro="" textlink="">
      <xdr:nvSpPr>
        <xdr:cNvPr id="355" name="テキスト ボックス 354"/>
        <xdr:cNvSpPr txBox="1"/>
      </xdr:nvSpPr>
      <xdr:spPr>
        <a:xfrm>
          <a:off x="9372600"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104775</xdr:rowOff>
    </xdr:from>
    <xdr:to>
      <xdr:col>12</xdr:col>
      <xdr:colOff>514350</xdr:colOff>
      <xdr:row>58</xdr:row>
      <xdr:rowOff>114300</xdr:rowOff>
    </xdr:to>
    <xdr:cxnSp macro="">
      <xdr:nvCxnSpPr>
        <xdr:cNvPr id="356" name="直線コネクタ 355"/>
        <xdr:cNvCxnSpPr/>
      </xdr:nvCxnSpPr>
      <xdr:spPr>
        <a:xfrm flipV="1">
          <a:off x="7858125" y="100488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123825</xdr:rowOff>
    </xdr:from>
    <xdr:to>
      <xdr:col>12</xdr:col>
      <xdr:colOff>561975</xdr:colOff>
      <xdr:row>58</xdr:row>
      <xdr:rowOff>57150</xdr:rowOff>
    </xdr:to>
    <xdr:sp macro="" textlink="">
      <xdr:nvSpPr>
        <xdr:cNvPr id="357" name="フローチャート : 判断 356"/>
        <xdr:cNvSpPr/>
      </xdr:nvSpPr>
      <xdr:spPr>
        <a:xfrm>
          <a:off x="8696325" y="989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76200</xdr:rowOff>
    </xdr:from>
    <xdr:ext cx="533400" cy="257175"/>
    <xdr:sp macro="" textlink="">
      <xdr:nvSpPr>
        <xdr:cNvPr id="358" name="テキスト ボックス 357"/>
        <xdr:cNvSpPr txBox="1"/>
      </xdr:nvSpPr>
      <xdr:spPr>
        <a:xfrm>
          <a:off x="8486775"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114300</xdr:rowOff>
    </xdr:from>
    <xdr:to>
      <xdr:col>11</xdr:col>
      <xdr:colOff>304800</xdr:colOff>
      <xdr:row>58</xdr:row>
      <xdr:rowOff>114300</xdr:rowOff>
    </xdr:to>
    <xdr:cxnSp macro="">
      <xdr:nvCxnSpPr>
        <xdr:cNvPr id="359" name="直線コネクタ 358"/>
        <xdr:cNvCxnSpPr/>
      </xdr:nvCxnSpPr>
      <xdr:spPr>
        <a:xfrm>
          <a:off x="6972300" y="100584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142875</xdr:rowOff>
    </xdr:from>
    <xdr:to>
      <xdr:col>11</xdr:col>
      <xdr:colOff>361950</xdr:colOff>
      <xdr:row>58</xdr:row>
      <xdr:rowOff>66675</xdr:rowOff>
    </xdr:to>
    <xdr:sp macro="" textlink="">
      <xdr:nvSpPr>
        <xdr:cNvPr id="360" name="フローチャート : 判断 359"/>
        <xdr:cNvSpPr/>
      </xdr:nvSpPr>
      <xdr:spPr>
        <a:xfrm>
          <a:off x="7810500" y="9915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85725</xdr:rowOff>
    </xdr:from>
    <xdr:ext cx="533400" cy="257175"/>
    <xdr:sp macro="" textlink="">
      <xdr:nvSpPr>
        <xdr:cNvPr id="361" name="テキスト ボックス 360"/>
        <xdr:cNvSpPr txBox="1"/>
      </xdr:nvSpPr>
      <xdr:spPr>
        <a:xfrm>
          <a:off x="7591425" y="968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152400</xdr:rowOff>
    </xdr:from>
    <xdr:to>
      <xdr:col>10</xdr:col>
      <xdr:colOff>152400</xdr:colOff>
      <xdr:row>58</xdr:row>
      <xdr:rowOff>76200</xdr:rowOff>
    </xdr:to>
    <xdr:sp macro="" textlink="">
      <xdr:nvSpPr>
        <xdr:cNvPr id="362" name="フローチャート : 判断 361"/>
        <xdr:cNvSpPr/>
      </xdr:nvSpPr>
      <xdr:spPr>
        <a:xfrm>
          <a:off x="6924675" y="9925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95250</xdr:rowOff>
    </xdr:from>
    <xdr:ext cx="533400" cy="257175"/>
    <xdr:sp macro="" textlink="">
      <xdr:nvSpPr>
        <xdr:cNvPr id="363" name="テキスト ボックス 362"/>
        <xdr:cNvSpPr txBox="1"/>
      </xdr:nvSpPr>
      <xdr:spPr>
        <a:xfrm>
          <a:off x="6705600"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4" name="テキスト ボックス 36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58</xdr:row>
      <xdr:rowOff>57150</xdr:rowOff>
    </xdr:from>
    <xdr:to>
      <xdr:col>15</xdr:col>
      <xdr:colOff>228600</xdr:colOff>
      <xdr:row>58</xdr:row>
      <xdr:rowOff>152400</xdr:rowOff>
    </xdr:to>
    <xdr:sp macro="" textlink="">
      <xdr:nvSpPr>
        <xdr:cNvPr id="369" name="円/楕円 368"/>
        <xdr:cNvSpPr/>
      </xdr:nvSpPr>
      <xdr:spPr>
        <a:xfrm>
          <a:off x="10429875" y="10001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142875</xdr:rowOff>
    </xdr:from>
    <xdr:ext cx="466725" cy="257175"/>
    <xdr:sp macro="" textlink="">
      <xdr:nvSpPr>
        <xdr:cNvPr id="370" name="農林水産業費該当値テキスト"/>
        <xdr:cNvSpPr txBox="1"/>
      </xdr:nvSpPr>
      <xdr:spPr>
        <a:xfrm>
          <a:off x="10525125" y="991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7,571</a:t>
          </a:r>
          <a:endParaRPr kumimoji="1" lang="ja-JP" altLang="en-US" sz="1000" b="1">
            <a:solidFill>
              <a:srgbClr val="FF0000"/>
            </a:solidFill>
            <a:latin typeface="ＭＳ Ｐゴシック"/>
          </a:endParaRPr>
        </a:p>
      </xdr:txBody>
    </xdr:sp>
    <xdr:clientData/>
  </xdr:oneCellAnchor>
  <xdr:twoCellAnchor>
    <xdr:from>
      <xdr:col>13</xdr:col>
      <xdr:colOff>666750</xdr:colOff>
      <xdr:row>58</xdr:row>
      <xdr:rowOff>57150</xdr:rowOff>
    </xdr:from>
    <xdr:to>
      <xdr:col>14</xdr:col>
      <xdr:colOff>76200</xdr:colOff>
      <xdr:row>58</xdr:row>
      <xdr:rowOff>161925</xdr:rowOff>
    </xdr:to>
    <xdr:sp macro="" textlink="">
      <xdr:nvSpPr>
        <xdr:cNvPr id="371" name="円/楕円 370"/>
        <xdr:cNvSpPr/>
      </xdr:nvSpPr>
      <xdr:spPr>
        <a:xfrm>
          <a:off x="9591675" y="10001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58</xdr:row>
      <xdr:rowOff>152400</xdr:rowOff>
    </xdr:from>
    <xdr:ext cx="466725" cy="257175"/>
    <xdr:sp macro="" textlink="">
      <xdr:nvSpPr>
        <xdr:cNvPr id="372" name="テキスト ボックス 371"/>
        <xdr:cNvSpPr txBox="1"/>
      </xdr:nvSpPr>
      <xdr:spPr>
        <a:xfrm>
          <a:off x="9401175" y="1009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57150</xdr:rowOff>
    </xdr:from>
    <xdr:to>
      <xdr:col>12</xdr:col>
      <xdr:colOff>561975</xdr:colOff>
      <xdr:row>58</xdr:row>
      <xdr:rowOff>161925</xdr:rowOff>
    </xdr:to>
    <xdr:sp macro="" textlink="">
      <xdr:nvSpPr>
        <xdr:cNvPr id="373" name="円/楕円 372"/>
        <xdr:cNvSpPr/>
      </xdr:nvSpPr>
      <xdr:spPr>
        <a:xfrm>
          <a:off x="8696325"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58</xdr:row>
      <xdr:rowOff>152400</xdr:rowOff>
    </xdr:from>
    <xdr:ext cx="466725" cy="257175"/>
    <xdr:sp macro="" textlink="">
      <xdr:nvSpPr>
        <xdr:cNvPr id="374" name="テキスト ボックス 373"/>
        <xdr:cNvSpPr txBox="1"/>
      </xdr:nvSpPr>
      <xdr:spPr>
        <a:xfrm>
          <a:off x="8515350" y="1009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66675</xdr:rowOff>
    </xdr:from>
    <xdr:to>
      <xdr:col>11</xdr:col>
      <xdr:colOff>361950</xdr:colOff>
      <xdr:row>58</xdr:row>
      <xdr:rowOff>171450</xdr:rowOff>
    </xdr:to>
    <xdr:sp macro="" textlink="">
      <xdr:nvSpPr>
        <xdr:cNvPr id="375" name="円/楕円 374"/>
        <xdr:cNvSpPr/>
      </xdr:nvSpPr>
      <xdr:spPr>
        <a:xfrm>
          <a:off x="7810500" y="1001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161925</xdr:rowOff>
    </xdr:from>
    <xdr:ext cx="466725" cy="257175"/>
    <xdr:sp macro="" textlink="">
      <xdr:nvSpPr>
        <xdr:cNvPr id="376" name="テキスト ボックス 375"/>
        <xdr:cNvSpPr txBox="1"/>
      </xdr:nvSpPr>
      <xdr:spPr>
        <a:xfrm>
          <a:off x="7629525" y="1010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66675</xdr:rowOff>
    </xdr:from>
    <xdr:to>
      <xdr:col>10</xdr:col>
      <xdr:colOff>152400</xdr:colOff>
      <xdr:row>58</xdr:row>
      <xdr:rowOff>161925</xdr:rowOff>
    </xdr:to>
    <xdr:sp macro="" textlink="">
      <xdr:nvSpPr>
        <xdr:cNvPr id="377" name="円/楕円 376"/>
        <xdr:cNvSpPr/>
      </xdr:nvSpPr>
      <xdr:spPr>
        <a:xfrm>
          <a:off x="6924675" y="10010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58</xdr:row>
      <xdr:rowOff>152400</xdr:rowOff>
    </xdr:from>
    <xdr:ext cx="466725" cy="257175"/>
    <xdr:sp macro="" textlink="">
      <xdr:nvSpPr>
        <xdr:cNvPr id="378" name="テキスト ボックス 377"/>
        <xdr:cNvSpPr txBox="1"/>
      </xdr:nvSpPr>
      <xdr:spPr>
        <a:xfrm>
          <a:off x="6734175" y="1009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4" name="正方形/長方形 38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5" name="正方形/長方形 38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9" name="直線コネクタ 388"/>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0" name="テキスト ボックス 389"/>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1" name="直線コネクタ 390"/>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2" name="テキスト ボックス 391"/>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3" name="直線コネクタ 392"/>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4" name="テキスト ボックス 393"/>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5" name="直線コネクタ 394"/>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6" name="テキスト ボックス 395"/>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7" name="直線コネクタ 396"/>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8" name="テキスト ボックス 397"/>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9" name="直線コネクタ 398"/>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38100</xdr:rowOff>
    </xdr:from>
    <xdr:ext cx="533400" cy="257175"/>
    <xdr:sp macro="" textlink="">
      <xdr:nvSpPr>
        <xdr:cNvPr id="400" name="テキスト ボックス 399"/>
        <xdr:cNvSpPr txBox="1"/>
      </xdr:nvSpPr>
      <xdr:spPr>
        <a:xfrm>
          <a:off x="607695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2" name="テキスト ボックス 401"/>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69</xdr:row>
      <xdr:rowOff>123825</xdr:rowOff>
    </xdr:from>
    <xdr:to>
      <xdr:col>15</xdr:col>
      <xdr:colOff>180975</xdr:colOff>
      <xdr:row>79</xdr:row>
      <xdr:rowOff>38100</xdr:rowOff>
    </xdr:to>
    <xdr:cxnSp macro="">
      <xdr:nvCxnSpPr>
        <xdr:cNvPr id="404" name="直線コネクタ 403"/>
        <xdr:cNvCxnSpPr/>
      </xdr:nvCxnSpPr>
      <xdr:spPr>
        <a:xfrm flipV="1">
          <a:off x="10477500" y="11953875"/>
          <a:ext cx="0" cy="1628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47625</xdr:rowOff>
    </xdr:from>
    <xdr:ext cx="466725" cy="257175"/>
    <xdr:sp macro="" textlink="">
      <xdr:nvSpPr>
        <xdr:cNvPr id="405" name="商工費最小値テキスト"/>
        <xdr:cNvSpPr txBox="1"/>
      </xdr:nvSpPr>
      <xdr:spPr>
        <a:xfrm>
          <a:off x="10525125"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6" name="直線コネクタ 405"/>
        <xdr:cNvCxnSpPr/>
      </xdr:nvCxnSpPr>
      <xdr:spPr>
        <a:xfrm>
          <a:off x="10391775"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76200</xdr:rowOff>
    </xdr:from>
    <xdr:ext cx="533400" cy="257175"/>
    <xdr:sp macro="" textlink="">
      <xdr:nvSpPr>
        <xdr:cNvPr id="407" name="商工費最大値テキスト"/>
        <xdr:cNvSpPr txBox="1"/>
      </xdr:nvSpPr>
      <xdr:spPr>
        <a:xfrm>
          <a:off x="10525125" y="11734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95250</xdr:colOff>
      <xdr:row>69</xdr:row>
      <xdr:rowOff>123825</xdr:rowOff>
    </xdr:from>
    <xdr:to>
      <xdr:col>15</xdr:col>
      <xdr:colOff>266700</xdr:colOff>
      <xdr:row>69</xdr:row>
      <xdr:rowOff>123825</xdr:rowOff>
    </xdr:to>
    <xdr:cxnSp macro="">
      <xdr:nvCxnSpPr>
        <xdr:cNvPr id="408" name="直線コネクタ 407"/>
        <xdr:cNvCxnSpPr/>
      </xdr:nvCxnSpPr>
      <xdr:spPr>
        <a:xfrm>
          <a:off x="10391775" y="11953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133350</xdr:rowOff>
    </xdr:from>
    <xdr:to>
      <xdr:col>15</xdr:col>
      <xdr:colOff>180975</xdr:colOff>
      <xdr:row>79</xdr:row>
      <xdr:rowOff>0</xdr:rowOff>
    </xdr:to>
    <xdr:cxnSp macro="">
      <xdr:nvCxnSpPr>
        <xdr:cNvPr id="409" name="直線コネクタ 408"/>
        <xdr:cNvCxnSpPr/>
      </xdr:nvCxnSpPr>
      <xdr:spPr>
        <a:xfrm flipV="1">
          <a:off x="9639300" y="135064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57150</xdr:rowOff>
    </xdr:from>
    <xdr:ext cx="533400" cy="257175"/>
    <xdr:sp macro="" textlink="">
      <xdr:nvSpPr>
        <xdr:cNvPr id="410" name="商工費平均値テキスト"/>
        <xdr:cNvSpPr txBox="1"/>
      </xdr:nvSpPr>
      <xdr:spPr>
        <a:xfrm>
          <a:off x="1052512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38100</xdr:rowOff>
    </xdr:from>
    <xdr:to>
      <xdr:col>15</xdr:col>
      <xdr:colOff>228600</xdr:colOff>
      <xdr:row>76</xdr:row>
      <xdr:rowOff>142875</xdr:rowOff>
    </xdr:to>
    <xdr:sp macro="" textlink="">
      <xdr:nvSpPr>
        <xdr:cNvPr id="411" name="フローチャート : 判断 410"/>
        <xdr:cNvSpPr/>
      </xdr:nvSpPr>
      <xdr:spPr>
        <a:xfrm>
          <a:off x="10429875" y="13068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79</xdr:row>
      <xdr:rowOff>0</xdr:rowOff>
    </xdr:from>
    <xdr:to>
      <xdr:col>14</xdr:col>
      <xdr:colOff>28575</xdr:colOff>
      <xdr:row>79</xdr:row>
      <xdr:rowOff>9525</xdr:rowOff>
    </xdr:to>
    <xdr:cxnSp macro="">
      <xdr:nvCxnSpPr>
        <xdr:cNvPr id="412" name="直線コネクタ 411"/>
        <xdr:cNvCxnSpPr/>
      </xdr:nvCxnSpPr>
      <xdr:spPr>
        <a:xfrm flipV="1">
          <a:off x="8753475" y="135445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76</xdr:row>
      <xdr:rowOff>47625</xdr:rowOff>
    </xdr:from>
    <xdr:to>
      <xdr:col>14</xdr:col>
      <xdr:colOff>76200</xdr:colOff>
      <xdr:row>76</xdr:row>
      <xdr:rowOff>152400</xdr:rowOff>
    </xdr:to>
    <xdr:sp macro="" textlink="">
      <xdr:nvSpPr>
        <xdr:cNvPr id="413" name="フローチャート : 判断 412"/>
        <xdr:cNvSpPr/>
      </xdr:nvSpPr>
      <xdr:spPr>
        <a:xfrm>
          <a:off x="9591675" y="13077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171450</xdr:rowOff>
    </xdr:from>
    <xdr:ext cx="533400" cy="257175"/>
    <xdr:sp macro="" textlink="">
      <xdr:nvSpPr>
        <xdr:cNvPr id="414" name="テキスト ボックス 413"/>
        <xdr:cNvSpPr txBox="1"/>
      </xdr:nvSpPr>
      <xdr:spPr>
        <a:xfrm>
          <a:off x="9372600"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171450</xdr:rowOff>
    </xdr:from>
    <xdr:to>
      <xdr:col>12</xdr:col>
      <xdr:colOff>514350</xdr:colOff>
      <xdr:row>79</xdr:row>
      <xdr:rowOff>9525</xdr:rowOff>
    </xdr:to>
    <xdr:cxnSp macro="">
      <xdr:nvCxnSpPr>
        <xdr:cNvPr id="415" name="直線コネクタ 414"/>
        <xdr:cNvCxnSpPr/>
      </xdr:nvCxnSpPr>
      <xdr:spPr>
        <a:xfrm>
          <a:off x="7858125" y="135445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85725</xdr:rowOff>
    </xdr:from>
    <xdr:to>
      <xdr:col>12</xdr:col>
      <xdr:colOff>561975</xdr:colOff>
      <xdr:row>77</xdr:row>
      <xdr:rowOff>19050</xdr:rowOff>
    </xdr:to>
    <xdr:sp macro="" textlink="">
      <xdr:nvSpPr>
        <xdr:cNvPr id="416" name="フローチャート : 判断 415"/>
        <xdr:cNvSpPr/>
      </xdr:nvSpPr>
      <xdr:spPr>
        <a:xfrm>
          <a:off x="8696325"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38100</xdr:rowOff>
    </xdr:from>
    <xdr:ext cx="533400" cy="257175"/>
    <xdr:sp macro="" textlink="">
      <xdr:nvSpPr>
        <xdr:cNvPr id="417" name="テキスト ボックス 416"/>
        <xdr:cNvSpPr txBox="1"/>
      </xdr:nvSpPr>
      <xdr:spPr>
        <a:xfrm>
          <a:off x="848677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95250</xdr:rowOff>
    </xdr:from>
    <xdr:to>
      <xdr:col>11</xdr:col>
      <xdr:colOff>304800</xdr:colOff>
      <xdr:row>78</xdr:row>
      <xdr:rowOff>171450</xdr:rowOff>
    </xdr:to>
    <xdr:cxnSp macro="">
      <xdr:nvCxnSpPr>
        <xdr:cNvPr id="418" name="直線コネクタ 417"/>
        <xdr:cNvCxnSpPr/>
      </xdr:nvCxnSpPr>
      <xdr:spPr>
        <a:xfrm>
          <a:off x="6972300" y="134683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123825</xdr:rowOff>
    </xdr:from>
    <xdr:to>
      <xdr:col>11</xdr:col>
      <xdr:colOff>361950</xdr:colOff>
      <xdr:row>77</xdr:row>
      <xdr:rowOff>57150</xdr:rowOff>
    </xdr:to>
    <xdr:sp macro="" textlink="">
      <xdr:nvSpPr>
        <xdr:cNvPr id="419" name="フローチャート : 判断 418"/>
        <xdr:cNvSpPr/>
      </xdr:nvSpPr>
      <xdr:spPr>
        <a:xfrm>
          <a:off x="7810500" y="1315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76200</xdr:rowOff>
    </xdr:from>
    <xdr:ext cx="533400" cy="257175"/>
    <xdr:sp macro="" textlink="">
      <xdr:nvSpPr>
        <xdr:cNvPr id="420" name="テキスト ボックス 419"/>
        <xdr:cNvSpPr txBox="1"/>
      </xdr:nvSpPr>
      <xdr:spPr>
        <a:xfrm>
          <a:off x="759142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133350</xdr:rowOff>
    </xdr:from>
    <xdr:to>
      <xdr:col>10</xdr:col>
      <xdr:colOff>152400</xdr:colOff>
      <xdr:row>77</xdr:row>
      <xdr:rowOff>57150</xdr:rowOff>
    </xdr:to>
    <xdr:sp macro="" textlink="">
      <xdr:nvSpPr>
        <xdr:cNvPr id="421" name="フローチャート : 判断 420"/>
        <xdr:cNvSpPr/>
      </xdr:nvSpPr>
      <xdr:spPr>
        <a:xfrm>
          <a:off x="6924675"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76200</xdr:rowOff>
    </xdr:from>
    <xdr:ext cx="533400" cy="257175"/>
    <xdr:sp macro="" textlink="">
      <xdr:nvSpPr>
        <xdr:cNvPr id="422" name="テキスト ボックス 421"/>
        <xdr:cNvSpPr txBox="1"/>
      </xdr:nvSpPr>
      <xdr:spPr>
        <a:xfrm>
          <a:off x="6705600"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23" name="テキスト ボックス 42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4" name="テキスト ボックス 42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5" name="テキスト ボックス 42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6" name="テキスト ボックス 42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7" name="テキスト ボックス 42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85725</xdr:rowOff>
    </xdr:from>
    <xdr:to>
      <xdr:col>15</xdr:col>
      <xdr:colOff>228600</xdr:colOff>
      <xdr:row>79</xdr:row>
      <xdr:rowOff>19050</xdr:rowOff>
    </xdr:to>
    <xdr:sp macro="" textlink="">
      <xdr:nvSpPr>
        <xdr:cNvPr id="428" name="円/楕円 427"/>
        <xdr:cNvSpPr/>
      </xdr:nvSpPr>
      <xdr:spPr>
        <a:xfrm>
          <a:off x="10429875" y="13458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78</xdr:row>
      <xdr:rowOff>0</xdr:rowOff>
    </xdr:from>
    <xdr:ext cx="466725" cy="257175"/>
    <xdr:sp macro="" textlink="">
      <xdr:nvSpPr>
        <xdr:cNvPr id="429" name="商工費該当値テキスト"/>
        <xdr:cNvSpPr txBox="1"/>
      </xdr:nvSpPr>
      <xdr:spPr>
        <a:xfrm>
          <a:off x="10525125" y="13373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4,060</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123825</xdr:rowOff>
    </xdr:from>
    <xdr:to>
      <xdr:col>14</xdr:col>
      <xdr:colOff>76200</xdr:colOff>
      <xdr:row>79</xdr:row>
      <xdr:rowOff>57150</xdr:rowOff>
    </xdr:to>
    <xdr:sp macro="" textlink="">
      <xdr:nvSpPr>
        <xdr:cNvPr id="430" name="円/楕円 429"/>
        <xdr:cNvSpPr/>
      </xdr:nvSpPr>
      <xdr:spPr>
        <a:xfrm>
          <a:off x="9591675" y="13496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79</xdr:row>
      <xdr:rowOff>47625</xdr:rowOff>
    </xdr:from>
    <xdr:ext cx="466725" cy="257175"/>
    <xdr:sp macro="" textlink="">
      <xdr:nvSpPr>
        <xdr:cNvPr id="431" name="テキスト ボックス 430"/>
        <xdr:cNvSpPr txBox="1"/>
      </xdr:nvSpPr>
      <xdr:spPr>
        <a:xfrm>
          <a:off x="9401175"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123825</xdr:rowOff>
    </xdr:from>
    <xdr:to>
      <xdr:col>12</xdr:col>
      <xdr:colOff>561975</xdr:colOff>
      <xdr:row>79</xdr:row>
      <xdr:rowOff>57150</xdr:rowOff>
    </xdr:to>
    <xdr:sp macro="" textlink="">
      <xdr:nvSpPr>
        <xdr:cNvPr id="432" name="円/楕円 431"/>
        <xdr:cNvSpPr/>
      </xdr:nvSpPr>
      <xdr:spPr>
        <a:xfrm>
          <a:off x="8696325" y="13496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79</xdr:row>
      <xdr:rowOff>47625</xdr:rowOff>
    </xdr:from>
    <xdr:ext cx="466725" cy="257175"/>
    <xdr:sp macro="" textlink="">
      <xdr:nvSpPr>
        <xdr:cNvPr id="433" name="テキスト ボックス 432"/>
        <xdr:cNvSpPr txBox="1"/>
      </xdr:nvSpPr>
      <xdr:spPr>
        <a:xfrm>
          <a:off x="8515350"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114300</xdr:rowOff>
    </xdr:from>
    <xdr:to>
      <xdr:col>11</xdr:col>
      <xdr:colOff>361950</xdr:colOff>
      <xdr:row>79</xdr:row>
      <xdr:rowOff>47625</xdr:rowOff>
    </xdr:to>
    <xdr:sp macro="" textlink="">
      <xdr:nvSpPr>
        <xdr:cNvPr id="434" name="円/楕円 433"/>
        <xdr:cNvSpPr/>
      </xdr:nvSpPr>
      <xdr:spPr>
        <a:xfrm>
          <a:off x="7810500" y="1348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79</xdr:row>
      <xdr:rowOff>38100</xdr:rowOff>
    </xdr:from>
    <xdr:ext cx="466725" cy="257175"/>
    <xdr:sp macro="" textlink="">
      <xdr:nvSpPr>
        <xdr:cNvPr id="435" name="テキスト ボックス 434"/>
        <xdr:cNvSpPr txBox="1"/>
      </xdr:nvSpPr>
      <xdr:spPr>
        <a:xfrm>
          <a:off x="7629525" y="1358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47625</xdr:rowOff>
    </xdr:from>
    <xdr:to>
      <xdr:col>10</xdr:col>
      <xdr:colOff>152400</xdr:colOff>
      <xdr:row>78</xdr:row>
      <xdr:rowOff>142875</xdr:rowOff>
    </xdr:to>
    <xdr:sp macro="" textlink="">
      <xdr:nvSpPr>
        <xdr:cNvPr id="436" name="円/楕円 435"/>
        <xdr:cNvSpPr/>
      </xdr:nvSpPr>
      <xdr:spPr>
        <a:xfrm>
          <a:off x="6924675" y="13420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133350</xdr:rowOff>
    </xdr:from>
    <xdr:ext cx="466725" cy="257175"/>
    <xdr:sp macro="" textlink="">
      <xdr:nvSpPr>
        <xdr:cNvPr id="437" name="テキスト ボックス 436"/>
        <xdr:cNvSpPr txBox="1"/>
      </xdr:nvSpPr>
      <xdr:spPr>
        <a:xfrm>
          <a:off x="6734175"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5,333</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8" name="正方形/長方形 437"/>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9" name="正方形/長方形 438"/>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40" name="正方形/長方形 439"/>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41" name="正方形/長方形 440"/>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42" name="正方形/長方形 441"/>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43" name="正方形/長方形 442"/>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44" name="正方形/長方形 443"/>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5" name="正方形/長方形 444"/>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6" name="テキスト ボックス 445"/>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7" name="直線コネクタ 446"/>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48" name="直線コネクタ 447"/>
        <xdr:cNvCxnSpPr/>
      </xdr:nvCxnSpPr>
      <xdr:spPr>
        <a:xfrm>
          <a:off x="660082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49" name="テキスト ボックス 448"/>
        <xdr:cNvSpPr txBox="1"/>
      </xdr:nvSpPr>
      <xdr:spPr>
        <a:xfrm>
          <a:off x="635317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50" name="直線コネクタ 449"/>
        <xdr:cNvCxnSpPr/>
      </xdr:nvCxnSpPr>
      <xdr:spPr>
        <a:xfrm>
          <a:off x="660082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95</xdr:row>
      <xdr:rowOff>57150</xdr:rowOff>
    </xdr:from>
    <xdr:ext cx="600075" cy="257175"/>
    <xdr:sp macro="" textlink="">
      <xdr:nvSpPr>
        <xdr:cNvPr id="451" name="テキスト ボックス 450"/>
        <xdr:cNvSpPr txBox="1"/>
      </xdr:nvSpPr>
      <xdr:spPr>
        <a:xfrm>
          <a:off x="60102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52" name="直線コネクタ 451"/>
        <xdr:cNvCxnSpPr/>
      </xdr:nvCxnSpPr>
      <xdr:spPr>
        <a:xfrm>
          <a:off x="660082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92</xdr:row>
      <xdr:rowOff>114300</xdr:rowOff>
    </xdr:from>
    <xdr:ext cx="600075" cy="257175"/>
    <xdr:sp macro="" textlink="">
      <xdr:nvSpPr>
        <xdr:cNvPr id="453" name="テキスト ボックス 452"/>
        <xdr:cNvSpPr txBox="1"/>
      </xdr:nvSpPr>
      <xdr:spPr>
        <a:xfrm>
          <a:off x="60102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54" name="直線コネクタ 453"/>
        <xdr:cNvCxnSpPr/>
      </xdr:nvCxnSpPr>
      <xdr:spPr>
        <a:xfrm>
          <a:off x="660082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171450</xdr:rowOff>
    </xdr:from>
    <xdr:ext cx="600075" cy="257175"/>
    <xdr:sp macro="" textlink="">
      <xdr:nvSpPr>
        <xdr:cNvPr id="455" name="テキスト ボックス 454"/>
        <xdr:cNvSpPr txBox="1"/>
      </xdr:nvSpPr>
      <xdr:spPr>
        <a:xfrm>
          <a:off x="60102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6" name="直線コネクタ 455"/>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7" name="テキスト ボックス 456"/>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8"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66675</xdr:rowOff>
    </xdr:from>
    <xdr:to>
      <xdr:col>15</xdr:col>
      <xdr:colOff>180975</xdr:colOff>
      <xdr:row>98</xdr:row>
      <xdr:rowOff>95250</xdr:rowOff>
    </xdr:to>
    <xdr:cxnSp macro="">
      <xdr:nvCxnSpPr>
        <xdr:cNvPr id="459" name="直線コネクタ 458"/>
        <xdr:cNvCxnSpPr/>
      </xdr:nvCxnSpPr>
      <xdr:spPr>
        <a:xfrm flipV="1">
          <a:off x="10477500" y="154971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95250</xdr:rowOff>
    </xdr:from>
    <xdr:ext cx="533400" cy="257175"/>
    <xdr:sp macro="" textlink="">
      <xdr:nvSpPr>
        <xdr:cNvPr id="460" name="土木費最小値テキスト"/>
        <xdr:cNvSpPr txBox="1"/>
      </xdr:nvSpPr>
      <xdr:spPr>
        <a:xfrm>
          <a:off x="10525125"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95250</xdr:colOff>
      <xdr:row>98</xdr:row>
      <xdr:rowOff>95250</xdr:rowOff>
    </xdr:from>
    <xdr:to>
      <xdr:col>15</xdr:col>
      <xdr:colOff>266700</xdr:colOff>
      <xdr:row>98</xdr:row>
      <xdr:rowOff>95250</xdr:rowOff>
    </xdr:to>
    <xdr:cxnSp macro="">
      <xdr:nvCxnSpPr>
        <xdr:cNvPr id="461" name="直線コネクタ 460"/>
        <xdr:cNvCxnSpPr/>
      </xdr:nvCxnSpPr>
      <xdr:spPr>
        <a:xfrm>
          <a:off x="10391775" y="1689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19050</xdr:rowOff>
    </xdr:from>
    <xdr:ext cx="600075" cy="257175"/>
    <xdr:sp macro="" textlink="">
      <xdr:nvSpPr>
        <xdr:cNvPr id="462" name="土木費最大値テキスト"/>
        <xdr:cNvSpPr txBox="1"/>
      </xdr:nvSpPr>
      <xdr:spPr>
        <a:xfrm>
          <a:off x="10525125" y="15278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95250</xdr:colOff>
      <xdr:row>90</xdr:row>
      <xdr:rowOff>66675</xdr:rowOff>
    </xdr:from>
    <xdr:to>
      <xdr:col>15</xdr:col>
      <xdr:colOff>266700</xdr:colOff>
      <xdr:row>90</xdr:row>
      <xdr:rowOff>66675</xdr:rowOff>
    </xdr:to>
    <xdr:cxnSp macro="">
      <xdr:nvCxnSpPr>
        <xdr:cNvPr id="463" name="直線コネクタ 462"/>
        <xdr:cNvCxnSpPr/>
      </xdr:nvCxnSpPr>
      <xdr:spPr>
        <a:xfrm>
          <a:off x="1039177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47625</xdr:rowOff>
    </xdr:from>
    <xdr:to>
      <xdr:col>15</xdr:col>
      <xdr:colOff>180975</xdr:colOff>
      <xdr:row>98</xdr:row>
      <xdr:rowOff>85725</xdr:rowOff>
    </xdr:to>
    <xdr:cxnSp macro="">
      <xdr:nvCxnSpPr>
        <xdr:cNvPr id="464" name="直線コネクタ 463"/>
        <xdr:cNvCxnSpPr/>
      </xdr:nvCxnSpPr>
      <xdr:spPr>
        <a:xfrm flipV="1">
          <a:off x="9639300" y="168497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142875</xdr:rowOff>
    </xdr:from>
    <xdr:ext cx="533400" cy="257175"/>
    <xdr:sp macro="" textlink="">
      <xdr:nvSpPr>
        <xdr:cNvPr id="465" name="土木費平均値テキスト"/>
        <xdr:cNvSpPr txBox="1"/>
      </xdr:nvSpPr>
      <xdr:spPr>
        <a:xfrm>
          <a:off x="1052512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123825</xdr:rowOff>
    </xdr:from>
    <xdr:to>
      <xdr:col>15</xdr:col>
      <xdr:colOff>228600</xdr:colOff>
      <xdr:row>98</xdr:row>
      <xdr:rowOff>57150</xdr:rowOff>
    </xdr:to>
    <xdr:sp macro="" textlink="">
      <xdr:nvSpPr>
        <xdr:cNvPr id="466" name="フローチャート : 判断 465"/>
        <xdr:cNvSpPr/>
      </xdr:nvSpPr>
      <xdr:spPr>
        <a:xfrm>
          <a:off x="10429875" y="16754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85725</xdr:rowOff>
    </xdr:from>
    <xdr:to>
      <xdr:col>14</xdr:col>
      <xdr:colOff>28575</xdr:colOff>
      <xdr:row>98</xdr:row>
      <xdr:rowOff>85725</xdr:rowOff>
    </xdr:to>
    <xdr:cxnSp macro="">
      <xdr:nvCxnSpPr>
        <xdr:cNvPr id="467" name="直線コネクタ 466"/>
        <xdr:cNvCxnSpPr/>
      </xdr:nvCxnSpPr>
      <xdr:spPr>
        <a:xfrm flipV="1">
          <a:off x="8753475" y="168878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97</xdr:row>
      <xdr:rowOff>95250</xdr:rowOff>
    </xdr:from>
    <xdr:to>
      <xdr:col>14</xdr:col>
      <xdr:colOff>76200</xdr:colOff>
      <xdr:row>98</xdr:row>
      <xdr:rowOff>28575</xdr:rowOff>
    </xdr:to>
    <xdr:sp macro="" textlink="">
      <xdr:nvSpPr>
        <xdr:cNvPr id="468" name="フローチャート : 判断 467"/>
        <xdr:cNvSpPr/>
      </xdr:nvSpPr>
      <xdr:spPr>
        <a:xfrm>
          <a:off x="9591675" y="16725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47625</xdr:rowOff>
    </xdr:from>
    <xdr:ext cx="533400" cy="257175"/>
    <xdr:sp macro="" textlink="">
      <xdr:nvSpPr>
        <xdr:cNvPr id="469" name="テキスト ボックス 468"/>
        <xdr:cNvSpPr txBox="1"/>
      </xdr:nvSpPr>
      <xdr:spPr>
        <a:xfrm>
          <a:off x="9372600"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85725</xdr:rowOff>
    </xdr:from>
    <xdr:to>
      <xdr:col>12</xdr:col>
      <xdr:colOff>514350</xdr:colOff>
      <xdr:row>98</xdr:row>
      <xdr:rowOff>95250</xdr:rowOff>
    </xdr:to>
    <xdr:cxnSp macro="">
      <xdr:nvCxnSpPr>
        <xdr:cNvPr id="470" name="直線コネクタ 469"/>
        <xdr:cNvCxnSpPr/>
      </xdr:nvCxnSpPr>
      <xdr:spPr>
        <a:xfrm flipV="1">
          <a:off x="7858125" y="168878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97</xdr:row>
      <xdr:rowOff>123825</xdr:rowOff>
    </xdr:from>
    <xdr:to>
      <xdr:col>12</xdr:col>
      <xdr:colOff>561975</xdr:colOff>
      <xdr:row>98</xdr:row>
      <xdr:rowOff>47625</xdr:rowOff>
    </xdr:to>
    <xdr:sp macro="" textlink="">
      <xdr:nvSpPr>
        <xdr:cNvPr id="471" name="フローチャート : 判断 470"/>
        <xdr:cNvSpPr/>
      </xdr:nvSpPr>
      <xdr:spPr>
        <a:xfrm>
          <a:off x="8696325" y="1675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96</xdr:row>
      <xdr:rowOff>66675</xdr:rowOff>
    </xdr:from>
    <xdr:ext cx="533400" cy="257175"/>
    <xdr:sp macro="" textlink="">
      <xdr:nvSpPr>
        <xdr:cNvPr id="472" name="テキスト ボックス 471"/>
        <xdr:cNvSpPr txBox="1"/>
      </xdr:nvSpPr>
      <xdr:spPr>
        <a:xfrm>
          <a:off x="8486775"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95250</xdr:rowOff>
    </xdr:from>
    <xdr:to>
      <xdr:col>11</xdr:col>
      <xdr:colOff>304800</xdr:colOff>
      <xdr:row>98</xdr:row>
      <xdr:rowOff>104775</xdr:rowOff>
    </xdr:to>
    <xdr:cxnSp macro="">
      <xdr:nvCxnSpPr>
        <xdr:cNvPr id="473" name="直線コネクタ 472"/>
        <xdr:cNvCxnSpPr/>
      </xdr:nvCxnSpPr>
      <xdr:spPr>
        <a:xfrm flipV="1">
          <a:off x="6972300" y="168973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133350</xdr:rowOff>
    </xdr:from>
    <xdr:to>
      <xdr:col>11</xdr:col>
      <xdr:colOff>361950</xdr:colOff>
      <xdr:row>98</xdr:row>
      <xdr:rowOff>66675</xdr:rowOff>
    </xdr:to>
    <xdr:sp macro="" textlink="">
      <xdr:nvSpPr>
        <xdr:cNvPr id="474" name="フローチャート : 判断 473"/>
        <xdr:cNvSpPr/>
      </xdr:nvSpPr>
      <xdr:spPr>
        <a:xfrm>
          <a:off x="7810500" y="1676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96</xdr:row>
      <xdr:rowOff>85725</xdr:rowOff>
    </xdr:from>
    <xdr:ext cx="533400" cy="257175"/>
    <xdr:sp macro="" textlink="">
      <xdr:nvSpPr>
        <xdr:cNvPr id="475" name="テキスト ボックス 474"/>
        <xdr:cNvSpPr txBox="1"/>
      </xdr:nvSpPr>
      <xdr:spPr>
        <a:xfrm>
          <a:off x="7591425"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57150</xdr:colOff>
      <xdr:row>97</xdr:row>
      <xdr:rowOff>142875</xdr:rowOff>
    </xdr:from>
    <xdr:to>
      <xdr:col>10</xdr:col>
      <xdr:colOff>152400</xdr:colOff>
      <xdr:row>98</xdr:row>
      <xdr:rowOff>76200</xdr:rowOff>
    </xdr:to>
    <xdr:sp macro="" textlink="">
      <xdr:nvSpPr>
        <xdr:cNvPr id="476" name="フローチャート : 判断 475"/>
        <xdr:cNvSpPr/>
      </xdr:nvSpPr>
      <xdr:spPr>
        <a:xfrm>
          <a:off x="6924675" y="16773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96</xdr:row>
      <xdr:rowOff>85725</xdr:rowOff>
    </xdr:from>
    <xdr:ext cx="533400" cy="257175"/>
    <xdr:sp macro="" textlink="">
      <xdr:nvSpPr>
        <xdr:cNvPr id="477" name="テキスト ボックス 476"/>
        <xdr:cNvSpPr txBox="1"/>
      </xdr:nvSpPr>
      <xdr:spPr>
        <a:xfrm>
          <a:off x="6705600"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8" name="テキスト ボックス 47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9" name="テキスト ボックス 47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80" name="テキスト ボックス 47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81" name="テキスト ボックス 48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2" name="テキスト ボックス 48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98</xdr:row>
      <xdr:rowOff>0</xdr:rowOff>
    </xdr:from>
    <xdr:to>
      <xdr:col>15</xdr:col>
      <xdr:colOff>228600</xdr:colOff>
      <xdr:row>98</xdr:row>
      <xdr:rowOff>104775</xdr:rowOff>
    </xdr:to>
    <xdr:sp macro="" textlink="">
      <xdr:nvSpPr>
        <xdr:cNvPr id="483" name="円/楕円 482"/>
        <xdr:cNvSpPr/>
      </xdr:nvSpPr>
      <xdr:spPr>
        <a:xfrm>
          <a:off x="10429875" y="16802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104775</xdr:rowOff>
    </xdr:from>
    <xdr:ext cx="533400" cy="257175"/>
    <xdr:sp macro="" textlink="">
      <xdr:nvSpPr>
        <xdr:cNvPr id="484" name="土木費該当値テキスト"/>
        <xdr:cNvSpPr txBox="1"/>
      </xdr:nvSpPr>
      <xdr:spPr>
        <a:xfrm>
          <a:off x="10525125"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38,283</a:t>
          </a:r>
          <a:endParaRPr kumimoji="1" lang="ja-JP" altLang="en-US" sz="1000" b="1">
            <a:solidFill>
              <a:srgbClr val="FF0000"/>
            </a:solidFill>
            <a:latin typeface="ＭＳ Ｐゴシック"/>
          </a:endParaRPr>
        </a:p>
      </xdr:txBody>
    </xdr:sp>
    <xdr:clientData/>
  </xdr:oneCellAnchor>
  <xdr:twoCellAnchor>
    <xdr:from>
      <xdr:col>13</xdr:col>
      <xdr:colOff>666750</xdr:colOff>
      <xdr:row>98</xdr:row>
      <xdr:rowOff>28575</xdr:rowOff>
    </xdr:from>
    <xdr:to>
      <xdr:col>14</xdr:col>
      <xdr:colOff>76200</xdr:colOff>
      <xdr:row>98</xdr:row>
      <xdr:rowOff>133350</xdr:rowOff>
    </xdr:to>
    <xdr:sp macro="" textlink="">
      <xdr:nvSpPr>
        <xdr:cNvPr id="485" name="円/楕円 484"/>
        <xdr:cNvSpPr/>
      </xdr:nvSpPr>
      <xdr:spPr>
        <a:xfrm>
          <a:off x="9591675" y="16830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123825</xdr:rowOff>
    </xdr:from>
    <xdr:ext cx="533400" cy="257175"/>
    <xdr:sp macro="" textlink="">
      <xdr:nvSpPr>
        <xdr:cNvPr id="486" name="テキスト ボックス 485"/>
        <xdr:cNvSpPr txBox="1"/>
      </xdr:nvSpPr>
      <xdr:spPr>
        <a:xfrm>
          <a:off x="9372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25,406</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38100</xdr:rowOff>
    </xdr:from>
    <xdr:to>
      <xdr:col>12</xdr:col>
      <xdr:colOff>561975</xdr:colOff>
      <xdr:row>98</xdr:row>
      <xdr:rowOff>142875</xdr:rowOff>
    </xdr:to>
    <xdr:sp macro="" textlink="">
      <xdr:nvSpPr>
        <xdr:cNvPr id="487" name="円/楕円 486"/>
        <xdr:cNvSpPr/>
      </xdr:nvSpPr>
      <xdr:spPr>
        <a:xfrm>
          <a:off x="8696325" y="16840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133350</xdr:rowOff>
    </xdr:from>
    <xdr:ext cx="533400" cy="257175"/>
    <xdr:sp macro="" textlink="">
      <xdr:nvSpPr>
        <xdr:cNvPr id="488" name="テキスト ボックス 487"/>
        <xdr:cNvSpPr txBox="1"/>
      </xdr:nvSpPr>
      <xdr:spPr>
        <a:xfrm>
          <a:off x="8486775"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47625</xdr:rowOff>
    </xdr:from>
    <xdr:to>
      <xdr:col>11</xdr:col>
      <xdr:colOff>361950</xdr:colOff>
      <xdr:row>98</xdr:row>
      <xdr:rowOff>152400</xdr:rowOff>
    </xdr:to>
    <xdr:sp macro="" textlink="">
      <xdr:nvSpPr>
        <xdr:cNvPr id="489" name="円/楕円 488"/>
        <xdr:cNvSpPr/>
      </xdr:nvSpPr>
      <xdr:spPr>
        <a:xfrm>
          <a:off x="7810500" y="1684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142875</xdr:rowOff>
    </xdr:from>
    <xdr:ext cx="533400" cy="257175"/>
    <xdr:sp macro="" textlink="">
      <xdr:nvSpPr>
        <xdr:cNvPr id="490" name="テキスト ボックス 489"/>
        <xdr:cNvSpPr txBox="1"/>
      </xdr:nvSpPr>
      <xdr:spPr>
        <a:xfrm>
          <a:off x="7591425" y="1694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18,574</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57150</xdr:rowOff>
    </xdr:from>
    <xdr:to>
      <xdr:col>10</xdr:col>
      <xdr:colOff>152400</xdr:colOff>
      <xdr:row>98</xdr:row>
      <xdr:rowOff>161925</xdr:rowOff>
    </xdr:to>
    <xdr:sp macro="" textlink="">
      <xdr:nvSpPr>
        <xdr:cNvPr id="491" name="円/楕円 490"/>
        <xdr:cNvSpPr/>
      </xdr:nvSpPr>
      <xdr:spPr>
        <a:xfrm>
          <a:off x="6924675" y="16859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152400</xdr:rowOff>
    </xdr:from>
    <xdr:ext cx="533400" cy="257175"/>
    <xdr:sp macro="" textlink="">
      <xdr:nvSpPr>
        <xdr:cNvPr id="492" name="テキスト ボックス 491"/>
        <xdr:cNvSpPr txBox="1"/>
      </xdr:nvSpPr>
      <xdr:spPr>
        <a:xfrm>
          <a:off x="6705600" y="1695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14,088</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3" name="正方形/長方形 492"/>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4" name="正方形/長方形 493"/>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5" name="正方形/長方形 494"/>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6" name="正方形/長方形 495"/>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7" name="正方形/長方形 496"/>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8" name="正方形/長方形 497"/>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9" name="正方形/長方形 498"/>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500" name="正方形/長方形 499"/>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501" name="テキスト ボックス 500"/>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2" name="直線コネクタ 501"/>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3" name="テキスト ボックス 502"/>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4" name="直線コネクタ 503"/>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5" name="テキスト ボックス 504"/>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6" name="直線コネクタ 505"/>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7" name="テキスト ボックス 506"/>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08" name="直線コネクタ 507"/>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09" name="テキスト ボックス 508"/>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10" name="直線コネクタ 509"/>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11" name="テキスト ボックス 510"/>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2" name="直線コネクタ 511"/>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3" name="テキスト ボックス 512"/>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4" name="直線コネクタ 513"/>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5" name="テキスト ボックス 514"/>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6"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47625</xdr:rowOff>
    </xdr:from>
    <xdr:to>
      <xdr:col>23</xdr:col>
      <xdr:colOff>514350</xdr:colOff>
      <xdr:row>39</xdr:row>
      <xdr:rowOff>47625</xdr:rowOff>
    </xdr:to>
    <xdr:cxnSp macro="">
      <xdr:nvCxnSpPr>
        <xdr:cNvPr id="517" name="直線コネクタ 516"/>
        <xdr:cNvCxnSpPr/>
      </xdr:nvCxnSpPr>
      <xdr:spPr>
        <a:xfrm flipV="1">
          <a:off x="16316325" y="536257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57150</xdr:rowOff>
    </xdr:from>
    <xdr:ext cx="466725" cy="257175"/>
    <xdr:sp macro="" textlink="">
      <xdr:nvSpPr>
        <xdr:cNvPr id="518" name="消防費最小値テキスト"/>
        <xdr:cNvSpPr txBox="1"/>
      </xdr:nvSpPr>
      <xdr:spPr>
        <a:xfrm>
          <a:off x="16373475" y="6743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519" name="直線コネクタ 518"/>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161925</xdr:rowOff>
    </xdr:from>
    <xdr:ext cx="533400" cy="257175"/>
    <xdr:sp macro="" textlink="">
      <xdr:nvSpPr>
        <xdr:cNvPr id="520" name="消防費最大値テキスト"/>
        <xdr:cNvSpPr txBox="1"/>
      </xdr:nvSpPr>
      <xdr:spPr>
        <a:xfrm>
          <a:off x="16373475"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47625</xdr:rowOff>
    </xdr:from>
    <xdr:to>
      <xdr:col>23</xdr:col>
      <xdr:colOff>609600</xdr:colOff>
      <xdr:row>31</xdr:row>
      <xdr:rowOff>47625</xdr:rowOff>
    </xdr:to>
    <xdr:cxnSp macro="">
      <xdr:nvCxnSpPr>
        <xdr:cNvPr id="521" name="直線コネクタ 520"/>
        <xdr:cNvCxnSpPr/>
      </xdr:nvCxnSpPr>
      <xdr:spPr>
        <a:xfrm>
          <a:off x="16230600" y="5362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142875</xdr:rowOff>
    </xdr:from>
    <xdr:to>
      <xdr:col>23</xdr:col>
      <xdr:colOff>514350</xdr:colOff>
      <xdr:row>38</xdr:row>
      <xdr:rowOff>152400</xdr:rowOff>
    </xdr:to>
    <xdr:cxnSp macro="">
      <xdr:nvCxnSpPr>
        <xdr:cNvPr id="522" name="直線コネクタ 521"/>
        <xdr:cNvCxnSpPr/>
      </xdr:nvCxnSpPr>
      <xdr:spPr>
        <a:xfrm flipV="1">
          <a:off x="15478125" y="66579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95250</xdr:rowOff>
    </xdr:from>
    <xdr:ext cx="533400" cy="257175"/>
    <xdr:sp macro="" textlink="">
      <xdr:nvSpPr>
        <xdr:cNvPr id="523" name="消防費平均値テキスト"/>
        <xdr:cNvSpPr txBox="1"/>
      </xdr:nvSpPr>
      <xdr:spPr>
        <a:xfrm>
          <a:off x="1637347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76200</xdr:rowOff>
    </xdr:from>
    <xdr:to>
      <xdr:col>23</xdr:col>
      <xdr:colOff>571500</xdr:colOff>
      <xdr:row>37</xdr:row>
      <xdr:rowOff>0</xdr:rowOff>
    </xdr:to>
    <xdr:sp macro="" textlink="">
      <xdr:nvSpPr>
        <xdr:cNvPr id="524" name="フローチャート : 判断 523"/>
        <xdr:cNvSpPr/>
      </xdr:nvSpPr>
      <xdr:spPr>
        <a:xfrm>
          <a:off x="16268700" y="6248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76200</xdr:rowOff>
    </xdr:from>
    <xdr:to>
      <xdr:col>22</xdr:col>
      <xdr:colOff>361950</xdr:colOff>
      <xdr:row>38</xdr:row>
      <xdr:rowOff>152400</xdr:rowOff>
    </xdr:to>
    <xdr:cxnSp macro="">
      <xdr:nvCxnSpPr>
        <xdr:cNvPr id="525" name="直線コネクタ 524"/>
        <xdr:cNvCxnSpPr/>
      </xdr:nvCxnSpPr>
      <xdr:spPr>
        <a:xfrm>
          <a:off x="14592300" y="6076950"/>
          <a:ext cx="885825" cy="590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114300</xdr:rowOff>
    </xdr:from>
    <xdr:to>
      <xdr:col>22</xdr:col>
      <xdr:colOff>419100</xdr:colOff>
      <xdr:row>36</xdr:row>
      <xdr:rowOff>38100</xdr:rowOff>
    </xdr:to>
    <xdr:sp macro="" textlink="">
      <xdr:nvSpPr>
        <xdr:cNvPr id="526" name="フローチャート : 判断 525"/>
        <xdr:cNvSpPr/>
      </xdr:nvSpPr>
      <xdr:spPr>
        <a:xfrm>
          <a:off x="15430500" y="6115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34</xdr:row>
      <xdr:rowOff>57150</xdr:rowOff>
    </xdr:from>
    <xdr:ext cx="533400" cy="257175"/>
    <xdr:sp macro="" textlink="">
      <xdr:nvSpPr>
        <xdr:cNvPr id="527" name="テキスト ボックス 526"/>
        <xdr:cNvSpPr txBox="1"/>
      </xdr:nvSpPr>
      <xdr:spPr>
        <a:xfrm>
          <a:off x="15211425"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647700</xdr:colOff>
      <xdr:row>35</xdr:row>
      <xdr:rowOff>76200</xdr:rowOff>
    </xdr:from>
    <xdr:to>
      <xdr:col>21</xdr:col>
      <xdr:colOff>161925</xdr:colOff>
      <xdr:row>37</xdr:row>
      <xdr:rowOff>104775</xdr:rowOff>
    </xdr:to>
    <xdr:cxnSp macro="">
      <xdr:nvCxnSpPr>
        <xdr:cNvPr id="528" name="直線コネクタ 527"/>
        <xdr:cNvCxnSpPr/>
      </xdr:nvCxnSpPr>
      <xdr:spPr>
        <a:xfrm flipV="1">
          <a:off x="13706475" y="6076950"/>
          <a:ext cx="885825"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35</xdr:row>
      <xdr:rowOff>142875</xdr:rowOff>
    </xdr:from>
    <xdr:to>
      <xdr:col>21</xdr:col>
      <xdr:colOff>209550</xdr:colOff>
      <xdr:row>36</xdr:row>
      <xdr:rowOff>76200</xdr:rowOff>
    </xdr:to>
    <xdr:sp macro="" textlink="">
      <xdr:nvSpPr>
        <xdr:cNvPr id="529" name="フローチャート : 判断 528"/>
        <xdr:cNvSpPr/>
      </xdr:nvSpPr>
      <xdr:spPr>
        <a:xfrm>
          <a:off x="14544675" y="6143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66675</xdr:rowOff>
    </xdr:from>
    <xdr:ext cx="533400" cy="257175"/>
    <xdr:sp macro="" textlink="">
      <xdr:nvSpPr>
        <xdr:cNvPr id="530" name="テキスト ボックス 529"/>
        <xdr:cNvSpPr txBox="1"/>
      </xdr:nvSpPr>
      <xdr:spPr>
        <a:xfrm>
          <a:off x="14325600" y="623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104775</xdr:rowOff>
    </xdr:from>
    <xdr:to>
      <xdr:col>19</xdr:col>
      <xdr:colOff>647700</xdr:colOff>
      <xdr:row>37</xdr:row>
      <xdr:rowOff>152400</xdr:rowOff>
    </xdr:to>
    <xdr:cxnSp macro="">
      <xdr:nvCxnSpPr>
        <xdr:cNvPr id="531" name="直線コネクタ 530"/>
        <xdr:cNvCxnSpPr/>
      </xdr:nvCxnSpPr>
      <xdr:spPr>
        <a:xfrm flipV="1">
          <a:off x="12811125" y="64484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57150</xdr:rowOff>
    </xdr:from>
    <xdr:to>
      <xdr:col>20</xdr:col>
      <xdr:colOff>9525</xdr:colOff>
      <xdr:row>36</xdr:row>
      <xdr:rowOff>152400</xdr:rowOff>
    </xdr:to>
    <xdr:sp macro="" textlink="">
      <xdr:nvSpPr>
        <xdr:cNvPr id="532" name="フローチャート : 判断 531"/>
        <xdr:cNvSpPr/>
      </xdr:nvSpPr>
      <xdr:spPr>
        <a:xfrm>
          <a:off x="13649325"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0</xdr:rowOff>
    </xdr:from>
    <xdr:ext cx="533400" cy="257175"/>
    <xdr:sp macro="" textlink="">
      <xdr:nvSpPr>
        <xdr:cNvPr id="533" name="テキスト ボックス 532"/>
        <xdr:cNvSpPr txBox="1"/>
      </xdr:nvSpPr>
      <xdr:spPr>
        <a:xfrm>
          <a:off x="13439775"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104775</xdr:rowOff>
    </xdr:from>
    <xdr:to>
      <xdr:col>18</xdr:col>
      <xdr:colOff>495300</xdr:colOff>
      <xdr:row>37</xdr:row>
      <xdr:rowOff>38100</xdr:rowOff>
    </xdr:to>
    <xdr:sp macro="" textlink="">
      <xdr:nvSpPr>
        <xdr:cNvPr id="534" name="フローチャート : 判断 533"/>
        <xdr:cNvSpPr/>
      </xdr:nvSpPr>
      <xdr:spPr>
        <a:xfrm>
          <a:off x="12763500" y="627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47625</xdr:rowOff>
    </xdr:from>
    <xdr:ext cx="533400" cy="257175"/>
    <xdr:sp macro="" textlink="">
      <xdr:nvSpPr>
        <xdr:cNvPr id="535" name="テキスト ボックス 534"/>
        <xdr:cNvSpPr txBox="1"/>
      </xdr:nvSpPr>
      <xdr:spPr>
        <a:xfrm>
          <a:off x="1254442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6" name="テキスト ボックス 535"/>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7" name="テキスト ボックス 536"/>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38" name="テキスト ボックス 537"/>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9" name="テキスト ボックス 538"/>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40" name="テキスト ボックス 539"/>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85725</xdr:rowOff>
    </xdr:from>
    <xdr:to>
      <xdr:col>23</xdr:col>
      <xdr:colOff>571500</xdr:colOff>
      <xdr:row>39</xdr:row>
      <xdr:rowOff>19050</xdr:rowOff>
    </xdr:to>
    <xdr:sp macro="" textlink="">
      <xdr:nvSpPr>
        <xdr:cNvPr id="541" name="円/楕円 540"/>
        <xdr:cNvSpPr/>
      </xdr:nvSpPr>
      <xdr:spPr>
        <a:xfrm>
          <a:off x="1626870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0</xdr:rowOff>
    </xdr:from>
    <xdr:ext cx="533400" cy="257175"/>
    <xdr:sp macro="" textlink="">
      <xdr:nvSpPr>
        <xdr:cNvPr id="542" name="消防費該当値テキスト"/>
        <xdr:cNvSpPr txBox="1"/>
      </xdr:nvSpPr>
      <xdr:spPr>
        <a:xfrm>
          <a:off x="16373475"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104775</xdr:rowOff>
    </xdr:from>
    <xdr:to>
      <xdr:col>22</xdr:col>
      <xdr:colOff>419100</xdr:colOff>
      <xdr:row>39</xdr:row>
      <xdr:rowOff>28575</xdr:rowOff>
    </xdr:to>
    <xdr:sp macro="" textlink="">
      <xdr:nvSpPr>
        <xdr:cNvPr id="543" name="円/楕円 542"/>
        <xdr:cNvSpPr/>
      </xdr:nvSpPr>
      <xdr:spPr>
        <a:xfrm>
          <a:off x="15430500" y="6619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39</xdr:row>
      <xdr:rowOff>28575</xdr:rowOff>
    </xdr:from>
    <xdr:ext cx="533400" cy="257175"/>
    <xdr:sp macro="" textlink="">
      <xdr:nvSpPr>
        <xdr:cNvPr id="544" name="テキスト ボックス 543"/>
        <xdr:cNvSpPr txBox="1"/>
      </xdr:nvSpPr>
      <xdr:spPr>
        <a:xfrm>
          <a:off x="15211425" y="6715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11,635</a:t>
          </a:r>
          <a:endParaRPr kumimoji="1" lang="ja-JP" altLang="en-US" sz="1000" b="1">
            <a:solidFill>
              <a:srgbClr val="FF0000"/>
            </a:solidFill>
            <a:latin typeface="ＭＳ Ｐゴシック"/>
          </a:endParaRPr>
        </a:p>
      </xdr:txBody>
    </xdr:sp>
    <xdr:clientData/>
  </xdr:oneCellAnchor>
  <xdr:twoCellAnchor>
    <xdr:from>
      <xdr:col>21</xdr:col>
      <xdr:colOff>114300</xdr:colOff>
      <xdr:row>35</xdr:row>
      <xdr:rowOff>19050</xdr:rowOff>
    </xdr:from>
    <xdr:to>
      <xdr:col>21</xdr:col>
      <xdr:colOff>209550</xdr:colOff>
      <xdr:row>35</xdr:row>
      <xdr:rowOff>123825</xdr:rowOff>
    </xdr:to>
    <xdr:sp macro="" textlink="">
      <xdr:nvSpPr>
        <xdr:cNvPr id="545" name="円/楕円 544"/>
        <xdr:cNvSpPr/>
      </xdr:nvSpPr>
      <xdr:spPr>
        <a:xfrm>
          <a:off x="14544675" y="6019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33</xdr:row>
      <xdr:rowOff>142875</xdr:rowOff>
    </xdr:from>
    <xdr:ext cx="533400" cy="257175"/>
    <xdr:sp macro="" textlink="">
      <xdr:nvSpPr>
        <xdr:cNvPr id="546" name="テキスト ボックス 545"/>
        <xdr:cNvSpPr txBox="1"/>
      </xdr:nvSpPr>
      <xdr:spPr>
        <a:xfrm>
          <a:off x="14325600"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27,222</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57150</xdr:rowOff>
    </xdr:from>
    <xdr:to>
      <xdr:col>20</xdr:col>
      <xdr:colOff>9525</xdr:colOff>
      <xdr:row>37</xdr:row>
      <xdr:rowOff>152400</xdr:rowOff>
    </xdr:to>
    <xdr:sp macro="" textlink="">
      <xdr:nvSpPr>
        <xdr:cNvPr id="547" name="円/楕円 546"/>
        <xdr:cNvSpPr/>
      </xdr:nvSpPr>
      <xdr:spPr>
        <a:xfrm>
          <a:off x="13649325" y="6400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37</xdr:row>
      <xdr:rowOff>142875</xdr:rowOff>
    </xdr:from>
    <xdr:ext cx="533400" cy="257175"/>
    <xdr:sp macro="" textlink="">
      <xdr:nvSpPr>
        <xdr:cNvPr id="548" name="テキスト ボックス 547"/>
        <xdr:cNvSpPr txBox="1"/>
      </xdr:nvSpPr>
      <xdr:spPr>
        <a:xfrm>
          <a:off x="13439775" y="6486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104775</xdr:rowOff>
    </xdr:from>
    <xdr:to>
      <xdr:col>18</xdr:col>
      <xdr:colOff>495300</xdr:colOff>
      <xdr:row>38</xdr:row>
      <xdr:rowOff>28575</xdr:rowOff>
    </xdr:to>
    <xdr:sp macro="" textlink="">
      <xdr:nvSpPr>
        <xdr:cNvPr id="549" name="円/楕円 548"/>
        <xdr:cNvSpPr/>
      </xdr:nvSpPr>
      <xdr:spPr>
        <a:xfrm>
          <a:off x="12763500" y="6448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28575</xdr:rowOff>
    </xdr:from>
    <xdr:ext cx="533400" cy="257175"/>
    <xdr:sp macro="" textlink="">
      <xdr:nvSpPr>
        <xdr:cNvPr id="550" name="テキスト ボックス 549"/>
        <xdr:cNvSpPr txBox="1"/>
      </xdr:nvSpPr>
      <xdr:spPr>
        <a:xfrm>
          <a:off x="12544425" y="6543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16,126</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51" name="正方形/長方形 550"/>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2" name="正方形/長方形 551"/>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3" name="正方形/長方形 552"/>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4" name="正方形/長方形 553"/>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5" name="正方形/長方形 554"/>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6" name="正方形/長方形 555"/>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7" name="正方形/長方形 556"/>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58" name="正方形/長方形 557"/>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9" name="テキスト ボックス 558"/>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60" name="直線コネクタ 559"/>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61" name="テキスト ボックス 560"/>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95250</xdr:rowOff>
    </xdr:from>
    <xdr:to>
      <xdr:col>24</xdr:col>
      <xdr:colOff>647700</xdr:colOff>
      <xdr:row>59</xdr:row>
      <xdr:rowOff>95250</xdr:rowOff>
    </xdr:to>
    <xdr:cxnSp macro="">
      <xdr:nvCxnSpPr>
        <xdr:cNvPr id="562" name="直線コネクタ 561"/>
        <xdr:cNvCxnSpPr/>
      </xdr:nvCxnSpPr>
      <xdr:spPr>
        <a:xfrm>
          <a:off x="1244917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123825</xdr:rowOff>
    </xdr:from>
    <xdr:ext cx="533400" cy="257175"/>
    <xdr:sp macro="" textlink="">
      <xdr:nvSpPr>
        <xdr:cNvPr id="563" name="テキスト ボックス 562"/>
        <xdr:cNvSpPr txBox="1"/>
      </xdr:nvSpPr>
      <xdr:spPr>
        <a:xfrm>
          <a:off x="11915775"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57</xdr:row>
      <xdr:rowOff>114300</xdr:rowOff>
    </xdr:from>
    <xdr:to>
      <xdr:col>24</xdr:col>
      <xdr:colOff>647700</xdr:colOff>
      <xdr:row>57</xdr:row>
      <xdr:rowOff>114300</xdr:rowOff>
    </xdr:to>
    <xdr:cxnSp macro="">
      <xdr:nvCxnSpPr>
        <xdr:cNvPr id="564" name="直線コネクタ 563"/>
        <xdr:cNvCxnSpPr/>
      </xdr:nvCxnSpPr>
      <xdr:spPr>
        <a:xfrm>
          <a:off x="1244917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142875</xdr:rowOff>
    </xdr:from>
    <xdr:ext cx="533400" cy="257175"/>
    <xdr:sp macro="" textlink="">
      <xdr:nvSpPr>
        <xdr:cNvPr id="565" name="テキスト ボックス 564"/>
        <xdr:cNvSpPr txBox="1"/>
      </xdr:nvSpPr>
      <xdr:spPr>
        <a:xfrm>
          <a:off x="119157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55</xdr:row>
      <xdr:rowOff>133350</xdr:rowOff>
    </xdr:from>
    <xdr:to>
      <xdr:col>24</xdr:col>
      <xdr:colOff>647700</xdr:colOff>
      <xdr:row>55</xdr:row>
      <xdr:rowOff>133350</xdr:rowOff>
    </xdr:to>
    <xdr:cxnSp macro="">
      <xdr:nvCxnSpPr>
        <xdr:cNvPr id="566" name="直線コネクタ 565"/>
        <xdr:cNvCxnSpPr/>
      </xdr:nvCxnSpPr>
      <xdr:spPr>
        <a:xfrm>
          <a:off x="1244917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54</xdr:row>
      <xdr:rowOff>161925</xdr:rowOff>
    </xdr:from>
    <xdr:ext cx="533400" cy="257175"/>
    <xdr:sp macro="" textlink="">
      <xdr:nvSpPr>
        <xdr:cNvPr id="567" name="テキスト ボックス 566"/>
        <xdr:cNvSpPr txBox="1"/>
      </xdr:nvSpPr>
      <xdr:spPr>
        <a:xfrm>
          <a:off x="1191577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53</xdr:row>
      <xdr:rowOff>152400</xdr:rowOff>
    </xdr:from>
    <xdr:to>
      <xdr:col>24</xdr:col>
      <xdr:colOff>647700</xdr:colOff>
      <xdr:row>53</xdr:row>
      <xdr:rowOff>152400</xdr:rowOff>
    </xdr:to>
    <xdr:cxnSp macro="">
      <xdr:nvCxnSpPr>
        <xdr:cNvPr id="568" name="直線コネクタ 567"/>
        <xdr:cNvCxnSpPr/>
      </xdr:nvCxnSpPr>
      <xdr:spPr>
        <a:xfrm>
          <a:off x="1244917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9525</xdr:rowOff>
    </xdr:from>
    <xdr:ext cx="533400" cy="257175"/>
    <xdr:sp macro="" textlink="">
      <xdr:nvSpPr>
        <xdr:cNvPr id="569" name="テキスト ボックス 568"/>
        <xdr:cNvSpPr txBox="1"/>
      </xdr:nvSpPr>
      <xdr:spPr>
        <a:xfrm>
          <a:off x="11915775"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51</xdr:row>
      <xdr:rowOff>161925</xdr:rowOff>
    </xdr:from>
    <xdr:to>
      <xdr:col>24</xdr:col>
      <xdr:colOff>647700</xdr:colOff>
      <xdr:row>51</xdr:row>
      <xdr:rowOff>161925</xdr:rowOff>
    </xdr:to>
    <xdr:cxnSp macro="">
      <xdr:nvCxnSpPr>
        <xdr:cNvPr id="570" name="直線コネクタ 569"/>
        <xdr:cNvCxnSpPr/>
      </xdr:nvCxnSpPr>
      <xdr:spPr>
        <a:xfrm>
          <a:off x="1244917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51</xdr:row>
      <xdr:rowOff>19050</xdr:rowOff>
    </xdr:from>
    <xdr:ext cx="600075" cy="257175"/>
    <xdr:sp macro="" textlink="">
      <xdr:nvSpPr>
        <xdr:cNvPr id="571" name="テキスト ボックス 570"/>
        <xdr:cNvSpPr txBox="1"/>
      </xdr:nvSpPr>
      <xdr:spPr>
        <a:xfrm>
          <a:off x="11849100"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50</xdr:row>
      <xdr:rowOff>9525</xdr:rowOff>
    </xdr:from>
    <xdr:to>
      <xdr:col>24</xdr:col>
      <xdr:colOff>647700</xdr:colOff>
      <xdr:row>50</xdr:row>
      <xdr:rowOff>9525</xdr:rowOff>
    </xdr:to>
    <xdr:cxnSp macro="">
      <xdr:nvCxnSpPr>
        <xdr:cNvPr id="572" name="直線コネクタ 571"/>
        <xdr:cNvCxnSpPr/>
      </xdr:nvCxnSpPr>
      <xdr:spPr>
        <a:xfrm>
          <a:off x="1244917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38100</xdr:rowOff>
    </xdr:from>
    <xdr:ext cx="600075" cy="257175"/>
    <xdr:sp macro="" textlink="">
      <xdr:nvSpPr>
        <xdr:cNvPr id="573" name="テキスト ボックス 572"/>
        <xdr:cNvSpPr txBox="1"/>
      </xdr:nvSpPr>
      <xdr:spPr>
        <a:xfrm>
          <a:off x="11849100"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4" name="直線コネクタ 573"/>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5" name="テキスト ボックス 574"/>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6"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114300</xdr:rowOff>
    </xdr:from>
    <xdr:to>
      <xdr:col>23</xdr:col>
      <xdr:colOff>514350</xdr:colOff>
      <xdr:row>58</xdr:row>
      <xdr:rowOff>76200</xdr:rowOff>
    </xdr:to>
    <xdr:cxnSp macro="">
      <xdr:nvCxnSpPr>
        <xdr:cNvPr id="577" name="直線コネクタ 576"/>
        <xdr:cNvCxnSpPr/>
      </xdr:nvCxnSpPr>
      <xdr:spPr>
        <a:xfrm flipV="1">
          <a:off x="16316325" y="8686800"/>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76200</xdr:rowOff>
    </xdr:from>
    <xdr:ext cx="533400" cy="257175"/>
    <xdr:sp macro="" textlink="">
      <xdr:nvSpPr>
        <xdr:cNvPr id="578" name="教育費最小値テキスト"/>
        <xdr:cNvSpPr txBox="1"/>
      </xdr:nvSpPr>
      <xdr:spPr>
        <a:xfrm>
          <a:off x="163734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76200</xdr:rowOff>
    </xdr:from>
    <xdr:to>
      <xdr:col>23</xdr:col>
      <xdr:colOff>609600</xdr:colOff>
      <xdr:row>58</xdr:row>
      <xdr:rowOff>76200</xdr:rowOff>
    </xdr:to>
    <xdr:cxnSp macro="">
      <xdr:nvCxnSpPr>
        <xdr:cNvPr id="579" name="直線コネクタ 578"/>
        <xdr:cNvCxnSpPr/>
      </xdr:nvCxnSpPr>
      <xdr:spPr>
        <a:xfrm>
          <a:off x="16230600" y="1002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57150</xdr:rowOff>
    </xdr:from>
    <xdr:ext cx="600075" cy="257175"/>
    <xdr:sp macro="" textlink="">
      <xdr:nvSpPr>
        <xdr:cNvPr id="580" name="教育費最大値テキスト"/>
        <xdr:cNvSpPr txBox="1"/>
      </xdr:nvSpPr>
      <xdr:spPr>
        <a:xfrm>
          <a:off x="16373475" y="8458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114300</xdr:rowOff>
    </xdr:from>
    <xdr:to>
      <xdr:col>23</xdr:col>
      <xdr:colOff>609600</xdr:colOff>
      <xdr:row>50</xdr:row>
      <xdr:rowOff>114300</xdr:rowOff>
    </xdr:to>
    <xdr:cxnSp macro="">
      <xdr:nvCxnSpPr>
        <xdr:cNvPr id="581" name="直線コネクタ 580"/>
        <xdr:cNvCxnSpPr/>
      </xdr:nvCxnSpPr>
      <xdr:spPr>
        <a:xfrm>
          <a:off x="16230600" y="8686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56</xdr:row>
      <xdr:rowOff>161925</xdr:rowOff>
    </xdr:from>
    <xdr:to>
      <xdr:col>23</xdr:col>
      <xdr:colOff>514350</xdr:colOff>
      <xdr:row>57</xdr:row>
      <xdr:rowOff>19050</xdr:rowOff>
    </xdr:to>
    <xdr:cxnSp macro="">
      <xdr:nvCxnSpPr>
        <xdr:cNvPr id="582" name="直線コネクタ 581"/>
        <xdr:cNvCxnSpPr/>
      </xdr:nvCxnSpPr>
      <xdr:spPr>
        <a:xfrm flipV="1">
          <a:off x="15478125" y="97631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161925</xdr:rowOff>
    </xdr:from>
    <xdr:ext cx="533400" cy="257175"/>
    <xdr:sp macro="" textlink="">
      <xdr:nvSpPr>
        <xdr:cNvPr id="583" name="教育費平均値テキスト"/>
        <xdr:cNvSpPr txBox="1"/>
      </xdr:nvSpPr>
      <xdr:spPr>
        <a:xfrm>
          <a:off x="1637347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133350</xdr:rowOff>
    </xdr:from>
    <xdr:to>
      <xdr:col>23</xdr:col>
      <xdr:colOff>571500</xdr:colOff>
      <xdr:row>56</xdr:row>
      <xdr:rowOff>66675</xdr:rowOff>
    </xdr:to>
    <xdr:sp macro="" textlink="">
      <xdr:nvSpPr>
        <xdr:cNvPr id="584" name="フローチャート : 判断 583"/>
        <xdr:cNvSpPr/>
      </xdr:nvSpPr>
      <xdr:spPr>
        <a:xfrm>
          <a:off x="16268700" y="956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142875</xdr:rowOff>
    </xdr:from>
    <xdr:to>
      <xdr:col>22</xdr:col>
      <xdr:colOff>361950</xdr:colOff>
      <xdr:row>57</xdr:row>
      <xdr:rowOff>19050</xdr:rowOff>
    </xdr:to>
    <xdr:cxnSp macro="">
      <xdr:nvCxnSpPr>
        <xdr:cNvPr id="585" name="直線コネクタ 584"/>
        <xdr:cNvCxnSpPr/>
      </xdr:nvCxnSpPr>
      <xdr:spPr>
        <a:xfrm>
          <a:off x="14592300" y="9572625"/>
          <a:ext cx="88582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66675</xdr:rowOff>
    </xdr:from>
    <xdr:to>
      <xdr:col>22</xdr:col>
      <xdr:colOff>419100</xdr:colOff>
      <xdr:row>55</xdr:row>
      <xdr:rowOff>171450</xdr:rowOff>
    </xdr:to>
    <xdr:sp macro="" textlink="">
      <xdr:nvSpPr>
        <xdr:cNvPr id="586" name="フローチャート : 判断 585"/>
        <xdr:cNvSpPr/>
      </xdr:nvSpPr>
      <xdr:spPr>
        <a:xfrm>
          <a:off x="15430500"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19050</xdr:rowOff>
    </xdr:from>
    <xdr:ext cx="533400" cy="257175"/>
    <xdr:sp macro="" textlink="">
      <xdr:nvSpPr>
        <xdr:cNvPr id="587" name="テキスト ボックス 586"/>
        <xdr:cNvSpPr txBox="1"/>
      </xdr:nvSpPr>
      <xdr:spPr>
        <a:xfrm>
          <a:off x="15211425"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647700</xdr:colOff>
      <xdr:row>55</xdr:row>
      <xdr:rowOff>9525</xdr:rowOff>
    </xdr:from>
    <xdr:to>
      <xdr:col>21</xdr:col>
      <xdr:colOff>161925</xdr:colOff>
      <xdr:row>55</xdr:row>
      <xdr:rowOff>142875</xdr:rowOff>
    </xdr:to>
    <xdr:cxnSp macro="">
      <xdr:nvCxnSpPr>
        <xdr:cNvPr id="588" name="直線コネクタ 587"/>
        <xdr:cNvCxnSpPr/>
      </xdr:nvCxnSpPr>
      <xdr:spPr>
        <a:xfrm>
          <a:off x="13706475" y="943927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55</xdr:row>
      <xdr:rowOff>152400</xdr:rowOff>
    </xdr:from>
    <xdr:to>
      <xdr:col>21</xdr:col>
      <xdr:colOff>209550</xdr:colOff>
      <xdr:row>56</xdr:row>
      <xdr:rowOff>85725</xdr:rowOff>
    </xdr:to>
    <xdr:sp macro="" textlink="">
      <xdr:nvSpPr>
        <xdr:cNvPr id="589" name="フローチャート : 判断 588"/>
        <xdr:cNvSpPr/>
      </xdr:nvSpPr>
      <xdr:spPr>
        <a:xfrm>
          <a:off x="14544675" y="9582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76200</xdr:rowOff>
    </xdr:from>
    <xdr:ext cx="533400" cy="257175"/>
    <xdr:sp macro="" textlink="">
      <xdr:nvSpPr>
        <xdr:cNvPr id="590" name="テキスト ボックス 589"/>
        <xdr:cNvSpPr txBox="1"/>
      </xdr:nvSpPr>
      <xdr:spPr>
        <a:xfrm>
          <a:off x="14325600"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9525</xdr:rowOff>
    </xdr:from>
    <xdr:to>
      <xdr:col>19</xdr:col>
      <xdr:colOff>647700</xdr:colOff>
      <xdr:row>55</xdr:row>
      <xdr:rowOff>9525</xdr:rowOff>
    </xdr:to>
    <xdr:cxnSp macro="">
      <xdr:nvCxnSpPr>
        <xdr:cNvPr id="591" name="直線コネクタ 590"/>
        <xdr:cNvCxnSpPr/>
      </xdr:nvCxnSpPr>
      <xdr:spPr>
        <a:xfrm>
          <a:off x="12811125" y="9267825"/>
          <a:ext cx="89535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9525</xdr:rowOff>
    </xdr:from>
    <xdr:to>
      <xdr:col>20</xdr:col>
      <xdr:colOff>9525</xdr:colOff>
      <xdr:row>56</xdr:row>
      <xdr:rowOff>114300</xdr:rowOff>
    </xdr:to>
    <xdr:sp macro="" textlink="">
      <xdr:nvSpPr>
        <xdr:cNvPr id="592" name="フローチャート : 判断 591"/>
        <xdr:cNvSpPr/>
      </xdr:nvSpPr>
      <xdr:spPr>
        <a:xfrm>
          <a:off x="13649325"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56</xdr:row>
      <xdr:rowOff>104775</xdr:rowOff>
    </xdr:from>
    <xdr:ext cx="533400" cy="257175"/>
    <xdr:sp macro="" textlink="">
      <xdr:nvSpPr>
        <xdr:cNvPr id="593" name="テキスト ボックス 592"/>
        <xdr:cNvSpPr txBox="1"/>
      </xdr:nvSpPr>
      <xdr:spPr>
        <a:xfrm>
          <a:off x="13439775"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38100</xdr:rowOff>
    </xdr:from>
    <xdr:to>
      <xdr:col>18</xdr:col>
      <xdr:colOff>495300</xdr:colOff>
      <xdr:row>56</xdr:row>
      <xdr:rowOff>142875</xdr:rowOff>
    </xdr:to>
    <xdr:sp macro="" textlink="">
      <xdr:nvSpPr>
        <xdr:cNvPr id="594" name="フローチャート : 判断 593"/>
        <xdr:cNvSpPr/>
      </xdr:nvSpPr>
      <xdr:spPr>
        <a:xfrm>
          <a:off x="12763500" y="963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133350</xdr:rowOff>
    </xdr:from>
    <xdr:ext cx="533400" cy="257175"/>
    <xdr:sp macro="" textlink="">
      <xdr:nvSpPr>
        <xdr:cNvPr id="595" name="テキスト ボックス 594"/>
        <xdr:cNvSpPr txBox="1"/>
      </xdr:nvSpPr>
      <xdr:spPr>
        <a:xfrm>
          <a:off x="12544425"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6" name="テキスト ボックス 595"/>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7" name="テキスト ボックス 596"/>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8" name="テキスト ボックス 597"/>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9" name="テキスト ボックス 598"/>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600" name="テキスト ボックス 599"/>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114300</xdr:rowOff>
    </xdr:from>
    <xdr:to>
      <xdr:col>23</xdr:col>
      <xdr:colOff>571500</xdr:colOff>
      <xdr:row>57</xdr:row>
      <xdr:rowOff>47625</xdr:rowOff>
    </xdr:to>
    <xdr:sp macro="" textlink="">
      <xdr:nvSpPr>
        <xdr:cNvPr id="601" name="円/楕円 600"/>
        <xdr:cNvSpPr/>
      </xdr:nvSpPr>
      <xdr:spPr>
        <a:xfrm>
          <a:off x="16268700"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56</xdr:row>
      <xdr:rowOff>95250</xdr:rowOff>
    </xdr:from>
    <xdr:ext cx="533400" cy="257175"/>
    <xdr:sp macro="" textlink="">
      <xdr:nvSpPr>
        <xdr:cNvPr id="602" name="教育費該当値テキスト"/>
        <xdr:cNvSpPr txBox="1"/>
      </xdr:nvSpPr>
      <xdr:spPr>
        <a:xfrm>
          <a:off x="1637347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47,450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133350</xdr:rowOff>
    </xdr:from>
    <xdr:to>
      <xdr:col>22</xdr:col>
      <xdr:colOff>419100</xdr:colOff>
      <xdr:row>57</xdr:row>
      <xdr:rowOff>66675</xdr:rowOff>
    </xdr:to>
    <xdr:sp macro="" textlink="">
      <xdr:nvSpPr>
        <xdr:cNvPr id="603" name="円/楕円 602"/>
        <xdr:cNvSpPr/>
      </xdr:nvSpPr>
      <xdr:spPr>
        <a:xfrm>
          <a:off x="15430500" y="9734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57150</xdr:rowOff>
    </xdr:from>
    <xdr:ext cx="533400" cy="257175"/>
    <xdr:sp macro="" textlink="">
      <xdr:nvSpPr>
        <xdr:cNvPr id="604" name="テキスト ボックス 603"/>
        <xdr:cNvSpPr txBox="1"/>
      </xdr:nvSpPr>
      <xdr:spPr>
        <a:xfrm>
          <a:off x="15211425"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45,997</a:t>
          </a:r>
          <a:endParaRPr kumimoji="1" lang="ja-JP" altLang="en-US" sz="1000" b="1">
            <a:solidFill>
              <a:srgbClr val="FF0000"/>
            </a:solidFill>
            <a:latin typeface="ＭＳ Ｐゴシック"/>
          </a:endParaRPr>
        </a:p>
      </xdr:txBody>
    </xdr:sp>
    <xdr:clientData/>
  </xdr:oneCellAnchor>
  <xdr:twoCellAnchor>
    <xdr:from>
      <xdr:col>21</xdr:col>
      <xdr:colOff>114300</xdr:colOff>
      <xdr:row>55</xdr:row>
      <xdr:rowOff>95250</xdr:rowOff>
    </xdr:from>
    <xdr:to>
      <xdr:col>21</xdr:col>
      <xdr:colOff>209550</xdr:colOff>
      <xdr:row>56</xdr:row>
      <xdr:rowOff>19050</xdr:rowOff>
    </xdr:to>
    <xdr:sp macro="" textlink="">
      <xdr:nvSpPr>
        <xdr:cNvPr id="605" name="円/楕円 604"/>
        <xdr:cNvSpPr/>
      </xdr:nvSpPr>
      <xdr:spPr>
        <a:xfrm>
          <a:off x="14544675" y="95250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38100</xdr:rowOff>
    </xdr:from>
    <xdr:ext cx="533400" cy="257175"/>
    <xdr:sp macro="" textlink="">
      <xdr:nvSpPr>
        <xdr:cNvPr id="606" name="テキスト ボックス 605"/>
        <xdr:cNvSpPr txBox="1"/>
      </xdr:nvSpPr>
      <xdr:spPr>
        <a:xfrm>
          <a:off x="14325600"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59,387</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133350</xdr:rowOff>
    </xdr:from>
    <xdr:to>
      <xdr:col>20</xdr:col>
      <xdr:colOff>9525</xdr:colOff>
      <xdr:row>55</xdr:row>
      <xdr:rowOff>57150</xdr:rowOff>
    </xdr:to>
    <xdr:sp macro="" textlink="">
      <xdr:nvSpPr>
        <xdr:cNvPr id="607" name="円/楕円 606"/>
        <xdr:cNvSpPr/>
      </xdr:nvSpPr>
      <xdr:spPr>
        <a:xfrm>
          <a:off x="13649325" y="9391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53</xdr:row>
      <xdr:rowOff>76200</xdr:rowOff>
    </xdr:from>
    <xdr:ext cx="533400" cy="257175"/>
    <xdr:sp macro="" textlink="">
      <xdr:nvSpPr>
        <xdr:cNvPr id="608" name="テキスト ボックス 607"/>
        <xdr:cNvSpPr txBox="1"/>
      </xdr:nvSpPr>
      <xdr:spPr>
        <a:xfrm>
          <a:off x="13439775" y="916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67,482</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123825</xdr:rowOff>
    </xdr:from>
    <xdr:to>
      <xdr:col>18</xdr:col>
      <xdr:colOff>495300</xdr:colOff>
      <xdr:row>54</xdr:row>
      <xdr:rowOff>57150</xdr:rowOff>
    </xdr:to>
    <xdr:sp macro="" textlink="">
      <xdr:nvSpPr>
        <xdr:cNvPr id="609" name="円/楕円 608"/>
        <xdr:cNvSpPr/>
      </xdr:nvSpPr>
      <xdr:spPr>
        <a:xfrm>
          <a:off x="12763500" y="9210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52</xdr:row>
      <xdr:rowOff>76200</xdr:rowOff>
    </xdr:from>
    <xdr:ext cx="533400" cy="257175"/>
    <xdr:sp macro="" textlink="">
      <xdr:nvSpPr>
        <xdr:cNvPr id="610" name="テキスト ボックス 609"/>
        <xdr:cNvSpPr txBox="1"/>
      </xdr:nvSpPr>
      <xdr:spPr>
        <a:xfrm>
          <a:off x="12544425" y="899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78,151</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11" name="正方形/長方形 610"/>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12" name="正方形/長方形 611"/>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13" name="正方形/長方形 612"/>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4" name="正方形/長方形 613"/>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5" name="正方形/長方形 614"/>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6" name="正方形/長方形 615"/>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7" name="正方形/長方形 616"/>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8" name="正方形/長方形 617"/>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9" name="テキスト ボックス 618"/>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20" name="直線コネクタ 619"/>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28575</xdr:rowOff>
    </xdr:from>
    <xdr:to>
      <xdr:col>24</xdr:col>
      <xdr:colOff>647700</xdr:colOff>
      <xdr:row>78</xdr:row>
      <xdr:rowOff>28575</xdr:rowOff>
    </xdr:to>
    <xdr:cxnSp macro="">
      <xdr:nvCxnSpPr>
        <xdr:cNvPr id="621" name="直線コネクタ 620"/>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57150</xdr:rowOff>
    </xdr:from>
    <xdr:ext cx="247650" cy="257175"/>
    <xdr:sp macro="" textlink="">
      <xdr:nvSpPr>
        <xdr:cNvPr id="622" name="テキスト ボックス 621"/>
        <xdr:cNvSpPr txBox="1"/>
      </xdr:nvSpPr>
      <xdr:spPr>
        <a:xfrm>
          <a:off x="1220152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3" name="直線コネクタ 622"/>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624" name="テキスト ボックス 623"/>
        <xdr:cNvSpPr txBox="1"/>
      </xdr:nvSpPr>
      <xdr:spPr>
        <a:xfrm>
          <a:off x="11849100"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625" name="直線コネクタ 624"/>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70</xdr:row>
      <xdr:rowOff>114300</xdr:rowOff>
    </xdr:from>
    <xdr:ext cx="600075" cy="257175"/>
    <xdr:sp macro="" textlink="">
      <xdr:nvSpPr>
        <xdr:cNvPr id="626" name="テキスト ボックス 625"/>
        <xdr:cNvSpPr txBox="1"/>
      </xdr:nvSpPr>
      <xdr:spPr>
        <a:xfrm>
          <a:off x="11849100" y="12115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27" name="直線コネクタ 626"/>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28" name="テキスト ボックス 627"/>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29"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133350</xdr:rowOff>
    </xdr:from>
    <xdr:to>
      <xdr:col>23</xdr:col>
      <xdr:colOff>514350</xdr:colOff>
      <xdr:row>78</xdr:row>
      <xdr:rowOff>28575</xdr:rowOff>
    </xdr:to>
    <xdr:cxnSp macro="">
      <xdr:nvCxnSpPr>
        <xdr:cNvPr id="630" name="直線コネクタ 629"/>
        <xdr:cNvCxnSpPr/>
      </xdr:nvCxnSpPr>
      <xdr:spPr>
        <a:xfrm flipV="1">
          <a:off x="16316325" y="121348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66675</xdr:rowOff>
    </xdr:from>
    <xdr:ext cx="247650" cy="257175"/>
    <xdr:sp macro="" textlink="">
      <xdr:nvSpPr>
        <xdr:cNvPr id="631" name="災害復旧費最小値テキスト"/>
        <xdr:cNvSpPr txBox="1"/>
      </xdr:nvSpPr>
      <xdr:spPr>
        <a:xfrm>
          <a:off x="16373475"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28575</xdr:rowOff>
    </xdr:from>
    <xdr:to>
      <xdr:col>23</xdr:col>
      <xdr:colOff>609600</xdr:colOff>
      <xdr:row>78</xdr:row>
      <xdr:rowOff>28575</xdr:rowOff>
    </xdr:to>
    <xdr:cxnSp macro="">
      <xdr:nvCxnSpPr>
        <xdr:cNvPr id="632" name="直線コネクタ 631"/>
        <xdr:cNvCxnSpPr/>
      </xdr:nvCxnSpPr>
      <xdr:spPr>
        <a:xfrm>
          <a:off x="16230600"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76200</xdr:rowOff>
    </xdr:from>
    <xdr:ext cx="600075" cy="257175"/>
    <xdr:sp macro="" textlink="">
      <xdr:nvSpPr>
        <xdr:cNvPr id="633" name="災害復旧費最大値テキスト"/>
        <xdr:cNvSpPr txBox="1"/>
      </xdr:nvSpPr>
      <xdr:spPr>
        <a:xfrm>
          <a:off x="16373475" y="11906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133350</xdr:rowOff>
    </xdr:from>
    <xdr:to>
      <xdr:col>23</xdr:col>
      <xdr:colOff>609600</xdr:colOff>
      <xdr:row>70</xdr:row>
      <xdr:rowOff>133350</xdr:rowOff>
    </xdr:to>
    <xdr:cxnSp macro="">
      <xdr:nvCxnSpPr>
        <xdr:cNvPr id="634" name="直線コネクタ 633"/>
        <xdr:cNvCxnSpPr/>
      </xdr:nvCxnSpPr>
      <xdr:spPr>
        <a:xfrm>
          <a:off x="16230600" y="12134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28575</xdr:rowOff>
    </xdr:from>
    <xdr:to>
      <xdr:col>23</xdr:col>
      <xdr:colOff>514350</xdr:colOff>
      <xdr:row>78</xdr:row>
      <xdr:rowOff>28575</xdr:rowOff>
    </xdr:to>
    <xdr:cxnSp macro="">
      <xdr:nvCxnSpPr>
        <xdr:cNvPr id="635" name="直線コネクタ 634"/>
        <xdr:cNvCxnSpPr/>
      </xdr:nvCxnSpPr>
      <xdr:spPr>
        <a:xfrm>
          <a:off x="15478125" y="13401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76</xdr:row>
      <xdr:rowOff>152400</xdr:rowOff>
    </xdr:from>
    <xdr:ext cx="466725" cy="257175"/>
    <xdr:sp macro="" textlink="">
      <xdr:nvSpPr>
        <xdr:cNvPr id="636" name="災害復旧費平均値テキスト"/>
        <xdr:cNvSpPr txBox="1"/>
      </xdr:nvSpPr>
      <xdr:spPr>
        <a:xfrm>
          <a:off x="16373475" y="1318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133350</xdr:rowOff>
    </xdr:from>
    <xdr:to>
      <xdr:col>23</xdr:col>
      <xdr:colOff>571500</xdr:colOff>
      <xdr:row>78</xdr:row>
      <xdr:rowOff>57150</xdr:rowOff>
    </xdr:to>
    <xdr:sp macro="" textlink="">
      <xdr:nvSpPr>
        <xdr:cNvPr id="637" name="フローチャート : 判断 636"/>
        <xdr:cNvSpPr/>
      </xdr:nvSpPr>
      <xdr:spPr>
        <a:xfrm>
          <a:off x="16268700" y="1333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28575</xdr:rowOff>
    </xdr:from>
    <xdr:to>
      <xdr:col>22</xdr:col>
      <xdr:colOff>361950</xdr:colOff>
      <xdr:row>78</xdr:row>
      <xdr:rowOff>28575</xdr:rowOff>
    </xdr:to>
    <xdr:cxnSp macro="">
      <xdr:nvCxnSpPr>
        <xdr:cNvPr id="638" name="直線コネクタ 637"/>
        <xdr:cNvCxnSpPr/>
      </xdr:nvCxnSpPr>
      <xdr:spPr>
        <a:xfrm>
          <a:off x="14592300" y="13401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95250</xdr:rowOff>
    </xdr:from>
    <xdr:to>
      <xdr:col>22</xdr:col>
      <xdr:colOff>419100</xdr:colOff>
      <xdr:row>78</xdr:row>
      <xdr:rowOff>28575</xdr:rowOff>
    </xdr:to>
    <xdr:sp macro="" textlink="">
      <xdr:nvSpPr>
        <xdr:cNvPr id="639" name="フローチャート : 判断 638"/>
        <xdr:cNvSpPr/>
      </xdr:nvSpPr>
      <xdr:spPr>
        <a:xfrm>
          <a:off x="15430500" y="1329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76</xdr:row>
      <xdr:rowOff>47625</xdr:rowOff>
    </xdr:from>
    <xdr:ext cx="466725" cy="257175"/>
    <xdr:sp macro="" textlink="">
      <xdr:nvSpPr>
        <xdr:cNvPr id="640" name="テキスト ボックス 639"/>
        <xdr:cNvSpPr txBox="1"/>
      </xdr:nvSpPr>
      <xdr:spPr>
        <a:xfrm>
          <a:off x="15249525"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28575</xdr:rowOff>
    </xdr:from>
    <xdr:to>
      <xdr:col>21</xdr:col>
      <xdr:colOff>161925</xdr:colOff>
      <xdr:row>78</xdr:row>
      <xdr:rowOff>28575</xdr:rowOff>
    </xdr:to>
    <xdr:cxnSp macro="">
      <xdr:nvCxnSpPr>
        <xdr:cNvPr id="641" name="直線コネクタ 640"/>
        <xdr:cNvCxnSpPr/>
      </xdr:nvCxnSpPr>
      <xdr:spPr>
        <a:xfrm>
          <a:off x="13706475" y="13401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104775</xdr:rowOff>
    </xdr:from>
    <xdr:to>
      <xdr:col>21</xdr:col>
      <xdr:colOff>209550</xdr:colOff>
      <xdr:row>78</xdr:row>
      <xdr:rowOff>28575</xdr:rowOff>
    </xdr:to>
    <xdr:sp macro="" textlink="">
      <xdr:nvSpPr>
        <xdr:cNvPr id="642" name="フローチャート : 判断 641"/>
        <xdr:cNvSpPr/>
      </xdr:nvSpPr>
      <xdr:spPr>
        <a:xfrm>
          <a:off x="14544675" y="133064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76</xdr:row>
      <xdr:rowOff>47625</xdr:rowOff>
    </xdr:from>
    <xdr:ext cx="466725" cy="257175"/>
    <xdr:sp macro="" textlink="">
      <xdr:nvSpPr>
        <xdr:cNvPr id="643" name="テキスト ボックス 642"/>
        <xdr:cNvSpPr txBox="1"/>
      </xdr:nvSpPr>
      <xdr:spPr>
        <a:xfrm>
          <a:off x="14354175"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28575</xdr:rowOff>
    </xdr:from>
    <xdr:to>
      <xdr:col>19</xdr:col>
      <xdr:colOff>647700</xdr:colOff>
      <xdr:row>78</xdr:row>
      <xdr:rowOff>28575</xdr:rowOff>
    </xdr:to>
    <xdr:cxnSp macro="">
      <xdr:nvCxnSpPr>
        <xdr:cNvPr id="644" name="直線コネクタ 643"/>
        <xdr:cNvCxnSpPr/>
      </xdr:nvCxnSpPr>
      <xdr:spPr>
        <a:xfrm>
          <a:off x="12811125" y="134016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85725</xdr:rowOff>
    </xdr:from>
    <xdr:to>
      <xdr:col>20</xdr:col>
      <xdr:colOff>9525</xdr:colOff>
      <xdr:row>78</xdr:row>
      <xdr:rowOff>9525</xdr:rowOff>
    </xdr:to>
    <xdr:sp macro="" textlink="">
      <xdr:nvSpPr>
        <xdr:cNvPr id="645" name="フローチャート : 判断 644"/>
        <xdr:cNvSpPr/>
      </xdr:nvSpPr>
      <xdr:spPr>
        <a:xfrm>
          <a:off x="13649325" y="13287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28575</xdr:rowOff>
    </xdr:from>
    <xdr:ext cx="533400" cy="257175"/>
    <xdr:sp macro="" textlink="">
      <xdr:nvSpPr>
        <xdr:cNvPr id="646" name="テキスト ボックス 645"/>
        <xdr:cNvSpPr txBox="1"/>
      </xdr:nvSpPr>
      <xdr:spPr>
        <a:xfrm>
          <a:off x="13439775"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104775</xdr:rowOff>
    </xdr:from>
    <xdr:to>
      <xdr:col>18</xdr:col>
      <xdr:colOff>495300</xdr:colOff>
      <xdr:row>78</xdr:row>
      <xdr:rowOff>38100</xdr:rowOff>
    </xdr:to>
    <xdr:sp macro="" textlink="">
      <xdr:nvSpPr>
        <xdr:cNvPr id="647" name="フローチャート : 判断 646"/>
        <xdr:cNvSpPr/>
      </xdr:nvSpPr>
      <xdr:spPr>
        <a:xfrm>
          <a:off x="127635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47625</xdr:rowOff>
    </xdr:from>
    <xdr:ext cx="466725" cy="257175"/>
    <xdr:sp macro="" textlink="">
      <xdr:nvSpPr>
        <xdr:cNvPr id="648" name="テキスト ボックス 647"/>
        <xdr:cNvSpPr txBox="1"/>
      </xdr:nvSpPr>
      <xdr:spPr>
        <a:xfrm>
          <a:off x="12582525"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9" name="テキスト ボックス 648"/>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0" name="テキスト ボックス 649"/>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1" name="テキスト ボックス 650"/>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2" name="テキスト ボックス 651"/>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3" name="テキスト ボックス 652"/>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142875</xdr:rowOff>
    </xdr:from>
    <xdr:to>
      <xdr:col>23</xdr:col>
      <xdr:colOff>571500</xdr:colOff>
      <xdr:row>78</xdr:row>
      <xdr:rowOff>76200</xdr:rowOff>
    </xdr:to>
    <xdr:sp macro="" textlink="">
      <xdr:nvSpPr>
        <xdr:cNvPr id="654" name="円/楕円 653"/>
        <xdr:cNvSpPr/>
      </xdr:nvSpPr>
      <xdr:spPr>
        <a:xfrm>
          <a:off x="162687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104775</xdr:rowOff>
    </xdr:from>
    <xdr:ext cx="247650" cy="257175"/>
    <xdr:sp macro="" textlink="">
      <xdr:nvSpPr>
        <xdr:cNvPr id="655" name="災害復旧費該当値テキスト"/>
        <xdr:cNvSpPr txBox="1"/>
      </xdr:nvSpPr>
      <xdr:spPr>
        <a:xfrm>
          <a:off x="16373475" y="1330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142875</xdr:rowOff>
    </xdr:from>
    <xdr:to>
      <xdr:col>22</xdr:col>
      <xdr:colOff>419100</xdr:colOff>
      <xdr:row>78</xdr:row>
      <xdr:rowOff>76200</xdr:rowOff>
    </xdr:to>
    <xdr:sp macro="" textlink="">
      <xdr:nvSpPr>
        <xdr:cNvPr id="656" name="円/楕円 655"/>
        <xdr:cNvSpPr/>
      </xdr:nvSpPr>
      <xdr:spPr>
        <a:xfrm>
          <a:off x="15430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78</xdr:row>
      <xdr:rowOff>66675</xdr:rowOff>
    </xdr:from>
    <xdr:ext cx="247650" cy="257175"/>
    <xdr:sp macro="" textlink="">
      <xdr:nvSpPr>
        <xdr:cNvPr id="657" name="テキスト ボックス 656"/>
        <xdr:cNvSpPr txBox="1"/>
      </xdr:nvSpPr>
      <xdr:spPr>
        <a:xfrm>
          <a:off x="1535430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142875</xdr:rowOff>
    </xdr:from>
    <xdr:to>
      <xdr:col>21</xdr:col>
      <xdr:colOff>209550</xdr:colOff>
      <xdr:row>78</xdr:row>
      <xdr:rowOff>76200</xdr:rowOff>
    </xdr:to>
    <xdr:sp macro="" textlink="">
      <xdr:nvSpPr>
        <xdr:cNvPr id="658" name="円/楕円 657"/>
        <xdr:cNvSpPr/>
      </xdr:nvSpPr>
      <xdr:spPr>
        <a:xfrm>
          <a:off x="14544675" y="1334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78</xdr:row>
      <xdr:rowOff>66675</xdr:rowOff>
    </xdr:from>
    <xdr:ext cx="247650" cy="257175"/>
    <xdr:sp macro="" textlink="">
      <xdr:nvSpPr>
        <xdr:cNvPr id="659" name="テキスト ボックス 658"/>
        <xdr:cNvSpPr txBox="1"/>
      </xdr:nvSpPr>
      <xdr:spPr>
        <a:xfrm>
          <a:off x="14468475"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77</xdr:row>
      <xdr:rowOff>142875</xdr:rowOff>
    </xdr:from>
    <xdr:to>
      <xdr:col>20</xdr:col>
      <xdr:colOff>9525</xdr:colOff>
      <xdr:row>78</xdr:row>
      <xdr:rowOff>76200</xdr:rowOff>
    </xdr:to>
    <xdr:sp macro="" textlink="">
      <xdr:nvSpPr>
        <xdr:cNvPr id="660" name="円/楕円 659"/>
        <xdr:cNvSpPr/>
      </xdr:nvSpPr>
      <xdr:spPr>
        <a:xfrm>
          <a:off x="136493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78</xdr:row>
      <xdr:rowOff>66675</xdr:rowOff>
    </xdr:from>
    <xdr:ext cx="247650" cy="257175"/>
    <xdr:sp macro="" textlink="">
      <xdr:nvSpPr>
        <xdr:cNvPr id="661" name="テキスト ボックス 660"/>
        <xdr:cNvSpPr txBox="1"/>
      </xdr:nvSpPr>
      <xdr:spPr>
        <a:xfrm>
          <a:off x="1358265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142875</xdr:rowOff>
    </xdr:from>
    <xdr:to>
      <xdr:col>18</xdr:col>
      <xdr:colOff>495300</xdr:colOff>
      <xdr:row>78</xdr:row>
      <xdr:rowOff>76200</xdr:rowOff>
    </xdr:to>
    <xdr:sp macro="" textlink="">
      <xdr:nvSpPr>
        <xdr:cNvPr id="662" name="円/楕円 661"/>
        <xdr:cNvSpPr/>
      </xdr:nvSpPr>
      <xdr:spPr>
        <a:xfrm>
          <a:off x="12763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78</xdr:row>
      <xdr:rowOff>66675</xdr:rowOff>
    </xdr:from>
    <xdr:ext cx="247650" cy="257175"/>
    <xdr:sp macro="" textlink="">
      <xdr:nvSpPr>
        <xdr:cNvPr id="663" name="テキスト ボックス 662"/>
        <xdr:cNvSpPr txBox="1"/>
      </xdr:nvSpPr>
      <xdr:spPr>
        <a:xfrm>
          <a:off x="1268730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4" name="正方形/長方形 663"/>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5" name="正方形/長方形 664"/>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6" name="正方形/長方形 665"/>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67" name="正方形/長方形 666"/>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68" name="正方形/長方形 667"/>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9" name="正方形/長方形 668"/>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0" name="正方形/長方形 669"/>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1" name="正方形/長方形 670"/>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2" name="テキスト ボックス 671"/>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3" name="直線コネクタ 672"/>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74" name="直線コネクタ 673"/>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75" name="テキスト ボックス 674"/>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76" name="直線コネクタ 675"/>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77" name="テキスト ボックス 676"/>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78" name="直線コネクタ 677"/>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171450</xdr:rowOff>
    </xdr:from>
    <xdr:ext cx="600075" cy="257175"/>
    <xdr:sp macro="" textlink="">
      <xdr:nvSpPr>
        <xdr:cNvPr id="679" name="テキスト ボックス 678"/>
        <xdr:cNvSpPr txBox="1"/>
      </xdr:nvSpPr>
      <xdr:spPr>
        <a:xfrm>
          <a:off x="11849100"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80" name="直線コネクタ 679"/>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91</xdr:row>
      <xdr:rowOff>133350</xdr:rowOff>
    </xdr:from>
    <xdr:ext cx="600075" cy="257175"/>
    <xdr:sp macro="" textlink="">
      <xdr:nvSpPr>
        <xdr:cNvPr id="681" name="テキスト ボックス 680"/>
        <xdr:cNvSpPr txBox="1"/>
      </xdr:nvSpPr>
      <xdr:spPr>
        <a:xfrm>
          <a:off x="11849100"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82" name="直線コネクタ 681"/>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95250</xdr:rowOff>
    </xdr:from>
    <xdr:ext cx="600075" cy="257175"/>
    <xdr:sp macro="" textlink="">
      <xdr:nvSpPr>
        <xdr:cNvPr id="683" name="テキスト ボックス 682"/>
        <xdr:cNvSpPr txBox="1"/>
      </xdr:nvSpPr>
      <xdr:spPr>
        <a:xfrm>
          <a:off x="11849100"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84" name="直線コネクタ 683"/>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5" name="テキスト ボックス 684"/>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86"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114300</xdr:rowOff>
    </xdr:from>
    <xdr:to>
      <xdr:col>23</xdr:col>
      <xdr:colOff>514350</xdr:colOff>
      <xdr:row>98</xdr:row>
      <xdr:rowOff>66675</xdr:rowOff>
    </xdr:to>
    <xdr:cxnSp macro="">
      <xdr:nvCxnSpPr>
        <xdr:cNvPr id="687" name="直線コネクタ 686"/>
        <xdr:cNvCxnSpPr/>
      </xdr:nvCxnSpPr>
      <xdr:spPr>
        <a:xfrm flipV="1">
          <a:off x="16316325" y="157162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66675</xdr:rowOff>
    </xdr:from>
    <xdr:ext cx="533400" cy="257175"/>
    <xdr:sp macro="" textlink="">
      <xdr:nvSpPr>
        <xdr:cNvPr id="688" name="公債費最小値テキスト"/>
        <xdr:cNvSpPr txBox="1"/>
      </xdr:nvSpPr>
      <xdr:spPr>
        <a:xfrm>
          <a:off x="16373475"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66675</xdr:rowOff>
    </xdr:from>
    <xdr:to>
      <xdr:col>23</xdr:col>
      <xdr:colOff>609600</xdr:colOff>
      <xdr:row>98</xdr:row>
      <xdr:rowOff>66675</xdr:rowOff>
    </xdr:to>
    <xdr:cxnSp macro="">
      <xdr:nvCxnSpPr>
        <xdr:cNvPr id="689" name="直線コネクタ 688"/>
        <xdr:cNvCxnSpPr/>
      </xdr:nvCxnSpPr>
      <xdr:spPr>
        <a:xfrm>
          <a:off x="16230600" y="16868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57150</xdr:rowOff>
    </xdr:from>
    <xdr:ext cx="600075" cy="257175"/>
    <xdr:sp macro="" textlink="">
      <xdr:nvSpPr>
        <xdr:cNvPr id="690" name="公債費最大値テキスト"/>
        <xdr:cNvSpPr txBox="1"/>
      </xdr:nvSpPr>
      <xdr:spPr>
        <a:xfrm>
          <a:off x="16373475" y="15487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114300</xdr:rowOff>
    </xdr:from>
    <xdr:to>
      <xdr:col>23</xdr:col>
      <xdr:colOff>609600</xdr:colOff>
      <xdr:row>91</xdr:row>
      <xdr:rowOff>114300</xdr:rowOff>
    </xdr:to>
    <xdr:cxnSp macro="">
      <xdr:nvCxnSpPr>
        <xdr:cNvPr id="691" name="直線コネクタ 690"/>
        <xdr:cNvCxnSpPr/>
      </xdr:nvCxnSpPr>
      <xdr:spPr>
        <a:xfrm>
          <a:off x="16230600" y="15716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123825</xdr:rowOff>
    </xdr:from>
    <xdr:to>
      <xdr:col>23</xdr:col>
      <xdr:colOff>514350</xdr:colOff>
      <xdr:row>96</xdr:row>
      <xdr:rowOff>142875</xdr:rowOff>
    </xdr:to>
    <xdr:cxnSp macro="">
      <xdr:nvCxnSpPr>
        <xdr:cNvPr id="692" name="直線コネクタ 691"/>
        <xdr:cNvCxnSpPr/>
      </xdr:nvCxnSpPr>
      <xdr:spPr>
        <a:xfrm flipV="1">
          <a:off x="15478125" y="165830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66675</xdr:rowOff>
    </xdr:from>
    <xdr:ext cx="533400" cy="257175"/>
    <xdr:sp macro="" textlink="">
      <xdr:nvSpPr>
        <xdr:cNvPr id="693" name="公債費平均値テキスト"/>
        <xdr:cNvSpPr txBox="1"/>
      </xdr:nvSpPr>
      <xdr:spPr>
        <a:xfrm>
          <a:off x="16373475"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85725</xdr:rowOff>
    </xdr:from>
    <xdr:to>
      <xdr:col>23</xdr:col>
      <xdr:colOff>571500</xdr:colOff>
      <xdr:row>97</xdr:row>
      <xdr:rowOff>19050</xdr:rowOff>
    </xdr:to>
    <xdr:sp macro="" textlink="">
      <xdr:nvSpPr>
        <xdr:cNvPr id="694" name="フローチャート : 判断 693"/>
        <xdr:cNvSpPr/>
      </xdr:nvSpPr>
      <xdr:spPr>
        <a:xfrm>
          <a:off x="16268700" y="1654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76200</xdr:rowOff>
    </xdr:from>
    <xdr:to>
      <xdr:col>22</xdr:col>
      <xdr:colOff>361950</xdr:colOff>
      <xdr:row>96</xdr:row>
      <xdr:rowOff>142875</xdr:rowOff>
    </xdr:to>
    <xdr:cxnSp macro="">
      <xdr:nvCxnSpPr>
        <xdr:cNvPr id="695" name="直線コネクタ 694"/>
        <xdr:cNvCxnSpPr/>
      </xdr:nvCxnSpPr>
      <xdr:spPr>
        <a:xfrm>
          <a:off x="14592300" y="165354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161925</xdr:rowOff>
    </xdr:from>
    <xdr:to>
      <xdr:col>22</xdr:col>
      <xdr:colOff>419100</xdr:colOff>
      <xdr:row>96</xdr:row>
      <xdr:rowOff>95250</xdr:rowOff>
    </xdr:to>
    <xdr:sp macro="" textlink="">
      <xdr:nvSpPr>
        <xdr:cNvPr id="696" name="フローチャート : 判断 695"/>
        <xdr:cNvSpPr/>
      </xdr:nvSpPr>
      <xdr:spPr>
        <a:xfrm>
          <a:off x="15430500" y="16449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104775</xdr:rowOff>
    </xdr:from>
    <xdr:ext cx="533400" cy="257175"/>
    <xdr:sp macro="" textlink="">
      <xdr:nvSpPr>
        <xdr:cNvPr id="697" name="テキスト ボックス 696"/>
        <xdr:cNvSpPr txBox="1"/>
      </xdr:nvSpPr>
      <xdr:spPr>
        <a:xfrm>
          <a:off x="15211425"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647700</xdr:colOff>
      <xdr:row>96</xdr:row>
      <xdr:rowOff>76200</xdr:rowOff>
    </xdr:from>
    <xdr:to>
      <xdr:col>21</xdr:col>
      <xdr:colOff>161925</xdr:colOff>
      <xdr:row>96</xdr:row>
      <xdr:rowOff>85725</xdr:rowOff>
    </xdr:to>
    <xdr:cxnSp macro="">
      <xdr:nvCxnSpPr>
        <xdr:cNvPr id="698" name="直線コネクタ 697"/>
        <xdr:cNvCxnSpPr/>
      </xdr:nvCxnSpPr>
      <xdr:spPr>
        <a:xfrm flipV="1">
          <a:off x="13706475" y="165354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161925</xdr:rowOff>
    </xdr:from>
    <xdr:to>
      <xdr:col>21</xdr:col>
      <xdr:colOff>209550</xdr:colOff>
      <xdr:row>96</xdr:row>
      <xdr:rowOff>85725</xdr:rowOff>
    </xdr:to>
    <xdr:sp macro="" textlink="">
      <xdr:nvSpPr>
        <xdr:cNvPr id="699" name="フローチャート : 判断 698"/>
        <xdr:cNvSpPr/>
      </xdr:nvSpPr>
      <xdr:spPr>
        <a:xfrm>
          <a:off x="14544675" y="164496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104775</xdr:rowOff>
    </xdr:from>
    <xdr:ext cx="533400" cy="257175"/>
    <xdr:sp macro="" textlink="">
      <xdr:nvSpPr>
        <xdr:cNvPr id="700" name="テキスト ボックス 699"/>
        <xdr:cNvSpPr txBox="1"/>
      </xdr:nvSpPr>
      <xdr:spPr>
        <a:xfrm>
          <a:off x="1432560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57150</xdr:rowOff>
    </xdr:from>
    <xdr:to>
      <xdr:col>19</xdr:col>
      <xdr:colOff>647700</xdr:colOff>
      <xdr:row>96</xdr:row>
      <xdr:rowOff>85725</xdr:rowOff>
    </xdr:to>
    <xdr:cxnSp macro="">
      <xdr:nvCxnSpPr>
        <xdr:cNvPr id="701" name="直線コネクタ 700"/>
        <xdr:cNvCxnSpPr/>
      </xdr:nvCxnSpPr>
      <xdr:spPr>
        <a:xfrm>
          <a:off x="12811125" y="165163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152400</xdr:rowOff>
    </xdr:from>
    <xdr:to>
      <xdr:col>20</xdr:col>
      <xdr:colOff>9525</xdr:colOff>
      <xdr:row>96</xdr:row>
      <xdr:rowOff>85725</xdr:rowOff>
    </xdr:to>
    <xdr:sp macro="" textlink="">
      <xdr:nvSpPr>
        <xdr:cNvPr id="702" name="フローチャート : 判断 701"/>
        <xdr:cNvSpPr/>
      </xdr:nvSpPr>
      <xdr:spPr>
        <a:xfrm>
          <a:off x="13649325" y="16440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104775</xdr:rowOff>
    </xdr:from>
    <xdr:ext cx="533400" cy="257175"/>
    <xdr:sp macro="" textlink="">
      <xdr:nvSpPr>
        <xdr:cNvPr id="703" name="テキスト ボックス 702"/>
        <xdr:cNvSpPr txBox="1"/>
      </xdr:nvSpPr>
      <xdr:spPr>
        <a:xfrm>
          <a:off x="13439775"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152400</xdr:rowOff>
    </xdr:from>
    <xdr:to>
      <xdr:col>18</xdr:col>
      <xdr:colOff>495300</xdr:colOff>
      <xdr:row>96</xdr:row>
      <xdr:rowOff>76200</xdr:rowOff>
    </xdr:to>
    <xdr:sp macro="" textlink="">
      <xdr:nvSpPr>
        <xdr:cNvPr id="704" name="フローチャート : 判断 703"/>
        <xdr:cNvSpPr/>
      </xdr:nvSpPr>
      <xdr:spPr>
        <a:xfrm>
          <a:off x="12763500" y="16440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94</xdr:row>
      <xdr:rowOff>95250</xdr:rowOff>
    </xdr:from>
    <xdr:ext cx="533400" cy="257175"/>
    <xdr:sp macro="" textlink="">
      <xdr:nvSpPr>
        <xdr:cNvPr id="705" name="テキスト ボックス 704"/>
        <xdr:cNvSpPr txBox="1"/>
      </xdr:nvSpPr>
      <xdr:spPr>
        <a:xfrm>
          <a:off x="12544425"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6" name="テキスト ボックス 705"/>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7" name="テキスト ボックス 706"/>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08" name="テキスト ボックス 707"/>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09" name="テキスト ボックス 708"/>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0" name="テキスト ボックス 709"/>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76200</xdr:rowOff>
    </xdr:from>
    <xdr:to>
      <xdr:col>23</xdr:col>
      <xdr:colOff>571500</xdr:colOff>
      <xdr:row>97</xdr:row>
      <xdr:rowOff>0</xdr:rowOff>
    </xdr:to>
    <xdr:sp macro="" textlink="">
      <xdr:nvSpPr>
        <xdr:cNvPr id="711" name="円/楕円 710"/>
        <xdr:cNvSpPr/>
      </xdr:nvSpPr>
      <xdr:spPr>
        <a:xfrm>
          <a:off x="16268700" y="16535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95</xdr:row>
      <xdr:rowOff>95250</xdr:rowOff>
    </xdr:from>
    <xdr:ext cx="533400" cy="257175"/>
    <xdr:sp macro="" textlink="">
      <xdr:nvSpPr>
        <xdr:cNvPr id="712" name="公債費該当値テキスト"/>
        <xdr:cNvSpPr txBox="1"/>
      </xdr:nvSpPr>
      <xdr:spPr>
        <a:xfrm>
          <a:off x="1637347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57,160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95250</xdr:rowOff>
    </xdr:from>
    <xdr:to>
      <xdr:col>22</xdr:col>
      <xdr:colOff>419100</xdr:colOff>
      <xdr:row>97</xdr:row>
      <xdr:rowOff>19050</xdr:rowOff>
    </xdr:to>
    <xdr:sp macro="" textlink="">
      <xdr:nvSpPr>
        <xdr:cNvPr id="713" name="円/楕円 712"/>
        <xdr:cNvSpPr/>
      </xdr:nvSpPr>
      <xdr:spPr>
        <a:xfrm>
          <a:off x="15430500" y="16554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9525</xdr:rowOff>
    </xdr:from>
    <xdr:ext cx="533400" cy="257175"/>
    <xdr:sp macro="" textlink="">
      <xdr:nvSpPr>
        <xdr:cNvPr id="714" name="テキスト ボックス 713"/>
        <xdr:cNvSpPr txBox="1"/>
      </xdr:nvSpPr>
      <xdr:spPr>
        <a:xfrm>
          <a:off x="15211425"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54,743</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28575</xdr:rowOff>
    </xdr:from>
    <xdr:to>
      <xdr:col>21</xdr:col>
      <xdr:colOff>209550</xdr:colOff>
      <xdr:row>96</xdr:row>
      <xdr:rowOff>123825</xdr:rowOff>
    </xdr:to>
    <xdr:sp macro="" textlink="">
      <xdr:nvSpPr>
        <xdr:cNvPr id="715" name="円/楕円 714"/>
        <xdr:cNvSpPr/>
      </xdr:nvSpPr>
      <xdr:spPr>
        <a:xfrm>
          <a:off x="14544675" y="16487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114300</xdr:rowOff>
    </xdr:from>
    <xdr:ext cx="533400" cy="257175"/>
    <xdr:sp macro="" textlink="">
      <xdr:nvSpPr>
        <xdr:cNvPr id="716" name="テキスト ボックス 715"/>
        <xdr:cNvSpPr txBox="1"/>
      </xdr:nvSpPr>
      <xdr:spPr>
        <a:xfrm>
          <a:off x="14325600"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63,219</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38100</xdr:rowOff>
    </xdr:from>
    <xdr:to>
      <xdr:col>20</xdr:col>
      <xdr:colOff>9525</xdr:colOff>
      <xdr:row>96</xdr:row>
      <xdr:rowOff>133350</xdr:rowOff>
    </xdr:to>
    <xdr:sp macro="" textlink="">
      <xdr:nvSpPr>
        <xdr:cNvPr id="717" name="円/楕円 716"/>
        <xdr:cNvSpPr/>
      </xdr:nvSpPr>
      <xdr:spPr>
        <a:xfrm>
          <a:off x="13649325" y="16497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123825</xdr:rowOff>
    </xdr:from>
    <xdr:ext cx="533400" cy="257175"/>
    <xdr:sp macro="" textlink="">
      <xdr:nvSpPr>
        <xdr:cNvPr id="718" name="テキスト ボックス 717"/>
        <xdr:cNvSpPr txBox="1"/>
      </xdr:nvSpPr>
      <xdr:spPr>
        <a:xfrm>
          <a:off x="13439775"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9525</xdr:rowOff>
    </xdr:from>
    <xdr:to>
      <xdr:col>18</xdr:col>
      <xdr:colOff>495300</xdr:colOff>
      <xdr:row>96</xdr:row>
      <xdr:rowOff>114300</xdr:rowOff>
    </xdr:to>
    <xdr:sp macro="" textlink="">
      <xdr:nvSpPr>
        <xdr:cNvPr id="719" name="円/楕円 718"/>
        <xdr:cNvSpPr/>
      </xdr:nvSpPr>
      <xdr:spPr>
        <a:xfrm>
          <a:off x="12763500" y="16468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104775</xdr:rowOff>
    </xdr:from>
    <xdr:ext cx="533400" cy="257175"/>
    <xdr:sp macro="" textlink="">
      <xdr:nvSpPr>
        <xdr:cNvPr id="720" name="テキスト ボックス 719"/>
        <xdr:cNvSpPr txBox="1"/>
      </xdr:nvSpPr>
      <xdr:spPr>
        <a:xfrm>
          <a:off x="1254442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1" name="正方形/長方形 720"/>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2" name="正方形/長方形 721"/>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3" name="正方形/長方形 722"/>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4" name="正方形/長方形 723"/>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5" name="正方形/長方形 724"/>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26" name="正方形/長方形 725"/>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27" name="正方形/長方形 726"/>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28" name="正方形/長方形 727"/>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29" name="テキスト ボックス 728"/>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0" name="直線コネクタ 729"/>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31" name="直線コネクタ 730"/>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32" name="テキスト ボックス 731"/>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33" name="直線コネクタ 732"/>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142875</xdr:rowOff>
    </xdr:from>
    <xdr:ext cx="466725" cy="257175"/>
    <xdr:sp macro="" textlink="">
      <xdr:nvSpPr>
        <xdr:cNvPr id="734" name="テキスト ボックス 733"/>
        <xdr:cNvSpPr txBox="1"/>
      </xdr:nvSpPr>
      <xdr:spPr>
        <a:xfrm>
          <a:off x="17821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35" name="直線コネクタ 734"/>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34</xdr:row>
      <xdr:rowOff>161925</xdr:rowOff>
    </xdr:from>
    <xdr:ext cx="466725" cy="257175"/>
    <xdr:sp macro="" textlink="">
      <xdr:nvSpPr>
        <xdr:cNvPr id="736" name="テキスト ボックス 735"/>
        <xdr:cNvSpPr txBox="1"/>
      </xdr:nvSpPr>
      <xdr:spPr>
        <a:xfrm>
          <a:off x="17821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37" name="直線コネクタ 736"/>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9525</xdr:rowOff>
    </xdr:from>
    <xdr:ext cx="466725" cy="257175"/>
    <xdr:sp macro="" textlink="">
      <xdr:nvSpPr>
        <xdr:cNvPr id="738" name="テキスト ボックス 737"/>
        <xdr:cNvSpPr txBox="1"/>
      </xdr:nvSpPr>
      <xdr:spPr>
        <a:xfrm>
          <a:off x="17821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39" name="直線コネクタ 738"/>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19050</xdr:rowOff>
    </xdr:from>
    <xdr:ext cx="533400" cy="257175"/>
    <xdr:sp macro="" textlink="">
      <xdr:nvSpPr>
        <xdr:cNvPr id="740" name="テキスト ボックス 739"/>
        <xdr:cNvSpPr txBox="1"/>
      </xdr:nvSpPr>
      <xdr:spPr>
        <a:xfrm>
          <a:off x="1775460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41" name="直線コネクタ 740"/>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42" name="テキスト ボックス 741"/>
        <xdr:cNvSpPr txBox="1"/>
      </xdr:nvSpPr>
      <xdr:spPr>
        <a:xfrm>
          <a:off x="17754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3" name="直線コネクタ 74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44" name="テキスト ボックス 743"/>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5"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133350</xdr:rowOff>
    </xdr:from>
    <xdr:to>
      <xdr:col>32</xdr:col>
      <xdr:colOff>190500</xdr:colOff>
      <xdr:row>39</xdr:row>
      <xdr:rowOff>95250</xdr:rowOff>
    </xdr:to>
    <xdr:cxnSp macro="">
      <xdr:nvCxnSpPr>
        <xdr:cNvPr id="746" name="直線コネクタ 745"/>
        <xdr:cNvCxnSpPr/>
      </xdr:nvCxnSpPr>
      <xdr:spPr>
        <a:xfrm flipV="1">
          <a:off x="22155150" y="5276850"/>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133350</xdr:rowOff>
    </xdr:from>
    <xdr:ext cx="247650" cy="257175"/>
    <xdr:sp macro="" textlink="">
      <xdr:nvSpPr>
        <xdr:cNvPr id="747" name="諸支出金最小値テキスト"/>
        <xdr:cNvSpPr txBox="1"/>
      </xdr:nvSpPr>
      <xdr:spPr>
        <a:xfrm>
          <a:off x="22212300" y="68199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48" name="直線コネクタ 747"/>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76200</xdr:rowOff>
    </xdr:from>
    <xdr:ext cx="533400" cy="257175"/>
    <xdr:sp macro="" textlink="">
      <xdr:nvSpPr>
        <xdr:cNvPr id="749" name="諸支出金最大値テキスト"/>
        <xdr:cNvSpPr txBox="1"/>
      </xdr:nvSpPr>
      <xdr:spPr>
        <a:xfrm>
          <a:off x="22212300" y="504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95250</xdr:colOff>
      <xdr:row>30</xdr:row>
      <xdr:rowOff>133350</xdr:rowOff>
    </xdr:from>
    <xdr:to>
      <xdr:col>32</xdr:col>
      <xdr:colOff>276225</xdr:colOff>
      <xdr:row>30</xdr:row>
      <xdr:rowOff>133350</xdr:rowOff>
    </xdr:to>
    <xdr:cxnSp macro="">
      <xdr:nvCxnSpPr>
        <xdr:cNvPr id="750" name="直線コネクタ 749"/>
        <xdr:cNvCxnSpPr/>
      </xdr:nvCxnSpPr>
      <xdr:spPr>
        <a:xfrm>
          <a:off x="22069425" y="5276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95250</xdr:rowOff>
    </xdr:from>
    <xdr:to>
      <xdr:col>32</xdr:col>
      <xdr:colOff>190500</xdr:colOff>
      <xdr:row>39</xdr:row>
      <xdr:rowOff>95250</xdr:rowOff>
    </xdr:to>
    <xdr:cxnSp macro="">
      <xdr:nvCxnSpPr>
        <xdr:cNvPr id="751" name="直線コネクタ 750"/>
        <xdr:cNvCxnSpPr/>
      </xdr:nvCxnSpPr>
      <xdr:spPr>
        <a:xfrm>
          <a:off x="21326475" y="6781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47625</xdr:rowOff>
    </xdr:from>
    <xdr:ext cx="381000" cy="257175"/>
    <xdr:sp macro="" textlink="">
      <xdr:nvSpPr>
        <xdr:cNvPr id="752" name="諸支出金平均値テキスト"/>
        <xdr:cNvSpPr txBox="1"/>
      </xdr:nvSpPr>
      <xdr:spPr>
        <a:xfrm>
          <a:off x="22212300" y="65627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133350</xdr:colOff>
      <xdr:row>39</xdr:row>
      <xdr:rowOff>28575</xdr:rowOff>
    </xdr:from>
    <xdr:to>
      <xdr:col>32</xdr:col>
      <xdr:colOff>238125</xdr:colOff>
      <xdr:row>39</xdr:row>
      <xdr:rowOff>133350</xdr:rowOff>
    </xdr:to>
    <xdr:sp macro="" textlink="">
      <xdr:nvSpPr>
        <xdr:cNvPr id="753" name="フローチャート : 判断 752"/>
        <xdr:cNvSpPr/>
      </xdr:nvSpPr>
      <xdr:spPr>
        <a:xfrm>
          <a:off x="22107525" y="671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54" name="直線コネクタ 753"/>
        <xdr:cNvCxnSpPr/>
      </xdr:nvCxnSpPr>
      <xdr:spPr>
        <a:xfrm>
          <a:off x="20431125" y="6781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39</xdr:row>
      <xdr:rowOff>19050</xdr:rowOff>
    </xdr:from>
    <xdr:to>
      <xdr:col>31</xdr:col>
      <xdr:colOff>85725</xdr:colOff>
      <xdr:row>39</xdr:row>
      <xdr:rowOff>123825</xdr:rowOff>
    </xdr:to>
    <xdr:sp macro="" textlink="">
      <xdr:nvSpPr>
        <xdr:cNvPr id="755" name="フローチャート : 判断 754"/>
        <xdr:cNvSpPr/>
      </xdr:nvSpPr>
      <xdr:spPr>
        <a:xfrm>
          <a:off x="21269325" y="670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142875</xdr:rowOff>
    </xdr:from>
    <xdr:ext cx="381000" cy="257175"/>
    <xdr:sp macro="" textlink="">
      <xdr:nvSpPr>
        <xdr:cNvPr id="756" name="テキスト ボックス 755"/>
        <xdr:cNvSpPr txBox="1"/>
      </xdr:nvSpPr>
      <xdr:spPr>
        <a:xfrm>
          <a:off x="21135975"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57" name="直線コネクタ 756"/>
        <xdr:cNvCxnSpPr/>
      </xdr:nvCxnSpPr>
      <xdr:spPr>
        <a:xfrm>
          <a:off x="19545300"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152400</xdr:rowOff>
    </xdr:from>
    <xdr:to>
      <xdr:col>29</xdr:col>
      <xdr:colOff>571500</xdr:colOff>
      <xdr:row>39</xdr:row>
      <xdr:rowOff>76200</xdr:rowOff>
    </xdr:to>
    <xdr:sp macro="" textlink="">
      <xdr:nvSpPr>
        <xdr:cNvPr id="758" name="フローチャート : 判断 757"/>
        <xdr:cNvSpPr/>
      </xdr:nvSpPr>
      <xdr:spPr>
        <a:xfrm>
          <a:off x="20383500"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95250</xdr:rowOff>
    </xdr:from>
    <xdr:ext cx="381000" cy="257175"/>
    <xdr:sp macro="" textlink="">
      <xdr:nvSpPr>
        <xdr:cNvPr id="759" name="テキスト ボックス 758"/>
        <xdr:cNvSpPr txBox="1"/>
      </xdr:nvSpPr>
      <xdr:spPr>
        <a:xfrm>
          <a:off x="20240625" y="643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95250</xdr:rowOff>
    </xdr:from>
    <xdr:to>
      <xdr:col>28</xdr:col>
      <xdr:colOff>314325</xdr:colOff>
      <xdr:row>39</xdr:row>
      <xdr:rowOff>95250</xdr:rowOff>
    </xdr:to>
    <xdr:cxnSp macro="">
      <xdr:nvCxnSpPr>
        <xdr:cNvPr id="760" name="直線コネクタ 759"/>
        <xdr:cNvCxnSpPr/>
      </xdr:nvCxnSpPr>
      <xdr:spPr>
        <a:xfrm>
          <a:off x="18659475"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161925</xdr:rowOff>
    </xdr:from>
    <xdr:to>
      <xdr:col>28</xdr:col>
      <xdr:colOff>361950</xdr:colOff>
      <xdr:row>39</xdr:row>
      <xdr:rowOff>95250</xdr:rowOff>
    </xdr:to>
    <xdr:sp macro="" textlink="">
      <xdr:nvSpPr>
        <xdr:cNvPr id="761" name="フローチャート : 判断 760"/>
        <xdr:cNvSpPr/>
      </xdr:nvSpPr>
      <xdr:spPr>
        <a:xfrm>
          <a:off x="19497675" y="6677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114300</xdr:rowOff>
    </xdr:from>
    <xdr:ext cx="381000" cy="257175"/>
    <xdr:sp macro="" textlink="">
      <xdr:nvSpPr>
        <xdr:cNvPr id="762" name="テキスト ボックス 761"/>
        <xdr:cNvSpPr txBox="1"/>
      </xdr:nvSpPr>
      <xdr:spPr>
        <a:xfrm>
          <a:off x="19354800" y="64579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152400</xdr:rowOff>
    </xdr:from>
    <xdr:to>
      <xdr:col>27</xdr:col>
      <xdr:colOff>161925</xdr:colOff>
      <xdr:row>39</xdr:row>
      <xdr:rowOff>76200</xdr:rowOff>
    </xdr:to>
    <xdr:sp macro="" textlink="">
      <xdr:nvSpPr>
        <xdr:cNvPr id="763" name="フローチャート : 判断 762"/>
        <xdr:cNvSpPr/>
      </xdr:nvSpPr>
      <xdr:spPr>
        <a:xfrm>
          <a:off x="18602325"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95250</xdr:rowOff>
    </xdr:from>
    <xdr:ext cx="381000" cy="257175"/>
    <xdr:sp macro="" textlink="">
      <xdr:nvSpPr>
        <xdr:cNvPr id="764" name="テキスト ボックス 763"/>
        <xdr:cNvSpPr txBox="1"/>
      </xdr:nvSpPr>
      <xdr:spPr>
        <a:xfrm>
          <a:off x="18468975" y="643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5" name="テキスト ボックス 76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6" name="テキスト ボックス 76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7" name="テキスト ボックス 76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8" name="テキスト ボックス 76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9" name="テキスト ボックス 76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39</xdr:row>
      <xdr:rowOff>47625</xdr:rowOff>
    </xdr:from>
    <xdr:to>
      <xdr:col>32</xdr:col>
      <xdr:colOff>238125</xdr:colOff>
      <xdr:row>39</xdr:row>
      <xdr:rowOff>152400</xdr:rowOff>
    </xdr:to>
    <xdr:sp macro="" textlink="">
      <xdr:nvSpPr>
        <xdr:cNvPr id="770" name="円/楕円 769"/>
        <xdr:cNvSpPr/>
      </xdr:nvSpPr>
      <xdr:spPr>
        <a:xfrm>
          <a:off x="221075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9525</xdr:rowOff>
    </xdr:from>
    <xdr:ext cx="247650" cy="257175"/>
    <xdr:sp macro="" textlink="">
      <xdr:nvSpPr>
        <xdr:cNvPr id="771" name="諸支出金該当値テキスト"/>
        <xdr:cNvSpPr txBox="1"/>
      </xdr:nvSpPr>
      <xdr:spPr>
        <a:xfrm>
          <a:off x="222123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39</xdr:row>
      <xdr:rowOff>47625</xdr:rowOff>
    </xdr:from>
    <xdr:to>
      <xdr:col>31</xdr:col>
      <xdr:colOff>85725</xdr:colOff>
      <xdr:row>39</xdr:row>
      <xdr:rowOff>152400</xdr:rowOff>
    </xdr:to>
    <xdr:sp macro="" textlink="">
      <xdr:nvSpPr>
        <xdr:cNvPr id="772" name="円/楕円 771"/>
        <xdr:cNvSpPr/>
      </xdr:nvSpPr>
      <xdr:spPr>
        <a:xfrm>
          <a:off x="21269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142875</xdr:rowOff>
    </xdr:from>
    <xdr:ext cx="247650" cy="257175"/>
    <xdr:sp macro="" textlink="">
      <xdr:nvSpPr>
        <xdr:cNvPr id="773" name="テキスト ボックス 772"/>
        <xdr:cNvSpPr txBox="1"/>
      </xdr:nvSpPr>
      <xdr:spPr>
        <a:xfrm>
          <a:off x="21202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74" name="円/楕円 773"/>
        <xdr:cNvSpPr/>
      </xdr:nvSpPr>
      <xdr:spPr>
        <a:xfrm>
          <a:off x="2038350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75" name="テキスト ボックス 774"/>
        <xdr:cNvSpPr txBox="1"/>
      </xdr:nvSpPr>
      <xdr:spPr>
        <a:xfrm>
          <a:off x="203073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76" name="円/楕円 775"/>
        <xdr:cNvSpPr/>
      </xdr:nvSpPr>
      <xdr:spPr>
        <a:xfrm>
          <a:off x="194976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77" name="テキスト ボックス 776"/>
        <xdr:cNvSpPr txBox="1"/>
      </xdr:nvSpPr>
      <xdr:spPr>
        <a:xfrm>
          <a:off x="194214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47625</xdr:rowOff>
    </xdr:from>
    <xdr:to>
      <xdr:col>27</xdr:col>
      <xdr:colOff>161925</xdr:colOff>
      <xdr:row>39</xdr:row>
      <xdr:rowOff>152400</xdr:rowOff>
    </xdr:to>
    <xdr:sp macro="" textlink="">
      <xdr:nvSpPr>
        <xdr:cNvPr id="778" name="円/楕円 777"/>
        <xdr:cNvSpPr/>
      </xdr:nvSpPr>
      <xdr:spPr>
        <a:xfrm>
          <a:off x="18602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142875</xdr:rowOff>
    </xdr:from>
    <xdr:ext cx="247650" cy="257175"/>
    <xdr:sp macro="" textlink="">
      <xdr:nvSpPr>
        <xdr:cNvPr id="779" name="テキスト ボックス 778"/>
        <xdr:cNvSpPr txBox="1"/>
      </xdr:nvSpPr>
      <xdr:spPr>
        <a:xfrm>
          <a:off x="18535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0" name="正方形/長方形 77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1" name="正方形/長方形 78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2" name="正方形/長方形 78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3" name="正方形/長方形 78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4" name="正方形/長方形 78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5" name="正方形/長方形 78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6" name="正方形/長方形 78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7" name="正方形/長方形 78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8" name="テキスト ボックス 78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9" name="直線コネクタ 78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90" name="直線コネクタ 789"/>
        <xdr:cNvCxnSpPr/>
      </xdr:nvCxnSpPr>
      <xdr:spPr>
        <a:xfrm>
          <a:off x="18288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91" name="テキスト ボックス 790"/>
        <xdr:cNvSpPr txBox="1"/>
      </xdr:nvSpPr>
      <xdr:spPr>
        <a:xfrm>
          <a:off x="18040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92" name="直線コネクタ 791"/>
        <xdr:cNvCxnSpPr/>
      </xdr:nvCxnSpPr>
      <xdr:spPr>
        <a:xfrm>
          <a:off x="18288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56</xdr:row>
      <xdr:rowOff>142875</xdr:rowOff>
    </xdr:from>
    <xdr:ext cx="314325" cy="257175"/>
    <xdr:sp macro="" textlink="">
      <xdr:nvSpPr>
        <xdr:cNvPr id="793" name="テキスト ボックス 792"/>
        <xdr:cNvSpPr txBox="1"/>
      </xdr:nvSpPr>
      <xdr:spPr>
        <a:xfrm>
          <a:off x="17973675" y="9744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94" name="直線コネクタ 793"/>
        <xdr:cNvCxnSpPr/>
      </xdr:nvCxnSpPr>
      <xdr:spPr>
        <a:xfrm>
          <a:off x="18288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54</xdr:row>
      <xdr:rowOff>161925</xdr:rowOff>
    </xdr:from>
    <xdr:ext cx="314325" cy="257175"/>
    <xdr:sp macro="" textlink="">
      <xdr:nvSpPr>
        <xdr:cNvPr id="795" name="テキスト ボックス 794"/>
        <xdr:cNvSpPr txBox="1"/>
      </xdr:nvSpPr>
      <xdr:spPr>
        <a:xfrm>
          <a:off x="17973675" y="94202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96" name="直線コネクタ 795"/>
        <xdr:cNvCxnSpPr/>
      </xdr:nvCxnSpPr>
      <xdr:spPr>
        <a:xfrm>
          <a:off x="18288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53</xdr:row>
      <xdr:rowOff>9525</xdr:rowOff>
    </xdr:from>
    <xdr:ext cx="314325" cy="257175"/>
    <xdr:sp macro="" textlink="">
      <xdr:nvSpPr>
        <xdr:cNvPr id="797" name="テキスト ボックス 796"/>
        <xdr:cNvSpPr txBox="1"/>
      </xdr:nvSpPr>
      <xdr:spPr>
        <a:xfrm>
          <a:off x="17973675" y="90963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98" name="直線コネクタ 797"/>
        <xdr:cNvCxnSpPr/>
      </xdr:nvCxnSpPr>
      <xdr:spPr>
        <a:xfrm>
          <a:off x="18288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51</xdr:row>
      <xdr:rowOff>19050</xdr:rowOff>
    </xdr:from>
    <xdr:ext cx="314325" cy="257175"/>
    <xdr:sp macro="" textlink="">
      <xdr:nvSpPr>
        <xdr:cNvPr id="799" name="テキスト ボックス 798"/>
        <xdr:cNvSpPr txBox="1"/>
      </xdr:nvSpPr>
      <xdr:spPr>
        <a:xfrm>
          <a:off x="17973675" y="8763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800" name="直線コネクタ 799"/>
        <xdr:cNvCxnSpPr/>
      </xdr:nvCxnSpPr>
      <xdr:spPr>
        <a:xfrm>
          <a:off x="18288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49</xdr:row>
      <xdr:rowOff>38100</xdr:rowOff>
    </xdr:from>
    <xdr:ext cx="314325" cy="257175"/>
    <xdr:sp macro="" textlink="">
      <xdr:nvSpPr>
        <xdr:cNvPr id="801" name="テキスト ボックス 800"/>
        <xdr:cNvSpPr txBox="1"/>
      </xdr:nvSpPr>
      <xdr:spPr>
        <a:xfrm>
          <a:off x="17973675" y="8439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802" name="直線コネクタ 80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47</xdr:row>
      <xdr:rowOff>57150</xdr:rowOff>
    </xdr:from>
    <xdr:ext cx="314325" cy="257175"/>
    <xdr:sp macro="" textlink="">
      <xdr:nvSpPr>
        <xdr:cNvPr id="803" name="テキスト ボックス 802"/>
        <xdr:cNvSpPr txBox="1"/>
      </xdr:nvSpPr>
      <xdr:spPr>
        <a:xfrm>
          <a:off x="1797367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80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59</xdr:row>
      <xdr:rowOff>95250</xdr:rowOff>
    </xdr:from>
    <xdr:to>
      <xdr:col>32</xdr:col>
      <xdr:colOff>190500</xdr:colOff>
      <xdr:row>59</xdr:row>
      <xdr:rowOff>95250</xdr:rowOff>
    </xdr:to>
    <xdr:cxnSp macro="">
      <xdr:nvCxnSpPr>
        <xdr:cNvPr id="805" name="直線コネクタ 804"/>
        <xdr:cNvCxnSpPr/>
      </xdr:nvCxnSpPr>
      <xdr:spPr>
        <a:xfrm>
          <a:off x="22155150" y="10210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142875</xdr:rowOff>
    </xdr:from>
    <xdr:ext cx="247650" cy="257175"/>
    <xdr:sp macro="" textlink="">
      <xdr:nvSpPr>
        <xdr:cNvPr id="806" name="前年度繰上充用金最小値テキスト"/>
        <xdr:cNvSpPr txBox="1"/>
      </xdr:nvSpPr>
      <xdr:spPr>
        <a:xfrm>
          <a:off x="22212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7" name="直線コネクタ 806"/>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142875</xdr:rowOff>
    </xdr:from>
    <xdr:ext cx="247650" cy="257175"/>
    <xdr:sp macro="" textlink="">
      <xdr:nvSpPr>
        <xdr:cNvPr id="808" name="前年度繰上充用金最大値テキスト"/>
        <xdr:cNvSpPr txBox="1"/>
      </xdr:nvSpPr>
      <xdr:spPr>
        <a:xfrm>
          <a:off x="22212300" y="9915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9" name="直線コネクタ 808"/>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95250</xdr:rowOff>
    </xdr:from>
    <xdr:to>
      <xdr:col>32</xdr:col>
      <xdr:colOff>190500</xdr:colOff>
      <xdr:row>59</xdr:row>
      <xdr:rowOff>95250</xdr:rowOff>
    </xdr:to>
    <xdr:cxnSp macro="">
      <xdr:nvCxnSpPr>
        <xdr:cNvPr id="810" name="直線コネクタ 809"/>
        <xdr:cNvCxnSpPr/>
      </xdr:nvCxnSpPr>
      <xdr:spPr>
        <a:xfrm>
          <a:off x="21326475" y="10210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28575</xdr:rowOff>
    </xdr:from>
    <xdr:ext cx="247650" cy="257175"/>
    <xdr:sp macro="" textlink="">
      <xdr:nvSpPr>
        <xdr:cNvPr id="811" name="前年度繰上充用金平均値テキスト"/>
        <xdr:cNvSpPr txBox="1"/>
      </xdr:nvSpPr>
      <xdr:spPr>
        <a:xfrm>
          <a:off x="22212300" y="10144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12" name="フローチャート : 判断 811"/>
        <xdr:cNvSpPr/>
      </xdr:nvSpPr>
      <xdr:spPr>
        <a:xfrm>
          <a:off x="221075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95250</xdr:rowOff>
    </xdr:from>
    <xdr:to>
      <xdr:col>31</xdr:col>
      <xdr:colOff>38100</xdr:colOff>
      <xdr:row>59</xdr:row>
      <xdr:rowOff>95250</xdr:rowOff>
    </xdr:to>
    <xdr:cxnSp macro="">
      <xdr:nvCxnSpPr>
        <xdr:cNvPr id="813" name="直線コネクタ 812"/>
        <xdr:cNvCxnSpPr/>
      </xdr:nvCxnSpPr>
      <xdr:spPr>
        <a:xfrm>
          <a:off x="20431125" y="10210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52</xdr:row>
      <xdr:rowOff>171450</xdr:rowOff>
    </xdr:from>
    <xdr:to>
      <xdr:col>31</xdr:col>
      <xdr:colOff>85725</xdr:colOff>
      <xdr:row>53</xdr:row>
      <xdr:rowOff>104775</xdr:rowOff>
    </xdr:to>
    <xdr:sp macro="" textlink="">
      <xdr:nvSpPr>
        <xdr:cNvPr id="814" name="フローチャート : 判断 813"/>
        <xdr:cNvSpPr/>
      </xdr:nvSpPr>
      <xdr:spPr>
        <a:xfrm>
          <a:off x="21269325" y="9086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51</xdr:row>
      <xdr:rowOff>114300</xdr:rowOff>
    </xdr:from>
    <xdr:ext cx="314325" cy="257175"/>
    <xdr:sp macro="" textlink="">
      <xdr:nvSpPr>
        <xdr:cNvPr id="815" name="テキスト ボックス 814"/>
        <xdr:cNvSpPr txBox="1"/>
      </xdr:nvSpPr>
      <xdr:spPr>
        <a:xfrm>
          <a:off x="21164550" y="88582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95250</xdr:rowOff>
    </xdr:from>
    <xdr:to>
      <xdr:col>29</xdr:col>
      <xdr:colOff>514350</xdr:colOff>
      <xdr:row>59</xdr:row>
      <xdr:rowOff>95250</xdr:rowOff>
    </xdr:to>
    <xdr:cxnSp macro="">
      <xdr:nvCxnSpPr>
        <xdr:cNvPr id="816" name="直線コネクタ 815"/>
        <xdr:cNvCxnSpPr/>
      </xdr:nvCxnSpPr>
      <xdr:spPr>
        <a:xfrm>
          <a:off x="19545300"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57150</xdr:rowOff>
    </xdr:from>
    <xdr:to>
      <xdr:col>29</xdr:col>
      <xdr:colOff>571500</xdr:colOff>
      <xdr:row>54</xdr:row>
      <xdr:rowOff>161925</xdr:rowOff>
    </xdr:to>
    <xdr:sp macro="" textlink="">
      <xdr:nvSpPr>
        <xdr:cNvPr id="817" name="フローチャート : 判断 816"/>
        <xdr:cNvSpPr/>
      </xdr:nvSpPr>
      <xdr:spPr>
        <a:xfrm>
          <a:off x="20383500" y="9315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53</xdr:row>
      <xdr:rowOff>0</xdr:rowOff>
    </xdr:from>
    <xdr:ext cx="314325" cy="257175"/>
    <xdr:sp macro="" textlink="">
      <xdr:nvSpPr>
        <xdr:cNvPr id="818" name="テキスト ボックス 817"/>
        <xdr:cNvSpPr txBox="1"/>
      </xdr:nvSpPr>
      <xdr:spPr>
        <a:xfrm>
          <a:off x="20278725" y="90868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95250</xdr:rowOff>
    </xdr:from>
    <xdr:to>
      <xdr:col>28</xdr:col>
      <xdr:colOff>314325</xdr:colOff>
      <xdr:row>59</xdr:row>
      <xdr:rowOff>95250</xdr:rowOff>
    </xdr:to>
    <xdr:cxnSp macro="">
      <xdr:nvCxnSpPr>
        <xdr:cNvPr id="819" name="直線コネクタ 818"/>
        <xdr:cNvCxnSpPr/>
      </xdr:nvCxnSpPr>
      <xdr:spPr>
        <a:xfrm>
          <a:off x="18659475"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56</xdr:row>
      <xdr:rowOff>38100</xdr:rowOff>
    </xdr:from>
    <xdr:to>
      <xdr:col>28</xdr:col>
      <xdr:colOff>361950</xdr:colOff>
      <xdr:row>56</xdr:row>
      <xdr:rowOff>142875</xdr:rowOff>
    </xdr:to>
    <xdr:sp macro="" textlink="">
      <xdr:nvSpPr>
        <xdr:cNvPr id="820" name="フローチャート : 判断 819"/>
        <xdr:cNvSpPr/>
      </xdr:nvSpPr>
      <xdr:spPr>
        <a:xfrm>
          <a:off x="19497675" y="9639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54</xdr:row>
      <xdr:rowOff>161925</xdr:rowOff>
    </xdr:from>
    <xdr:ext cx="314325" cy="257175"/>
    <xdr:sp macro="" textlink="">
      <xdr:nvSpPr>
        <xdr:cNvPr id="821" name="テキスト ボックス 820"/>
        <xdr:cNvSpPr txBox="1"/>
      </xdr:nvSpPr>
      <xdr:spPr>
        <a:xfrm>
          <a:off x="19392900" y="94202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57150</xdr:colOff>
      <xdr:row>50</xdr:row>
      <xdr:rowOff>152400</xdr:rowOff>
    </xdr:from>
    <xdr:to>
      <xdr:col>27</xdr:col>
      <xdr:colOff>161925</xdr:colOff>
      <xdr:row>51</xdr:row>
      <xdr:rowOff>85725</xdr:rowOff>
    </xdr:to>
    <xdr:sp macro="" textlink="">
      <xdr:nvSpPr>
        <xdr:cNvPr id="822" name="フローチャート : 判断 821"/>
        <xdr:cNvSpPr/>
      </xdr:nvSpPr>
      <xdr:spPr>
        <a:xfrm>
          <a:off x="18602325" y="872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49</xdr:row>
      <xdr:rowOff>104775</xdr:rowOff>
    </xdr:from>
    <xdr:ext cx="314325" cy="257175"/>
    <xdr:sp macro="" textlink="">
      <xdr:nvSpPr>
        <xdr:cNvPr id="823" name="テキスト ボックス 822"/>
        <xdr:cNvSpPr txBox="1"/>
      </xdr:nvSpPr>
      <xdr:spPr>
        <a:xfrm>
          <a:off x="18497550" y="8505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24" name="テキスト ボックス 82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25" name="テキスト ボックス 82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26" name="テキスト ボックス 82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27" name="テキスト ボックス 82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28" name="テキスト ボックス 82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29" name="円/楕円 828"/>
        <xdr:cNvSpPr/>
      </xdr:nvSpPr>
      <xdr:spPr>
        <a:xfrm>
          <a:off x="221075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85725</xdr:rowOff>
    </xdr:from>
    <xdr:ext cx="247650" cy="257175"/>
    <xdr:sp macro="" textlink="">
      <xdr:nvSpPr>
        <xdr:cNvPr id="830" name="前年度繰上充用金該当値テキスト"/>
        <xdr:cNvSpPr txBox="1"/>
      </xdr:nvSpPr>
      <xdr:spPr>
        <a:xfrm>
          <a:off x="22212300" y="10029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59</xdr:row>
      <xdr:rowOff>47625</xdr:rowOff>
    </xdr:from>
    <xdr:to>
      <xdr:col>31</xdr:col>
      <xdr:colOff>85725</xdr:colOff>
      <xdr:row>59</xdr:row>
      <xdr:rowOff>152400</xdr:rowOff>
    </xdr:to>
    <xdr:sp macro="" textlink="">
      <xdr:nvSpPr>
        <xdr:cNvPr id="831" name="円/楕円 830"/>
        <xdr:cNvSpPr/>
      </xdr:nvSpPr>
      <xdr:spPr>
        <a:xfrm>
          <a:off x="21269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142875</xdr:rowOff>
    </xdr:from>
    <xdr:ext cx="247650" cy="257175"/>
    <xdr:sp macro="" textlink="">
      <xdr:nvSpPr>
        <xdr:cNvPr id="832" name="テキスト ボックス 831"/>
        <xdr:cNvSpPr txBox="1"/>
      </xdr:nvSpPr>
      <xdr:spPr>
        <a:xfrm>
          <a:off x="21202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47625</xdr:rowOff>
    </xdr:from>
    <xdr:to>
      <xdr:col>29</xdr:col>
      <xdr:colOff>571500</xdr:colOff>
      <xdr:row>59</xdr:row>
      <xdr:rowOff>152400</xdr:rowOff>
    </xdr:to>
    <xdr:sp macro="" textlink="">
      <xdr:nvSpPr>
        <xdr:cNvPr id="833" name="円/楕円 832"/>
        <xdr:cNvSpPr/>
      </xdr:nvSpPr>
      <xdr:spPr>
        <a:xfrm>
          <a:off x="2038350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142875</xdr:rowOff>
    </xdr:from>
    <xdr:ext cx="247650" cy="257175"/>
    <xdr:sp macro="" textlink="">
      <xdr:nvSpPr>
        <xdr:cNvPr id="834" name="テキスト ボックス 833"/>
        <xdr:cNvSpPr txBox="1"/>
      </xdr:nvSpPr>
      <xdr:spPr>
        <a:xfrm>
          <a:off x="20307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47625</xdr:rowOff>
    </xdr:from>
    <xdr:to>
      <xdr:col>28</xdr:col>
      <xdr:colOff>361950</xdr:colOff>
      <xdr:row>59</xdr:row>
      <xdr:rowOff>152400</xdr:rowOff>
    </xdr:to>
    <xdr:sp macro="" textlink="">
      <xdr:nvSpPr>
        <xdr:cNvPr id="835" name="円/楕円 834"/>
        <xdr:cNvSpPr/>
      </xdr:nvSpPr>
      <xdr:spPr>
        <a:xfrm>
          <a:off x="19497675" y="1016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142875</xdr:rowOff>
    </xdr:from>
    <xdr:ext cx="247650" cy="257175"/>
    <xdr:sp macro="" textlink="">
      <xdr:nvSpPr>
        <xdr:cNvPr id="836" name="テキスト ボックス 835"/>
        <xdr:cNvSpPr txBox="1"/>
      </xdr:nvSpPr>
      <xdr:spPr>
        <a:xfrm>
          <a:off x="19421475"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47625</xdr:rowOff>
    </xdr:from>
    <xdr:to>
      <xdr:col>27</xdr:col>
      <xdr:colOff>161925</xdr:colOff>
      <xdr:row>59</xdr:row>
      <xdr:rowOff>152400</xdr:rowOff>
    </xdr:to>
    <xdr:sp macro="" textlink="">
      <xdr:nvSpPr>
        <xdr:cNvPr id="837" name="円/楕円 836"/>
        <xdr:cNvSpPr/>
      </xdr:nvSpPr>
      <xdr:spPr>
        <a:xfrm>
          <a:off x="18602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59</xdr:row>
      <xdr:rowOff>142875</xdr:rowOff>
    </xdr:from>
    <xdr:ext cx="247650" cy="257175"/>
    <xdr:sp macro="" textlink="">
      <xdr:nvSpPr>
        <xdr:cNvPr id="838" name="テキスト ボックス 837"/>
        <xdr:cNvSpPr txBox="1"/>
      </xdr:nvSpPr>
      <xdr:spPr>
        <a:xfrm>
          <a:off x="18535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39" name="正方形/長方形 83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40" name="正方形/長方形 83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41" name="テキスト ボックス 84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mn-ea"/>
              <a:ea typeface="+mn-ea"/>
            </a:rPr>
            <a:t>総務費については、法人市民税等市税の増収を受け、基金積立金を積み増したことから、住民一人当たり</a:t>
          </a:r>
          <a:r>
            <a:rPr kumimoji="1" lang="en-US" altLang="ja-JP" sz="1300">
              <a:latin typeface="+mn-ea"/>
              <a:ea typeface="+mn-ea"/>
            </a:rPr>
            <a:t>56,628</a:t>
          </a:r>
          <a:r>
            <a:rPr kumimoji="1" lang="ja-JP" altLang="en-US" sz="1300">
              <a:latin typeface="+mn-ea"/>
              <a:ea typeface="+mn-ea"/>
            </a:rPr>
            <a:t>円（対前年比</a:t>
          </a:r>
          <a:r>
            <a:rPr kumimoji="1" lang="en-US" altLang="ja-JP" sz="1300">
              <a:latin typeface="+mn-ea"/>
              <a:ea typeface="+mn-ea"/>
            </a:rPr>
            <a:t>15.9</a:t>
          </a:r>
          <a:r>
            <a:rPr kumimoji="1" lang="ja-JP" altLang="en-US" sz="1300">
              <a:latin typeface="+mn-ea"/>
              <a:ea typeface="+mn-ea"/>
            </a:rPr>
            <a:t>％増）となっている。</a:t>
          </a:r>
        </a:p>
        <a:p>
          <a:r>
            <a:rPr kumimoji="1" lang="ja-JP" altLang="en-US" sz="1300">
              <a:latin typeface="+mn-ea"/>
              <a:ea typeface="+mn-ea"/>
            </a:rPr>
            <a:t>民生費のうち児童福祉費は決算総額</a:t>
          </a:r>
          <a:r>
            <a:rPr kumimoji="1" lang="en-US" altLang="ja-JP" sz="1300">
              <a:latin typeface="+mn-ea"/>
              <a:ea typeface="+mn-ea"/>
            </a:rPr>
            <a:t>3,525,543</a:t>
          </a:r>
          <a:r>
            <a:rPr kumimoji="1" lang="ja-JP" altLang="en-US" sz="1300">
              <a:latin typeface="+mn-ea"/>
              <a:ea typeface="+mn-ea"/>
            </a:rPr>
            <a:t>千円（対前年比</a:t>
          </a:r>
          <a:r>
            <a:rPr kumimoji="1" lang="en-US" altLang="ja-JP" sz="1300">
              <a:latin typeface="+mn-ea"/>
              <a:ea typeface="+mn-ea"/>
            </a:rPr>
            <a:t>21.2</a:t>
          </a:r>
          <a:r>
            <a:rPr kumimoji="1" lang="ja-JP" altLang="en-US" sz="1300">
              <a:latin typeface="+mn-ea"/>
              <a:ea typeface="+mn-ea"/>
            </a:rPr>
            <a:t>％増）で、主な要因としては、こども園整備に伴う投資的経費の増（対前年比</a:t>
          </a:r>
          <a:r>
            <a:rPr kumimoji="1" lang="en-US" altLang="ja-JP" sz="1300">
              <a:latin typeface="+mn-ea"/>
              <a:ea typeface="+mn-ea"/>
            </a:rPr>
            <a:t>639,984</a:t>
          </a:r>
          <a:r>
            <a:rPr kumimoji="1" lang="ja-JP" altLang="en-US" sz="1300">
              <a:latin typeface="+mn-ea"/>
              <a:ea typeface="+mn-ea"/>
            </a:rPr>
            <a:t>千円増）による。</a:t>
          </a:r>
        </a:p>
        <a:p>
          <a:r>
            <a:rPr kumimoji="1" lang="ja-JP" altLang="en-US" sz="1300">
              <a:latin typeface="+mn-ea"/>
              <a:ea typeface="+mn-ea"/>
            </a:rPr>
            <a:t>衛生費については、総額</a:t>
          </a:r>
          <a:r>
            <a:rPr kumimoji="1" lang="en-US" altLang="ja-JP" sz="1300">
              <a:latin typeface="+mn-ea"/>
              <a:ea typeface="+mn-ea"/>
            </a:rPr>
            <a:t>5,335,811</a:t>
          </a:r>
          <a:r>
            <a:rPr kumimoji="1" lang="ja-JP" altLang="en-US" sz="1300">
              <a:latin typeface="+mn-ea"/>
              <a:ea typeface="+mn-ea"/>
            </a:rPr>
            <a:t>千円（対前年比</a:t>
          </a:r>
          <a:r>
            <a:rPr kumimoji="1" lang="en-US" altLang="ja-JP" sz="1300">
              <a:latin typeface="+mn-ea"/>
              <a:ea typeface="+mn-ea"/>
            </a:rPr>
            <a:t>135.1</a:t>
          </a:r>
          <a:r>
            <a:rPr kumimoji="1" lang="ja-JP" altLang="en-US" sz="1300">
              <a:latin typeface="+mn-ea"/>
              <a:ea typeface="+mn-ea"/>
            </a:rPr>
            <a:t>％増）となっている。主な要因は、新クリーンセンター施設整備工事の本格化により、決算総額</a:t>
          </a:r>
          <a:r>
            <a:rPr kumimoji="1" lang="en-US" altLang="ja-JP" sz="1300">
              <a:latin typeface="+mn-ea"/>
              <a:ea typeface="+mn-ea"/>
            </a:rPr>
            <a:t>3,189,014</a:t>
          </a:r>
          <a:r>
            <a:rPr kumimoji="1" lang="ja-JP" altLang="en-US" sz="1300">
              <a:latin typeface="+mn-ea"/>
              <a:ea typeface="+mn-ea"/>
            </a:rPr>
            <a:t>千円で、対前年比</a:t>
          </a:r>
          <a:r>
            <a:rPr kumimoji="1" lang="en-US" altLang="ja-JP" sz="1300">
              <a:latin typeface="+mn-ea"/>
              <a:ea typeface="+mn-ea"/>
            </a:rPr>
            <a:t>4,041.5</a:t>
          </a:r>
          <a:r>
            <a:rPr kumimoji="1" lang="ja-JP" altLang="en-US" sz="1300">
              <a:latin typeface="+mn-ea"/>
              <a:ea typeface="+mn-ea"/>
            </a:rPr>
            <a:t>％の大幅な増となっている。</a:t>
          </a:r>
          <a:endParaRPr kumimoji="1" lang="en-US" altLang="ja-JP" sz="1300">
            <a:latin typeface="+mn-ea"/>
            <a:ea typeface="+mn-ea"/>
          </a:endParaRPr>
        </a:p>
        <a:p>
          <a:r>
            <a:rPr kumimoji="1" lang="ja-JP" altLang="en-US" sz="1300">
              <a:latin typeface="+mn-ea"/>
              <a:ea typeface="+mn-ea"/>
            </a:rPr>
            <a:t>なお、商工費についても、地域消費喚起型プレミアム付商品券交付事業を実施したことから、決算総額</a:t>
          </a:r>
          <a:r>
            <a:rPr kumimoji="1" lang="en-US" altLang="ja-JP" sz="1300">
              <a:latin typeface="+mn-ea"/>
              <a:ea typeface="+mn-ea"/>
            </a:rPr>
            <a:t>206,409</a:t>
          </a:r>
          <a:r>
            <a:rPr kumimoji="1" lang="ja-JP" altLang="en-US" sz="1300">
              <a:latin typeface="+mn-ea"/>
              <a:ea typeface="+mn-ea"/>
            </a:rPr>
            <a:t>千円で、対前年比</a:t>
          </a:r>
          <a:r>
            <a:rPr kumimoji="1" lang="en-US" altLang="ja-JP" sz="1300">
              <a:latin typeface="+mn-ea"/>
              <a:ea typeface="+mn-ea"/>
            </a:rPr>
            <a:t>36.9</a:t>
          </a:r>
          <a:r>
            <a:rPr kumimoji="1" lang="ja-JP" altLang="en-US" sz="1300">
              <a:latin typeface="+mn-ea"/>
              <a:ea typeface="+mn-ea"/>
            </a:rPr>
            <a:t>％の増となっている。</a:t>
          </a:r>
          <a:endParaRPr kumimoji="1" lang="en-US" altLang="ja-JP" sz="13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また、土木費については、国道８号線バイパス整備に伴う道路用地取得や雨水幹線整備等に伴い、</a:t>
          </a:r>
          <a:r>
            <a:rPr kumimoji="1" lang="ja-JP" altLang="en-US" sz="1300">
              <a:solidFill>
                <a:schemeClr val="dk1"/>
              </a:solidFill>
              <a:effectLst/>
              <a:latin typeface="+mn-ea"/>
              <a:ea typeface="+mn-ea"/>
              <a:cs typeface="+mn-cs"/>
            </a:rPr>
            <a:t>住民一人当たり</a:t>
          </a:r>
          <a:r>
            <a:rPr kumimoji="1" lang="en-US" altLang="ja-JP" sz="1300">
              <a:solidFill>
                <a:schemeClr val="dk1"/>
              </a:solidFill>
              <a:effectLst/>
              <a:latin typeface="+mn-ea"/>
              <a:ea typeface="+mn-ea"/>
              <a:cs typeface="+mn-cs"/>
            </a:rPr>
            <a:t>38,283</a:t>
          </a:r>
          <a:r>
            <a:rPr kumimoji="1" lang="ja-JP" altLang="en-US" sz="1300">
              <a:solidFill>
                <a:schemeClr val="dk1"/>
              </a:solidFill>
              <a:effectLst/>
              <a:latin typeface="+mn-ea"/>
              <a:ea typeface="+mn-ea"/>
              <a:cs typeface="+mn-cs"/>
            </a:rPr>
            <a:t>円（</a:t>
          </a:r>
          <a:r>
            <a:rPr kumimoji="1" lang="ja-JP" altLang="ja-JP" sz="1300">
              <a:solidFill>
                <a:schemeClr val="dk1"/>
              </a:solidFill>
              <a:effectLst/>
              <a:latin typeface="+mn-ea"/>
              <a:ea typeface="+mn-ea"/>
              <a:cs typeface="+mn-cs"/>
            </a:rPr>
            <a:t>対前年比</a:t>
          </a:r>
          <a:r>
            <a:rPr kumimoji="1" lang="en-US" altLang="ja-JP" sz="1300">
              <a:solidFill>
                <a:schemeClr val="dk1"/>
              </a:solidFill>
              <a:effectLst/>
              <a:latin typeface="+mn-ea"/>
              <a:ea typeface="+mn-ea"/>
              <a:cs typeface="+mn-cs"/>
            </a:rPr>
            <a:t>50.7</a:t>
          </a:r>
          <a:r>
            <a:rPr kumimoji="1" lang="ja-JP" altLang="ja-JP" sz="1300">
              <a:solidFill>
                <a:schemeClr val="dk1"/>
              </a:solidFill>
              <a:effectLst/>
              <a:latin typeface="+mn-ea"/>
              <a:ea typeface="+mn-ea"/>
              <a:cs typeface="+mn-cs"/>
            </a:rPr>
            <a:t>％増</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となっている。</a:t>
          </a:r>
          <a:endParaRPr lang="ja-JP" altLang="ja-JP" sz="1300">
            <a:effectLst/>
            <a:latin typeface="+mn-ea"/>
            <a:ea typeface="+mn-ea"/>
          </a:endParaRPr>
        </a:p>
        <a:p>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○財政調整基金残高</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平成</a:t>
          </a:r>
          <a:r>
            <a:rPr kumimoji="1" lang="en-US" altLang="ja-JP" sz="1150">
              <a:latin typeface="ＭＳ ゴシック" pitchFamily="49" charset="-128"/>
              <a:ea typeface="ＭＳ ゴシック" pitchFamily="49" charset="-128"/>
            </a:rPr>
            <a:t>27</a:t>
          </a:r>
          <a:r>
            <a:rPr kumimoji="1" lang="ja-JP" altLang="en-US" sz="1150">
              <a:latin typeface="ＭＳ ゴシック" pitchFamily="49" charset="-128"/>
              <a:ea typeface="ＭＳ ゴシック" pitchFamily="49" charset="-128"/>
            </a:rPr>
            <a:t>年度は大手法人の法人市民税の増収により、最終的には取り崩しを行わなかったため、実質収支の伸びに牽引されて残高が上昇している。</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○実質単年度収支</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単年度収支は黒字であるが、法人市民税の税率改定等の影響により今後の収入増は期待できないことから、引き続き厳しい財政運営が予想される。</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○今後の対応</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行財政改革による業務の見直し等により、財政の健全化を図りながら、財政調整基金残高の適正化を図る。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○現状</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一般会計及びその他の特別会計においても、赤字は生じていない。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○今後の対応</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一般会計及びその他の特別会計において、今後も適正な財政運営に努　　　</a:t>
          </a:r>
        </a:p>
        <a:p>
          <a:r>
            <a:rPr kumimoji="1" lang="ja-JP" altLang="en-US" sz="1200">
              <a:latin typeface="ＭＳ ゴシック" pitchFamily="49" charset="-128"/>
              <a:ea typeface="ＭＳ ゴシック" pitchFamily="49" charset="-128"/>
            </a:rPr>
            <a:t>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特に、工業団地等整備事業において地域開発事業債の償還に対する繰出し金が各年</a:t>
          </a:r>
          <a:r>
            <a:rPr kumimoji="1" lang="en-US" altLang="ja-JP" sz="1200">
              <a:latin typeface="ＭＳ ゴシック" pitchFamily="49" charset="-128"/>
              <a:ea typeface="ＭＳ ゴシック" pitchFamily="49" charset="-128"/>
            </a:rPr>
            <a:t>30,000</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年ごとに</a:t>
          </a:r>
          <a:r>
            <a:rPr kumimoji="1" lang="en-US" altLang="ja-JP" sz="1200">
              <a:latin typeface="ＭＳ ゴシック" pitchFamily="49" charset="-128"/>
              <a:ea typeface="ＭＳ ゴシック" pitchFamily="49" charset="-128"/>
            </a:rPr>
            <a:t>280,000</a:t>
          </a:r>
          <a:r>
            <a:rPr kumimoji="1" lang="ja-JP" altLang="en-US" sz="1200">
              <a:latin typeface="ＭＳ ゴシック" pitchFamily="49" charset="-128"/>
              <a:ea typeface="ＭＳ ゴシック" pitchFamily="49" charset="-128"/>
            </a:rPr>
            <a:t>千円必要であり、減債基金残高の確保が必要となっている。また、水道事業は使用料の減少、施設老朽化に伴う修繕等の支出が発生しており、平成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月</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日から料金引き上げを行う。下水道事業は平成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月の法適用企業会計移行に向けて動いており、運転資金を確保しつつ安定した財政運営を確立する必要がある。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24803697</v>
      </c>
      <c r="BO4" s="409"/>
      <c r="BP4" s="409"/>
      <c r="BQ4" s="409"/>
      <c r="BR4" s="409"/>
      <c r="BS4" s="409"/>
      <c r="BT4" s="409"/>
      <c r="BU4" s="410"/>
      <c r="BV4" s="408">
        <v>19574924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4.1</v>
      </c>
      <c r="CU4" s="586"/>
      <c r="CV4" s="586"/>
      <c r="CW4" s="586"/>
      <c r="CX4" s="586"/>
      <c r="CY4" s="586"/>
      <c r="CZ4" s="586"/>
      <c r="DA4" s="587"/>
      <c r="DB4" s="585">
        <v>3.7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24260197</v>
      </c>
      <c r="BO5" s="414"/>
      <c r="BP5" s="414"/>
      <c r="BQ5" s="414"/>
      <c r="BR5" s="414"/>
      <c r="BS5" s="414"/>
      <c r="BT5" s="414"/>
      <c r="BU5" s="415"/>
      <c r="BV5" s="413">
        <v>19033694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83.8</v>
      </c>
      <c r="CU5" s="384"/>
      <c r="CV5" s="384"/>
      <c r="CW5" s="384"/>
      <c r="CX5" s="384"/>
      <c r="CY5" s="384"/>
      <c r="CZ5" s="384"/>
      <c r="DA5" s="385"/>
      <c r="DB5" s="383">
        <v>90.6</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543500</v>
      </c>
      <c r="BO6" s="414"/>
      <c r="BP6" s="414"/>
      <c r="BQ6" s="414"/>
      <c r="BR6" s="414"/>
      <c r="BS6" s="414"/>
      <c r="BT6" s="414"/>
      <c r="BU6" s="415"/>
      <c r="BV6" s="413">
        <v>541230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88.5</v>
      </c>
      <c r="CU6" s="560"/>
      <c r="CV6" s="560"/>
      <c r="CW6" s="560"/>
      <c r="CX6" s="560"/>
      <c r="CY6" s="560"/>
      <c r="CZ6" s="560"/>
      <c r="DA6" s="561"/>
      <c r="DB6" s="559">
        <v>97.2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41299</v>
      </c>
      <c r="BO7" s="414"/>
      <c r="BP7" s="414"/>
      <c r="BQ7" s="414"/>
      <c r="BR7" s="414"/>
      <c r="BS7" s="414"/>
      <c r="BT7" s="414"/>
      <c r="BU7" s="415"/>
      <c r="BV7" s="413">
        <v>90991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12279748</v>
      </c>
      <c r="CU7" s="414"/>
      <c r="CV7" s="414"/>
      <c r="CW7" s="414"/>
      <c r="CX7" s="414"/>
      <c r="CY7" s="414"/>
      <c r="CZ7" s="414"/>
      <c r="DA7" s="415"/>
      <c r="DB7" s="413">
        <v>12160956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502201</v>
      </c>
      <c r="BO8" s="414"/>
      <c r="BP8" s="414"/>
      <c r="BQ8" s="414"/>
      <c r="BR8" s="414"/>
      <c r="BS8" s="414"/>
      <c r="BT8" s="414"/>
      <c r="BU8" s="415"/>
      <c r="BV8" s="413">
        <v>450239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0.81</v>
      </c>
      <c r="CU8" s="523"/>
      <c r="CV8" s="523"/>
      <c r="CW8" s="523"/>
      <c r="CX8" s="523"/>
      <c r="CY8" s="523"/>
      <c r="CZ8" s="523"/>
      <c r="DA8" s="524"/>
      <c r="DB8" s="522">
        <v>0.81</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49889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51962</v>
      </c>
      <c r="BO9" s="414"/>
      <c r="BP9" s="414"/>
      <c r="BQ9" s="414"/>
      <c r="BR9" s="414"/>
      <c r="BS9" s="414"/>
      <c r="BT9" s="414"/>
      <c r="BU9" s="415"/>
      <c r="BV9" s="413">
        <v>72015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19.4</v>
      </c>
      <c r="CU9" s="384"/>
      <c r="CV9" s="384"/>
      <c r="CW9" s="384"/>
      <c r="CX9" s="384"/>
      <c r="CY9" s="384"/>
      <c r="CZ9" s="384"/>
      <c r="DA9" s="385"/>
      <c r="DB9" s="383">
        <v>19.8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49955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508916</v>
      </c>
      <c r="BO10" s="414"/>
      <c r="BP10" s="414"/>
      <c r="BQ10" s="414"/>
      <c r="BR10" s="414"/>
      <c r="BS10" s="414"/>
      <c r="BT10" s="414"/>
      <c r="BU10" s="415"/>
      <c r="BV10" s="413">
        <v>355881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50837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4904</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50384</v>
      </c>
      <c r="S13" s="515"/>
      <c r="T13" s="515"/>
      <c r="U13" s="515"/>
      <c r="V13" s="516"/>
      <c r="W13" s="502" t="s">
        <v>120</v>
      </c>
      <c r="X13" s="426"/>
      <c r="Y13" s="426"/>
      <c r="Z13" s="426"/>
      <c r="AA13" s="426"/>
      <c r="AB13" s="427"/>
      <c r="AC13" s="389">
        <v>914</v>
      </c>
      <c r="AD13" s="390"/>
      <c r="AE13" s="390"/>
      <c r="AF13" s="390"/>
      <c r="AG13" s="391"/>
      <c r="AH13" s="389">
        <v>1235</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560878</v>
      </c>
      <c r="BO13" s="414"/>
      <c r="BP13" s="414"/>
      <c r="BQ13" s="414"/>
      <c r="BR13" s="414"/>
      <c r="BS13" s="414"/>
      <c r="BT13" s="414"/>
      <c r="BU13" s="415"/>
      <c r="BV13" s="413">
        <v>422992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12.7</v>
      </c>
      <c r="CU13" s="384"/>
      <c r="CV13" s="384"/>
      <c r="CW13" s="384"/>
      <c r="CX13" s="384"/>
      <c r="CY13" s="384"/>
      <c r="CZ13" s="384"/>
      <c r="DA13" s="385"/>
      <c r="DB13" s="383">
        <v>12.7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50867</v>
      </c>
      <c r="S14" s="515"/>
      <c r="T14" s="515"/>
      <c r="U14" s="515"/>
      <c r="V14" s="516"/>
      <c r="W14" s="517"/>
      <c r="X14" s="429"/>
      <c r="Y14" s="429"/>
      <c r="Z14" s="429"/>
      <c r="AA14" s="429"/>
      <c r="AB14" s="430"/>
      <c r="AC14" s="507">
        <v>3.9</v>
      </c>
      <c r="AD14" s="508"/>
      <c r="AE14" s="508"/>
      <c r="AF14" s="508"/>
      <c r="AG14" s="509"/>
      <c r="AH14" s="507">
        <v>4.9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53.3</v>
      </c>
      <c r="CU14" s="486"/>
      <c r="CV14" s="486"/>
      <c r="CW14" s="486"/>
      <c r="CX14" s="486"/>
      <c r="CY14" s="486"/>
      <c r="CZ14" s="486"/>
      <c r="DA14" s="487"/>
      <c r="DB14" s="518">
        <v>51.4</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50409</v>
      </c>
      <c r="S15" s="515"/>
      <c r="T15" s="515"/>
      <c r="U15" s="515"/>
      <c r="V15" s="516"/>
      <c r="W15" s="502" t="s">
        <v>127</v>
      </c>
      <c r="X15" s="426"/>
      <c r="Y15" s="426"/>
      <c r="Z15" s="426"/>
      <c r="AA15" s="426"/>
      <c r="AB15" s="427"/>
      <c r="AC15" s="389">
        <v>8761</v>
      </c>
      <c r="AD15" s="390"/>
      <c r="AE15" s="390"/>
      <c r="AF15" s="390"/>
      <c r="AG15" s="391"/>
      <c r="AH15" s="389">
        <v>9224</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7180270</v>
      </c>
      <c r="BO15" s="409"/>
      <c r="BP15" s="409"/>
      <c r="BQ15" s="409"/>
      <c r="BR15" s="409"/>
      <c r="BS15" s="409"/>
      <c r="BT15" s="409"/>
      <c r="BU15" s="410"/>
      <c r="BV15" s="408">
        <v>6926023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37.2</v>
      </c>
      <c r="AD16" s="508"/>
      <c r="AE16" s="508"/>
      <c r="AF16" s="508"/>
      <c r="AG16" s="509"/>
      <c r="AH16" s="507">
        <v>36.3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8826373</v>
      </c>
      <c r="BO16" s="414"/>
      <c r="BP16" s="414"/>
      <c r="BQ16" s="414"/>
      <c r="BR16" s="414"/>
      <c r="BS16" s="414"/>
      <c r="BT16" s="414"/>
      <c r="BU16" s="415"/>
      <c r="BV16" s="413">
        <v>8447933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13883</v>
      </c>
      <c r="AD17" s="390"/>
      <c r="AE17" s="390"/>
      <c r="AF17" s="390"/>
      <c r="AG17" s="391"/>
      <c r="AH17" s="389">
        <v>14583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9251879</v>
      </c>
      <c r="BO17" s="414"/>
      <c r="BP17" s="414"/>
      <c r="BQ17" s="414"/>
      <c r="BR17" s="414"/>
      <c r="BS17" s="414"/>
      <c r="BT17" s="414"/>
      <c r="BU17" s="415"/>
      <c r="BV17" s="413">
        <v>8981808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80.14</v>
      </c>
      <c r="M18" s="478"/>
      <c r="N18" s="478"/>
      <c r="O18" s="478"/>
      <c r="P18" s="478"/>
      <c r="Q18" s="478"/>
      <c r="R18" s="479"/>
      <c r="S18" s="479"/>
      <c r="T18" s="479"/>
      <c r="U18" s="479"/>
      <c r="V18" s="480"/>
      <c r="W18" s="494"/>
      <c r="X18" s="495"/>
      <c r="Y18" s="495"/>
      <c r="Z18" s="495"/>
      <c r="AA18" s="495"/>
      <c r="AB18" s="503"/>
      <c r="AC18" s="377">
        <v>58.9</v>
      </c>
      <c r="AD18" s="378"/>
      <c r="AE18" s="378"/>
      <c r="AF18" s="378"/>
      <c r="AG18" s="481"/>
      <c r="AH18" s="377">
        <v>57.5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11434695</v>
      </c>
      <c r="BO18" s="414"/>
      <c r="BP18" s="414"/>
      <c r="BQ18" s="414"/>
      <c r="BR18" s="414"/>
      <c r="BS18" s="414"/>
      <c r="BT18" s="414"/>
      <c r="BU18" s="415"/>
      <c r="BV18" s="413">
        <v>11259263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623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14792115</v>
      </c>
      <c r="BO19" s="414"/>
      <c r="BP19" s="414"/>
      <c r="BQ19" s="414"/>
      <c r="BR19" s="414"/>
      <c r="BS19" s="414"/>
      <c r="BT19" s="414"/>
      <c r="BU19" s="415"/>
      <c r="BV19" s="413">
        <v>13882720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18143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29589228</v>
      </c>
      <c r="BO23" s="414"/>
      <c r="BP23" s="414"/>
      <c r="BQ23" s="414"/>
      <c r="BR23" s="414"/>
      <c r="BS23" s="414"/>
      <c r="BT23" s="414"/>
      <c r="BU23" s="415"/>
      <c r="BV23" s="413">
        <v>27642290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8120</v>
      </c>
      <c r="R24" s="390"/>
      <c r="S24" s="390"/>
      <c r="T24" s="390"/>
      <c r="U24" s="390"/>
      <c r="V24" s="391"/>
      <c r="W24" s="455"/>
      <c r="X24" s="446"/>
      <c r="Y24" s="447"/>
      <c r="Z24" s="386" t="s">
        <v>151</v>
      </c>
      <c r="AA24" s="387"/>
      <c r="AB24" s="387"/>
      <c r="AC24" s="387"/>
      <c r="AD24" s="387"/>
      <c r="AE24" s="387"/>
      <c r="AF24" s="387"/>
      <c r="AG24" s="388"/>
      <c r="AH24" s="389">
        <v>353</v>
      </c>
      <c r="AI24" s="390"/>
      <c r="AJ24" s="390"/>
      <c r="AK24" s="390"/>
      <c r="AL24" s="391"/>
      <c r="AM24" s="389">
        <v>1128894</v>
      </c>
      <c r="AN24" s="390"/>
      <c r="AO24" s="390"/>
      <c r="AP24" s="390"/>
      <c r="AQ24" s="390"/>
      <c r="AR24" s="391"/>
      <c r="AS24" s="389">
        <v>3198</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18925568</v>
      </c>
      <c r="BO24" s="414"/>
      <c r="BP24" s="414"/>
      <c r="BQ24" s="414"/>
      <c r="BR24" s="414"/>
      <c r="BS24" s="414"/>
      <c r="BT24" s="414"/>
      <c r="BU24" s="415"/>
      <c r="BV24" s="413">
        <v>17035871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153</v>
      </c>
      <c r="F25" s="387"/>
      <c r="G25" s="387"/>
      <c r="H25" s="387"/>
      <c r="I25" s="387"/>
      <c r="J25" s="387"/>
      <c r="K25" s="388"/>
      <c r="L25" s="389">
        <v>1</v>
      </c>
      <c r="M25" s="390"/>
      <c r="N25" s="390"/>
      <c r="O25" s="390"/>
      <c r="P25" s="391"/>
      <c r="Q25" s="389">
        <v>7210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3224748</v>
      </c>
      <c r="BO25" s="409"/>
      <c r="BP25" s="409"/>
      <c r="BQ25" s="409"/>
      <c r="BR25" s="409"/>
      <c r="BS25" s="409"/>
      <c r="BT25" s="409"/>
      <c r="BU25" s="410"/>
      <c r="BV25" s="408">
        <v>5049563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156</v>
      </c>
      <c r="F26" s="387"/>
      <c r="G26" s="387"/>
      <c r="H26" s="387"/>
      <c r="I26" s="387"/>
      <c r="J26" s="387"/>
      <c r="K26" s="388"/>
      <c r="L26" s="389">
        <v>1</v>
      </c>
      <c r="M26" s="390"/>
      <c r="N26" s="390"/>
      <c r="O26" s="390"/>
      <c r="P26" s="391"/>
      <c r="Q26" s="389">
        <v>6610</v>
      </c>
      <c r="R26" s="390"/>
      <c r="S26" s="390"/>
      <c r="T26" s="390"/>
      <c r="U26" s="390"/>
      <c r="V26" s="391"/>
      <c r="W26" s="455"/>
      <c r="X26" s="446"/>
      <c r="Y26" s="447"/>
      <c r="Z26" s="386" t="s">
        <v>157</v>
      </c>
      <c r="AA26" s="468"/>
      <c r="AB26" s="468"/>
      <c r="AC26" s="468"/>
      <c r="AD26" s="468"/>
      <c r="AE26" s="468"/>
      <c r="AF26" s="468"/>
      <c r="AG26" s="469"/>
      <c r="AH26" s="389">
        <v>13</v>
      </c>
      <c r="AI26" s="390"/>
      <c r="AJ26" s="390"/>
      <c r="AK26" s="390"/>
      <c r="AL26" s="391"/>
      <c r="AM26" s="389">
        <v>41288</v>
      </c>
      <c r="AN26" s="390"/>
      <c r="AO26" s="390"/>
      <c r="AP26" s="390"/>
      <c r="AQ26" s="390"/>
      <c r="AR26" s="391"/>
      <c r="AS26" s="389">
        <v>3176</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3800</v>
      </c>
      <c r="R27" s="390"/>
      <c r="S27" s="390"/>
      <c r="T27" s="390"/>
      <c r="U27" s="390"/>
      <c r="V27" s="391"/>
      <c r="W27" s="455"/>
      <c r="X27" s="446"/>
      <c r="Y27" s="447"/>
      <c r="Z27" s="386" t="s">
        <v>160</v>
      </c>
      <c r="AA27" s="387"/>
      <c r="AB27" s="387"/>
      <c r="AC27" s="387"/>
      <c r="AD27" s="387"/>
      <c r="AE27" s="387"/>
      <c r="AF27" s="387"/>
      <c r="AG27" s="388"/>
      <c r="AH27" s="389">
        <v>49</v>
      </c>
      <c r="AI27" s="390"/>
      <c r="AJ27" s="390"/>
      <c r="AK27" s="390"/>
      <c r="AL27" s="391"/>
      <c r="AM27" s="389">
        <v>152336</v>
      </c>
      <c r="AN27" s="390"/>
      <c r="AO27" s="390"/>
      <c r="AP27" s="390"/>
      <c r="AQ27" s="390"/>
      <c r="AR27" s="391"/>
      <c r="AS27" s="389">
        <v>3109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488965</v>
      </c>
      <c r="BO27" s="417"/>
      <c r="BP27" s="417"/>
      <c r="BQ27" s="417"/>
      <c r="BR27" s="417"/>
      <c r="BS27" s="417"/>
      <c r="BT27" s="417"/>
      <c r="BU27" s="418"/>
      <c r="BV27" s="416">
        <v>488965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3300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2217658</v>
      </c>
      <c r="BO28" s="409"/>
      <c r="BP28" s="409"/>
      <c r="BQ28" s="409"/>
      <c r="BR28" s="409"/>
      <c r="BS28" s="409"/>
      <c r="BT28" s="409"/>
      <c r="BU28" s="410"/>
      <c r="BV28" s="408">
        <v>1708742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18</v>
      </c>
      <c r="M29" s="390"/>
      <c r="N29" s="390"/>
      <c r="O29" s="390"/>
      <c r="P29" s="391"/>
      <c r="Q29" s="389">
        <v>3000</v>
      </c>
      <c r="R29" s="390"/>
      <c r="S29" s="390"/>
      <c r="T29" s="390"/>
      <c r="U29" s="390"/>
      <c r="V29" s="391"/>
      <c r="W29" s="456"/>
      <c r="X29" s="457"/>
      <c r="Y29" s="458"/>
      <c r="Z29" s="386" t="s">
        <v>167</v>
      </c>
      <c r="AA29" s="387"/>
      <c r="AB29" s="387"/>
      <c r="AC29" s="387"/>
      <c r="AD29" s="387"/>
      <c r="AE29" s="387"/>
      <c r="AF29" s="387"/>
      <c r="AG29" s="388"/>
      <c r="AH29" s="389">
        <v>402</v>
      </c>
      <c r="AI29" s="390"/>
      <c r="AJ29" s="390"/>
      <c r="AK29" s="390"/>
      <c r="AL29" s="391"/>
      <c r="AM29" s="389">
        <v>1281230</v>
      </c>
      <c r="AN29" s="390"/>
      <c r="AO29" s="390"/>
      <c r="AP29" s="390"/>
      <c r="AQ29" s="390"/>
      <c r="AR29" s="391"/>
      <c r="AS29" s="389">
        <v>3187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364104</v>
      </c>
      <c r="BO29" s="414"/>
      <c r="BP29" s="414"/>
      <c r="BQ29" s="414"/>
      <c r="BR29" s="414"/>
      <c r="BS29" s="414"/>
      <c r="BT29" s="414"/>
      <c r="BU29" s="415"/>
      <c r="BV29" s="413">
        <v>283710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99.6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1696125</v>
      </c>
      <c r="BO30" s="417"/>
      <c r="BP30" s="417"/>
      <c r="BQ30" s="417"/>
      <c r="BR30" s="417"/>
      <c r="BS30" s="417"/>
      <c r="BT30" s="417"/>
      <c r="BU30" s="418"/>
      <c r="BV30" s="416">
        <v>1816279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6</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滋賀県市町村職員退職手当組合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野洲市湖岸開発</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地域医療振興資金貸付事業特別会計</v>
      </c>
      <c r="F35" s="372"/>
      <c r="G35" s="372"/>
      <c r="H35" s="372"/>
      <c r="I35" s="372"/>
      <c r="J35" s="372"/>
      <c r="K35" s="372"/>
      <c r="L35" s="372"/>
      <c r="M35" s="372"/>
      <c r="N35" s="372"/>
      <c r="O35" s="372"/>
      <c r="P35" s="372"/>
      <c r="Q35" s="372"/>
      <c r="R35" s="372"/>
      <c r="S35" s="372"/>
      <c r="T35" s="165"/>
      <c r="U35" s="373">
        <f>IF(W35="","",U34+1)</f>
        <v>7</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aca="true" t="shared" si="0" ref="AM35:AM43">IF(AO35="","",AM34+1)</f>
        <v/>
      </c>
      <c r="AN35" s="373"/>
      <c r="AO35" s="372"/>
      <c r="AP35" s="372"/>
      <c r="AQ35" s="372"/>
      <c r="AR35" s="372"/>
      <c r="AS35" s="372"/>
      <c r="AT35" s="372"/>
      <c r="AU35" s="372"/>
      <c r="AV35" s="372"/>
      <c r="AW35" s="372"/>
      <c r="AX35" s="372"/>
      <c r="AY35" s="372"/>
      <c r="AZ35" s="372"/>
      <c r="BA35" s="372"/>
      <c r="BB35" s="372"/>
      <c r="BC35" s="372"/>
      <c r="BD35" s="165"/>
      <c r="BE35" s="373">
        <f aca="true" t="shared" si="1" ref="BE35:BE43">IF(BG35="","",BE34+1)</f>
        <v>11</v>
      </c>
      <c r="BF35" s="373"/>
      <c r="BG35" s="372" t="str">
        <f>IF('各会計、関係団体の財政状況及び健全化判断比率'!B33="","",'各会計、関係団体の財政状況及び健全化判断比率'!B33)</f>
        <v>工業団地等整備事業特別会計</v>
      </c>
      <c r="BH35" s="372"/>
      <c r="BI35" s="372"/>
      <c r="BJ35" s="372"/>
      <c r="BK35" s="372"/>
      <c r="BL35" s="372"/>
      <c r="BM35" s="372"/>
      <c r="BN35" s="372"/>
      <c r="BO35" s="372"/>
      <c r="BP35" s="372"/>
      <c r="BQ35" s="372"/>
      <c r="BR35" s="372"/>
      <c r="BS35" s="372"/>
      <c r="BT35" s="372"/>
      <c r="BU35" s="372"/>
      <c r="BV35" s="165"/>
      <c r="BW35" s="373">
        <f aca="true" t="shared" si="2" ref="BW35:BW43">IF(BY35="","",BW34+1)</f>
        <v>13</v>
      </c>
      <c r="BX35" s="373"/>
      <c r="BY35" s="372" t="str">
        <f>IF('各会計、関係団体の財政状況及び健全化判断比率'!B69="","",'各会計、関係団体の財政状況及び健全化判断比率'!B69)</f>
        <v>滋賀県市町村交通災害共済組合</v>
      </c>
      <c r="BZ35" s="372"/>
      <c r="CA35" s="372"/>
      <c r="CB35" s="372"/>
      <c r="CC35" s="372"/>
      <c r="CD35" s="372"/>
      <c r="CE35" s="372"/>
      <c r="CF35" s="372"/>
      <c r="CG35" s="372"/>
      <c r="CH35" s="372"/>
      <c r="CI35" s="372"/>
      <c r="CJ35" s="372"/>
      <c r="CK35" s="372"/>
      <c r="CL35" s="372"/>
      <c r="CM35" s="372"/>
      <c r="CN35" s="165"/>
      <c r="CO35" s="373" t="str">
        <f aca="true" t="shared" si="3" ref="CO35:CO4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墓地公園事業特別会計</v>
      </c>
      <c r="F36" s="372"/>
      <c r="G36" s="372"/>
      <c r="H36" s="372"/>
      <c r="I36" s="372"/>
      <c r="J36" s="372"/>
      <c r="K36" s="372"/>
      <c r="L36" s="372"/>
      <c r="M36" s="372"/>
      <c r="N36" s="372"/>
      <c r="O36" s="372"/>
      <c r="P36" s="372"/>
      <c r="Q36" s="372"/>
      <c r="R36" s="372"/>
      <c r="S36" s="372"/>
      <c r="T36" s="165"/>
      <c r="U36" s="373">
        <f aca="true" t="shared" si="4" ref="U36:U43">IF(W36="","",U35+1)</f>
        <v>8</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滋賀県市町村議会議員公務災害補償等組合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基幹水利施設管理事業特別会計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守山野洲行政事務組合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f aca="true" t="shared" si="5" ref="C38:C43">IF(E38="","",C37+1)</f>
        <v>5</v>
      </c>
      <c r="D38" s="373"/>
      <c r="E38" s="372" t="str">
        <f>IF('各会計、関係団体の財政状況及び健全化判断比率'!B11="","",'各会計、関係団体の財政状況及び健全化判断比率'!B11)</f>
        <v>土地取得特別会計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湖南広域行政組合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滋賀県市町村職員研修センター</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滋賀県後期高齢者医療広域連合（一般会計）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滋賀県後期高齢者医療広域連合（特別会計）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188</v>
      </c>
    </row>
    <row r="50" ht="13.5">
      <c r="E50" s="139" t="s">
        <v>189</v>
      </c>
    </row>
    <row r="51" ht="13.5">
      <c r="E51" s="139" t="s">
        <v>190</v>
      </c>
    </row>
    <row r="52" ht="13.5">
      <c r="E52" s="139" t="s">
        <v>191</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526</v>
      </c>
      <c r="D34" s="1181"/>
      <c r="E34" s="1182"/>
      <c r="F34" s="32">
        <v>4.16</v>
      </c>
      <c r="G34" s="33">
        <v>3.04</v>
      </c>
      <c r="H34" s="33">
        <v>2.95</v>
      </c>
      <c r="I34" s="33">
        <v>3.68</v>
      </c>
      <c r="J34" s="34">
        <v>4.08</v>
      </c>
      <c r="K34" s="22"/>
      <c r="L34" s="22"/>
      <c r="M34" s="22"/>
      <c r="N34" s="22"/>
      <c r="O34" s="22"/>
      <c r="P34" s="22"/>
    </row>
    <row r="35" spans="1:16" ht="39" customHeight="1">
      <c r="A35" s="22"/>
      <c r="B35" s="35"/>
      <c r="C35" s="1175" t="s">
        <v>527</v>
      </c>
      <c r="D35" s="1176"/>
      <c r="E35" s="1177"/>
      <c r="F35" s="36">
        <v>3.55</v>
      </c>
      <c r="G35" s="37">
        <v>3.4</v>
      </c>
      <c r="H35" s="37">
        <v>3.46</v>
      </c>
      <c r="I35" s="37">
        <v>3.75</v>
      </c>
      <c r="J35" s="38">
        <v>3.8</v>
      </c>
      <c r="K35" s="22"/>
      <c r="L35" s="22"/>
      <c r="M35" s="22"/>
      <c r="N35" s="22"/>
      <c r="O35" s="22"/>
      <c r="P35" s="22"/>
    </row>
    <row r="36" spans="1:16" ht="39" customHeight="1">
      <c r="A36" s="22"/>
      <c r="B36" s="35"/>
      <c r="C36" s="1175" t="s">
        <v>528</v>
      </c>
      <c r="D36" s="1176"/>
      <c r="E36" s="1177"/>
      <c r="F36" s="36">
        <v>0.22</v>
      </c>
      <c r="G36" s="37">
        <v>0.28</v>
      </c>
      <c r="H36" s="37">
        <v>0.24</v>
      </c>
      <c r="I36" s="37">
        <v>0.22</v>
      </c>
      <c r="J36" s="38">
        <v>1.09</v>
      </c>
      <c r="K36" s="22"/>
      <c r="L36" s="22"/>
      <c r="M36" s="22"/>
      <c r="N36" s="22"/>
      <c r="O36" s="22"/>
      <c r="P36" s="22"/>
    </row>
    <row r="37" spans="1:16" ht="39" customHeight="1">
      <c r="A37" s="22"/>
      <c r="B37" s="35"/>
      <c r="C37" s="1175" t="s">
        <v>529</v>
      </c>
      <c r="D37" s="1176"/>
      <c r="E37" s="1177"/>
      <c r="F37" s="36">
        <v>1.71</v>
      </c>
      <c r="G37" s="37">
        <v>1.54</v>
      </c>
      <c r="H37" s="37">
        <v>1.09</v>
      </c>
      <c r="I37" s="37">
        <v>0.66</v>
      </c>
      <c r="J37" s="38">
        <v>0.66</v>
      </c>
      <c r="K37" s="22"/>
      <c r="L37" s="22"/>
      <c r="M37" s="22"/>
      <c r="N37" s="22"/>
      <c r="O37" s="22"/>
      <c r="P37" s="22"/>
    </row>
    <row r="38" spans="1:16" ht="39" customHeight="1">
      <c r="A38" s="22"/>
      <c r="B38" s="35"/>
      <c r="C38" s="1175" t="s">
        <v>530</v>
      </c>
      <c r="D38" s="1176"/>
      <c r="E38" s="1177"/>
      <c r="F38" s="36">
        <v>0.37</v>
      </c>
      <c r="G38" s="37">
        <v>0.46</v>
      </c>
      <c r="H38" s="37">
        <v>0.28</v>
      </c>
      <c r="I38" s="37">
        <v>0.84</v>
      </c>
      <c r="J38" s="38">
        <v>0.18</v>
      </c>
      <c r="K38" s="22"/>
      <c r="L38" s="22"/>
      <c r="M38" s="22"/>
      <c r="N38" s="22"/>
      <c r="O38" s="22"/>
      <c r="P38" s="22"/>
    </row>
    <row r="39" spans="1:16" ht="39" customHeight="1">
      <c r="A39" s="22"/>
      <c r="B39" s="35"/>
      <c r="C39" s="1175" t="s">
        <v>531</v>
      </c>
      <c r="D39" s="1176"/>
      <c r="E39" s="1177"/>
      <c r="F39" s="36">
        <v>0.06</v>
      </c>
      <c r="G39" s="37">
        <v>0.07</v>
      </c>
      <c r="H39" s="37">
        <v>0.07</v>
      </c>
      <c r="I39" s="37">
        <v>0.17</v>
      </c>
      <c r="J39" s="38">
        <v>0.09</v>
      </c>
      <c r="K39" s="22"/>
      <c r="L39" s="22"/>
      <c r="M39" s="22"/>
      <c r="N39" s="22"/>
      <c r="O39" s="22"/>
      <c r="P39" s="22"/>
    </row>
    <row r="40" spans="1:16" ht="39" customHeight="1">
      <c r="A40" s="22"/>
      <c r="B40" s="35"/>
      <c r="C40" s="1175" t="s">
        <v>532</v>
      </c>
      <c r="D40" s="1176"/>
      <c r="E40" s="1177"/>
      <c r="F40" s="36">
        <v>0.03</v>
      </c>
      <c r="G40" s="37">
        <v>0.05</v>
      </c>
      <c r="H40" s="37">
        <v>0.11</v>
      </c>
      <c r="I40" s="37">
        <v>0.01</v>
      </c>
      <c r="J40" s="38">
        <v>0</v>
      </c>
      <c r="K40" s="22"/>
      <c r="L40" s="22"/>
      <c r="M40" s="22"/>
      <c r="N40" s="22"/>
      <c r="O40" s="22"/>
      <c r="P40" s="22"/>
    </row>
    <row r="41" spans="1:16" ht="39" customHeight="1">
      <c r="A41" s="22"/>
      <c r="B41" s="35"/>
      <c r="C41" s="1175" t="s">
        <v>533</v>
      </c>
      <c r="D41" s="1176"/>
      <c r="E41" s="1177"/>
      <c r="F41" s="36">
        <v>0</v>
      </c>
      <c r="G41" s="37">
        <v>0</v>
      </c>
      <c r="H41" s="37">
        <v>0</v>
      </c>
      <c r="I41" s="37">
        <v>0</v>
      </c>
      <c r="J41" s="38">
        <v>0</v>
      </c>
      <c r="K41" s="22"/>
      <c r="L41" s="22"/>
      <c r="M41" s="22"/>
      <c r="N41" s="22"/>
      <c r="O41" s="22"/>
      <c r="P41" s="22"/>
    </row>
    <row r="42" spans="1:16" ht="39" customHeight="1">
      <c r="A42" s="22"/>
      <c r="B42" s="39"/>
      <c r="C42" s="1175" t="s">
        <v>534</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535</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10</v>
      </c>
      <c r="C45" s="1192"/>
      <c r="D45" s="58"/>
      <c r="E45" s="1197" t="s">
        <v>11</v>
      </c>
      <c r="F45" s="1197"/>
      <c r="G45" s="1197"/>
      <c r="H45" s="1197"/>
      <c r="I45" s="1197"/>
      <c r="J45" s="1198"/>
      <c r="K45" s="59">
        <v>3219</v>
      </c>
      <c r="L45" s="60">
        <v>3157</v>
      </c>
      <c r="M45" s="60">
        <v>3212</v>
      </c>
      <c r="N45" s="60">
        <v>2782</v>
      </c>
      <c r="O45" s="61">
        <v>2904</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170</v>
      </c>
      <c r="L48" s="64">
        <v>135</v>
      </c>
      <c r="M48" s="64">
        <v>209</v>
      </c>
      <c r="N48" s="64">
        <v>285</v>
      </c>
      <c r="O48" s="65">
        <v>298</v>
      </c>
      <c r="P48" s="48"/>
      <c r="Q48" s="48"/>
      <c r="R48" s="48"/>
      <c r="S48" s="48"/>
      <c r="T48" s="48"/>
      <c r="U48" s="48"/>
    </row>
    <row r="49" spans="1:21" ht="30.75" customHeight="1">
      <c r="A49" s="48"/>
      <c r="B49" s="1193"/>
      <c r="C49" s="1194"/>
      <c r="D49" s="62"/>
      <c r="E49" s="1185" t="s">
        <v>15</v>
      </c>
      <c r="F49" s="1185"/>
      <c r="G49" s="1185"/>
      <c r="H49" s="1185"/>
      <c r="I49" s="1185"/>
      <c r="J49" s="1186"/>
      <c r="K49" s="63">
        <v>155</v>
      </c>
      <c r="L49" s="64">
        <v>159</v>
      </c>
      <c r="M49" s="64">
        <v>162</v>
      </c>
      <c r="N49" s="64">
        <v>163</v>
      </c>
      <c r="O49" s="65">
        <v>148</v>
      </c>
      <c r="P49" s="48"/>
      <c r="Q49" s="48"/>
      <c r="R49" s="48"/>
      <c r="S49" s="48"/>
      <c r="T49" s="48"/>
      <c r="U49" s="48"/>
    </row>
    <row r="50" spans="1:21" ht="30.75" customHeight="1">
      <c r="A50" s="48"/>
      <c r="B50" s="1193"/>
      <c r="C50" s="1194"/>
      <c r="D50" s="62"/>
      <c r="E50" s="1185" t="s">
        <v>16</v>
      </c>
      <c r="F50" s="1185"/>
      <c r="G50" s="1185"/>
      <c r="H50" s="1185"/>
      <c r="I50" s="1185"/>
      <c r="J50" s="1186"/>
      <c r="K50" s="63">
        <v>196</v>
      </c>
      <c r="L50" s="64">
        <v>170</v>
      </c>
      <c r="M50" s="64">
        <v>194</v>
      </c>
      <c r="N50" s="64">
        <v>187</v>
      </c>
      <c r="O50" s="65">
        <v>165</v>
      </c>
      <c r="P50" s="48"/>
      <c r="Q50" s="48"/>
      <c r="R50" s="48"/>
      <c r="S50" s="48"/>
      <c r="T50" s="48"/>
      <c r="U50" s="48"/>
    </row>
    <row r="51" spans="1:21" ht="30.75" customHeight="1">
      <c r="A51" s="48"/>
      <c r="B51" s="1195"/>
      <c r="C51" s="1196"/>
      <c r="D51" s="66"/>
      <c r="E51" s="1185" t="s">
        <v>17</v>
      </c>
      <c r="F51" s="1185"/>
      <c r="G51" s="1185"/>
      <c r="H51" s="1185"/>
      <c r="I51" s="1185"/>
      <c r="J51" s="1186"/>
      <c r="K51" s="63">
        <v>4</v>
      </c>
      <c r="L51" s="64">
        <v>3</v>
      </c>
      <c r="M51" s="64">
        <v>2</v>
      </c>
      <c r="N51" s="64">
        <v>2</v>
      </c>
      <c r="O51" s="65">
        <v>2</v>
      </c>
      <c r="P51" s="48"/>
      <c r="Q51" s="48"/>
      <c r="R51" s="48"/>
      <c r="S51" s="48"/>
      <c r="T51" s="48"/>
      <c r="U51" s="48"/>
    </row>
    <row r="52" spans="1:21" ht="30.75" customHeight="1">
      <c r="A52" s="48"/>
      <c r="B52" s="1183" t="s">
        <v>18</v>
      </c>
      <c r="C52" s="1184"/>
      <c r="D52" s="66"/>
      <c r="E52" s="1185" t="s">
        <v>19</v>
      </c>
      <c r="F52" s="1185"/>
      <c r="G52" s="1185"/>
      <c r="H52" s="1185"/>
      <c r="I52" s="1185"/>
      <c r="J52" s="1186"/>
      <c r="K52" s="63">
        <v>2282</v>
      </c>
      <c r="L52" s="64">
        <v>2359</v>
      </c>
      <c r="M52" s="64">
        <v>2404</v>
      </c>
      <c r="N52" s="64">
        <v>2256</v>
      </c>
      <c r="O52" s="65">
        <v>2224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1462</v>
      </c>
      <c r="L53" s="69">
        <v>1265</v>
      </c>
      <c r="M53" s="69">
        <v>1375</v>
      </c>
      <c r="N53" s="69">
        <v>1163</v>
      </c>
      <c r="O53" s="70">
        <v>1293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view="pageBreakPreview" zoomScaleSheetLayoutView="100" zoomScalePageLayoutView="65"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211" t="s">
        <v>23</v>
      </c>
      <c r="C41" s="1212"/>
      <c r="D41" s="81"/>
      <c r="E41" s="1213" t="s">
        <v>24</v>
      </c>
      <c r="F41" s="1213"/>
      <c r="G41" s="1213"/>
      <c r="H41" s="1214"/>
      <c r="I41" s="82">
        <v>28546</v>
      </c>
      <c r="J41" s="83">
        <v>28511</v>
      </c>
      <c r="K41" s="83">
        <v>28450</v>
      </c>
      <c r="L41" s="83">
        <v>27642</v>
      </c>
      <c r="M41" s="84">
        <v>29589</v>
      </c>
    </row>
    <row r="42" spans="2:13" ht="27.75" customHeight="1">
      <c r="B42" s="1201"/>
      <c r="C42" s="1202"/>
      <c r="D42" s="85"/>
      <c r="E42" s="1205" t="s">
        <v>25</v>
      </c>
      <c r="F42" s="1205"/>
      <c r="G42" s="1205"/>
      <c r="H42" s="1206"/>
      <c r="I42" s="86">
        <v>1029</v>
      </c>
      <c r="J42" s="87">
        <v>871</v>
      </c>
      <c r="K42" s="87">
        <v>781</v>
      </c>
      <c r="L42" s="87">
        <v>674</v>
      </c>
      <c r="M42" s="88">
        <v>566</v>
      </c>
    </row>
    <row r="43" spans="2:13" ht="27.75" customHeight="1">
      <c r="B43" s="1201"/>
      <c r="C43" s="1202"/>
      <c r="D43" s="85"/>
      <c r="E43" s="1205" t="s">
        <v>26</v>
      </c>
      <c r="F43" s="1205"/>
      <c r="G43" s="1205"/>
      <c r="H43" s="1206"/>
      <c r="I43" s="86">
        <v>1724</v>
      </c>
      <c r="J43" s="87">
        <v>1451</v>
      </c>
      <c r="K43" s="87">
        <v>1409</v>
      </c>
      <c r="L43" s="87">
        <v>1912</v>
      </c>
      <c r="M43" s="88">
        <v>2062</v>
      </c>
    </row>
    <row r="44" spans="2:13" ht="27.75" customHeight="1">
      <c r="B44" s="1201"/>
      <c r="C44" s="1202"/>
      <c r="D44" s="85"/>
      <c r="E44" s="1205" t="s">
        <v>27</v>
      </c>
      <c r="F44" s="1205"/>
      <c r="G44" s="1205"/>
      <c r="H44" s="1206"/>
      <c r="I44" s="86">
        <v>837</v>
      </c>
      <c r="J44" s="87">
        <v>765</v>
      </c>
      <c r="K44" s="87">
        <v>758</v>
      </c>
      <c r="L44" s="87">
        <v>689</v>
      </c>
      <c r="M44" s="88">
        <v>580</v>
      </c>
    </row>
    <row r="45" spans="2:13" ht="27.75" customHeight="1">
      <c r="B45" s="1201"/>
      <c r="C45" s="1202"/>
      <c r="D45" s="85"/>
      <c r="E45" s="1205" t="s">
        <v>28</v>
      </c>
      <c r="F45" s="1205"/>
      <c r="G45" s="1205"/>
      <c r="H45" s="1206"/>
      <c r="I45" s="86">
        <v>1257</v>
      </c>
      <c r="J45" s="87">
        <v>969</v>
      </c>
      <c r="K45" s="87">
        <v>1031</v>
      </c>
      <c r="L45" s="87">
        <v>1018</v>
      </c>
      <c r="M45" s="88">
        <v>1248</v>
      </c>
    </row>
    <row r="46" spans="2:13" ht="27.75" customHeight="1">
      <c r="B46" s="1201"/>
      <c r="C46" s="1202"/>
      <c r="D46" s="85"/>
      <c r="E46" s="1205" t="s">
        <v>29</v>
      </c>
      <c r="F46" s="1205"/>
      <c r="G46" s="1205"/>
      <c r="H46" s="1206"/>
      <c r="I46" s="86">
        <v>1616</v>
      </c>
      <c r="J46" s="87">
        <v>1489</v>
      </c>
      <c r="K46" s="87">
        <v>1246</v>
      </c>
      <c r="L46" s="87">
        <v>1070</v>
      </c>
      <c r="M46" s="88">
        <v>895</v>
      </c>
    </row>
    <row r="47" spans="2:13" ht="27.75" customHeight="1">
      <c r="B47" s="1201"/>
      <c r="C47" s="1202"/>
      <c r="D47" s="85"/>
      <c r="E47" s="1205" t="s">
        <v>30</v>
      </c>
      <c r="F47" s="1205"/>
      <c r="G47" s="1205"/>
      <c r="H47" s="1206"/>
      <c r="I47" s="86" t="s">
        <v>480</v>
      </c>
      <c r="J47" s="87" t="s">
        <v>480</v>
      </c>
      <c r="K47" s="87" t="s">
        <v>480</v>
      </c>
      <c r="L47" s="87" t="s">
        <v>480</v>
      </c>
      <c r="M47" s="88" t="s">
        <v>480</v>
      </c>
    </row>
    <row r="48" spans="2:13" ht="27.75" customHeight="1">
      <c r="B48" s="1203"/>
      <c r="C48" s="1204"/>
      <c r="D48" s="85"/>
      <c r="E48" s="1205" t="s">
        <v>31</v>
      </c>
      <c r="F48" s="1205"/>
      <c r="G48" s="1205"/>
      <c r="H48" s="1206"/>
      <c r="I48" s="86" t="s">
        <v>480</v>
      </c>
      <c r="J48" s="87" t="s">
        <v>480</v>
      </c>
      <c r="K48" s="87" t="s">
        <v>480</v>
      </c>
      <c r="L48" s="87" t="s">
        <v>480</v>
      </c>
      <c r="M48" s="88" t="s">
        <v>480</v>
      </c>
    </row>
    <row r="49" spans="2:13" ht="27.75" customHeight="1">
      <c r="B49" s="1199" t="s">
        <v>32</v>
      </c>
      <c r="C49" s="1200"/>
      <c r="D49" s="89"/>
      <c r="E49" s="1205" t="s">
        <v>33</v>
      </c>
      <c r="F49" s="1205"/>
      <c r="G49" s="1205"/>
      <c r="H49" s="1206"/>
      <c r="I49" s="86">
        <v>2157</v>
      </c>
      <c r="J49" s="87">
        <v>2066</v>
      </c>
      <c r="K49" s="87">
        <v>2878</v>
      </c>
      <c r="L49" s="87">
        <v>3156</v>
      </c>
      <c r="M49" s="88">
        <v>3961</v>
      </c>
    </row>
    <row r="50" spans="2:13" ht="27.75" customHeight="1">
      <c r="B50" s="1201"/>
      <c r="C50" s="1202"/>
      <c r="D50" s="85"/>
      <c r="E50" s="1205" t="s">
        <v>34</v>
      </c>
      <c r="F50" s="1205"/>
      <c r="G50" s="1205"/>
      <c r="H50" s="1206"/>
      <c r="I50" s="86">
        <v>775</v>
      </c>
      <c r="J50" s="87">
        <v>711</v>
      </c>
      <c r="K50" s="87">
        <v>577</v>
      </c>
      <c r="L50" s="87">
        <v>452</v>
      </c>
      <c r="M50" s="88">
        <v>870</v>
      </c>
    </row>
    <row r="51" spans="2:13" ht="27.75" customHeight="1">
      <c r="B51" s="1203"/>
      <c r="C51" s="1204"/>
      <c r="D51" s="85"/>
      <c r="E51" s="1205" t="s">
        <v>35</v>
      </c>
      <c r="F51" s="1205"/>
      <c r="G51" s="1205"/>
      <c r="H51" s="1206"/>
      <c r="I51" s="86">
        <v>24568</v>
      </c>
      <c r="J51" s="87">
        <v>24665</v>
      </c>
      <c r="K51" s="87">
        <v>24846</v>
      </c>
      <c r="L51" s="87">
        <v>24287</v>
      </c>
      <c r="M51" s="88">
        <v>24724</v>
      </c>
    </row>
    <row r="52" spans="2:13" ht="27.75" customHeight="1" thickBot="1">
      <c r="B52" s="1207" t="s">
        <v>36</v>
      </c>
      <c r="C52" s="1208"/>
      <c r="D52" s="90"/>
      <c r="E52" s="1209" t="s">
        <v>37</v>
      </c>
      <c r="F52" s="1209"/>
      <c r="G52" s="1209"/>
      <c r="H52" s="1210"/>
      <c r="I52" s="91">
        <v>7509</v>
      </c>
      <c r="J52" s="92">
        <v>6615</v>
      </c>
      <c r="K52" s="92">
        <v>5373</v>
      </c>
      <c r="L52" s="92">
        <v>5113</v>
      </c>
      <c r="M52" s="93">
        <v>5384</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69"/>
      <c r="B1" s="371"/>
      <c r="P1" s="244"/>
      <c r="Q1" s="244"/>
    </row>
    <row r="2" spans="1:17" ht="25.5">
      <c r="A2" s="369"/>
      <c r="C2" s="370"/>
      <c r="P2" s="244"/>
      <c r="Q2" s="244"/>
    </row>
    <row r="3" spans="1:17" ht="25.5">
      <c r="A3" s="369"/>
      <c r="C3" s="370"/>
      <c r="P3" s="244"/>
      <c r="Q3" s="244"/>
    </row>
    <row r="4" spans="1:35"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35"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35"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35"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35"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35"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564</v>
      </c>
    </row>
    <row r="11" spans="1:35"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564</v>
      </c>
    </row>
    <row r="13" spans="1:35"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35"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35"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35"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35"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35"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6:17" ht="13.5">
      <c r="P19" s="244"/>
      <c r="Q19" s="244"/>
    </row>
    <row r="20" spans="16:17" ht="13.5">
      <c r="P20" s="244"/>
      <c r="Q20" s="244"/>
    </row>
    <row r="21" spans="2:259" ht="17.25">
      <c r="B21" s="367"/>
      <c r="C21" s="246"/>
      <c r="D21" s="246"/>
      <c r="E21" s="246"/>
      <c r="F21" s="246"/>
      <c r="G21" s="246"/>
      <c r="H21" s="246"/>
      <c r="I21" s="246"/>
      <c r="J21" s="246"/>
      <c r="K21" s="246"/>
      <c r="L21" s="246"/>
      <c r="M21" s="246"/>
      <c r="N21" s="366"/>
      <c r="O21" s="246"/>
      <c r="P21" s="247"/>
      <c r="Q21" s="244"/>
      <c r="IY21" s="365"/>
    </row>
    <row r="22" spans="2:259" ht="17.25">
      <c r="B22" s="248"/>
      <c r="IY22" s="364"/>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6" ht="17.25">
      <c r="B41" s="245" t="s">
        <v>563</v>
      </c>
      <c r="C41" s="246"/>
      <c r="D41" s="246"/>
      <c r="E41" s="246"/>
      <c r="F41" s="246"/>
      <c r="G41" s="246"/>
      <c r="H41" s="246"/>
      <c r="I41" s="246"/>
      <c r="J41" s="246"/>
      <c r="K41" s="246"/>
      <c r="L41" s="246"/>
      <c r="M41" s="246"/>
      <c r="N41" s="246"/>
      <c r="O41" s="246"/>
      <c r="P41" s="247"/>
    </row>
    <row r="42" spans="2:15" ht="13.5">
      <c r="B42" s="248"/>
      <c r="C42" s="244"/>
      <c r="D42" s="244"/>
      <c r="E42" s="244"/>
      <c r="F42" s="244"/>
      <c r="G42" s="353" t="s">
        <v>559</v>
      </c>
      <c r="I42" s="352"/>
      <c r="J42" s="352"/>
      <c r="K42" s="352"/>
      <c r="L42" s="244"/>
      <c r="M42" s="244"/>
      <c r="N42" s="244"/>
      <c r="O42" s="244"/>
    </row>
    <row r="43" spans="2:15" ht="13.5">
      <c r="B43" s="248"/>
      <c r="C43" s="244"/>
      <c r="D43" s="244"/>
      <c r="E43" s="244"/>
      <c r="F43" s="244"/>
      <c r="G43" s="1215" t="s">
        <v>565</v>
      </c>
      <c r="H43" s="1216"/>
      <c r="I43" s="1216"/>
      <c r="J43" s="1216"/>
      <c r="K43" s="1216"/>
      <c r="L43" s="1216"/>
      <c r="M43" s="1216"/>
      <c r="N43" s="1216"/>
      <c r="O43" s="1217"/>
    </row>
    <row r="44" spans="2:15" ht="13.5">
      <c r="B44" s="248"/>
      <c r="C44" s="244"/>
      <c r="D44" s="244"/>
      <c r="E44" s="244"/>
      <c r="F44" s="244"/>
      <c r="G44" s="1218"/>
      <c r="H44" s="1219"/>
      <c r="I44" s="1219"/>
      <c r="J44" s="1219"/>
      <c r="K44" s="1219"/>
      <c r="L44" s="1219"/>
      <c r="M44" s="1219"/>
      <c r="N44" s="1219"/>
      <c r="O44" s="1220"/>
    </row>
    <row r="45" spans="2:15" ht="13.5">
      <c r="B45" s="248"/>
      <c r="C45" s="244"/>
      <c r="D45" s="244"/>
      <c r="E45" s="244"/>
      <c r="F45" s="244"/>
      <c r="G45" s="1218"/>
      <c r="H45" s="1219"/>
      <c r="I45" s="1219"/>
      <c r="J45" s="1219"/>
      <c r="K45" s="1219"/>
      <c r="L45" s="1219"/>
      <c r="M45" s="1219"/>
      <c r="N45" s="1219"/>
      <c r="O45" s="1220"/>
    </row>
    <row r="46" spans="2:15" ht="13.5">
      <c r="B46" s="248"/>
      <c r="C46" s="244"/>
      <c r="D46" s="244"/>
      <c r="E46" s="244"/>
      <c r="F46" s="244"/>
      <c r="G46" s="1218"/>
      <c r="H46" s="1219"/>
      <c r="I46" s="1219"/>
      <c r="J46" s="1219"/>
      <c r="K46" s="1219"/>
      <c r="L46" s="1219"/>
      <c r="M46" s="1219"/>
      <c r="N46" s="1219"/>
      <c r="O46" s="1220"/>
    </row>
    <row r="47" spans="2:15" ht="13.5">
      <c r="B47" s="248"/>
      <c r="C47" s="244"/>
      <c r="D47" s="244"/>
      <c r="E47" s="244"/>
      <c r="F47" s="244"/>
      <c r="G47" s="1221"/>
      <c r="H47" s="1222"/>
      <c r="I47" s="1222"/>
      <c r="J47" s="1222"/>
      <c r="K47" s="1222"/>
      <c r="L47" s="1222"/>
      <c r="M47" s="1222"/>
      <c r="N47" s="1222"/>
      <c r="O47" s="1223"/>
    </row>
    <row r="48" spans="2:10" ht="13.5">
      <c r="B48" s="248"/>
      <c r="C48" s="244"/>
      <c r="D48" s="244"/>
      <c r="E48" s="244"/>
      <c r="F48" s="244"/>
      <c r="G48" s="244"/>
      <c r="H48" s="363"/>
      <c r="I48" s="363"/>
      <c r="J48" s="363"/>
    </row>
    <row r="49" spans="2:7" ht="13.5">
      <c r="B49" s="248"/>
      <c r="C49" s="244"/>
      <c r="D49" s="244"/>
      <c r="E49" s="244"/>
      <c r="F49" s="244"/>
      <c r="G49" s="243" t="s">
        <v>562</v>
      </c>
    </row>
    <row r="50" spans="2:15" ht="13.5">
      <c r="B50" s="248"/>
      <c r="C50" s="244"/>
      <c r="D50" s="244"/>
      <c r="E50" s="244"/>
      <c r="F50" s="244"/>
      <c r="G50" s="1224"/>
      <c r="H50" s="1225"/>
      <c r="I50" s="1225"/>
      <c r="J50" s="1226"/>
      <c r="K50" s="345" t="s">
        <v>520</v>
      </c>
      <c r="L50" s="345" t="s">
        <v>521</v>
      </c>
      <c r="M50" s="345" t="s">
        <v>522</v>
      </c>
      <c r="N50" s="345" t="s">
        <v>523</v>
      </c>
      <c r="O50" s="345" t="s">
        <v>524</v>
      </c>
    </row>
    <row r="51" spans="2:15" ht="13.5">
      <c r="B51" s="248"/>
      <c r="C51" s="244"/>
      <c r="D51" s="244"/>
      <c r="E51" s="244"/>
      <c r="F51" s="244"/>
      <c r="G51" s="1227" t="s">
        <v>557</v>
      </c>
      <c r="H51" s="1228"/>
      <c r="I51" s="1233" t="s">
        <v>555</v>
      </c>
      <c r="J51" s="1233"/>
      <c r="K51" s="1235"/>
      <c r="L51" s="1235"/>
      <c r="M51" s="1235"/>
      <c r="N51" s="1235"/>
      <c r="O51" s="1235"/>
    </row>
    <row r="52" spans="2:15" ht="13.5">
      <c r="B52" s="248"/>
      <c r="C52" s="244"/>
      <c r="D52" s="244"/>
      <c r="E52" s="244"/>
      <c r="F52" s="244"/>
      <c r="G52" s="1229"/>
      <c r="H52" s="1230"/>
      <c r="I52" s="1234"/>
      <c r="J52" s="1234"/>
      <c r="K52" s="1236"/>
      <c r="L52" s="1236"/>
      <c r="M52" s="1236"/>
      <c r="N52" s="1236"/>
      <c r="O52" s="1236"/>
    </row>
    <row r="53" spans="1:15" ht="13.5">
      <c r="A53" s="355"/>
      <c r="B53" s="248"/>
      <c r="C53" s="244"/>
      <c r="D53" s="244"/>
      <c r="E53" s="244"/>
      <c r="F53" s="244"/>
      <c r="G53" s="1229"/>
      <c r="H53" s="1230"/>
      <c r="I53" s="1237" t="s">
        <v>561</v>
      </c>
      <c r="J53" s="1237"/>
      <c r="K53" s="1244"/>
      <c r="L53" s="1244"/>
      <c r="M53" s="1244"/>
      <c r="N53" s="1244"/>
      <c r="O53" s="1244"/>
    </row>
    <row r="54" spans="1:15" ht="13.5">
      <c r="A54" s="355"/>
      <c r="B54" s="248"/>
      <c r="C54" s="244"/>
      <c r="D54" s="244"/>
      <c r="E54" s="244"/>
      <c r="F54" s="244"/>
      <c r="G54" s="1231"/>
      <c r="H54" s="1232"/>
      <c r="I54" s="1237"/>
      <c r="J54" s="1237"/>
      <c r="K54" s="1245"/>
      <c r="L54" s="1245"/>
      <c r="M54" s="1245"/>
      <c r="N54" s="1245"/>
      <c r="O54" s="1245"/>
    </row>
    <row r="55" spans="1:15" ht="13.5">
      <c r="A55" s="355"/>
      <c r="B55" s="248"/>
      <c r="C55" s="244"/>
      <c r="D55" s="244"/>
      <c r="E55" s="244"/>
      <c r="F55" s="244"/>
      <c r="G55" s="1238" t="s">
        <v>556</v>
      </c>
      <c r="H55" s="1239"/>
      <c r="I55" s="1237" t="s">
        <v>555</v>
      </c>
      <c r="J55" s="1237"/>
      <c r="K55" s="1235"/>
      <c r="L55" s="1235"/>
      <c r="M55" s="1235"/>
      <c r="N55" s="1235"/>
      <c r="O55" s="1235"/>
    </row>
    <row r="56" spans="1:15" ht="13.5">
      <c r="A56" s="355"/>
      <c r="B56" s="248"/>
      <c r="C56" s="244"/>
      <c r="D56" s="244"/>
      <c r="E56" s="244"/>
      <c r="F56" s="244"/>
      <c r="G56" s="1240"/>
      <c r="H56" s="1241"/>
      <c r="I56" s="1237"/>
      <c r="J56" s="1237"/>
      <c r="K56" s="1236"/>
      <c r="L56" s="1236"/>
      <c r="M56" s="1236"/>
      <c r="N56" s="1236"/>
      <c r="O56" s="1236"/>
    </row>
    <row r="57" spans="2:17" s="355" customFormat="1" ht="13.5">
      <c r="B57" s="356"/>
      <c r="C57" s="352"/>
      <c r="D57" s="352"/>
      <c r="E57" s="352"/>
      <c r="F57" s="352"/>
      <c r="G57" s="1240"/>
      <c r="H57" s="1241"/>
      <c r="I57" s="1246" t="s">
        <v>561</v>
      </c>
      <c r="J57" s="1246"/>
      <c r="K57" s="1244"/>
      <c r="L57" s="1244"/>
      <c r="M57" s="1244"/>
      <c r="N57" s="1244"/>
      <c r="O57" s="1244"/>
      <c r="P57" s="361"/>
      <c r="Q57" s="356"/>
    </row>
    <row r="58" spans="1:17" s="355" customFormat="1" ht="13.5">
      <c r="A58" s="243"/>
      <c r="B58" s="356"/>
      <c r="C58" s="352"/>
      <c r="D58" s="352"/>
      <c r="E58" s="352"/>
      <c r="F58" s="352"/>
      <c r="G58" s="1242"/>
      <c r="H58" s="1243"/>
      <c r="I58" s="1246"/>
      <c r="J58" s="1246"/>
      <c r="K58" s="1245"/>
      <c r="L58" s="1245"/>
      <c r="M58" s="1245"/>
      <c r="N58" s="1245"/>
      <c r="O58" s="1245"/>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2:17" ht="13.5">
      <c r="B62" s="354"/>
      <c r="C62" s="354"/>
      <c r="D62" s="354"/>
      <c r="E62" s="354"/>
      <c r="F62" s="354"/>
      <c r="G62" s="354"/>
      <c r="H62" s="354"/>
      <c r="I62" s="354"/>
      <c r="J62" s="354"/>
      <c r="K62" s="354"/>
      <c r="L62" s="354"/>
      <c r="M62" s="354"/>
      <c r="N62" s="354"/>
      <c r="O62" s="354"/>
      <c r="P62" s="354"/>
      <c r="Q62" s="244"/>
    </row>
    <row r="63" spans="2:15" ht="17.25">
      <c r="B63" s="307" t="s">
        <v>560</v>
      </c>
      <c r="C63" s="244"/>
      <c r="D63" s="244"/>
      <c r="E63" s="244"/>
      <c r="F63" s="244"/>
      <c r="G63" s="244"/>
      <c r="H63" s="244"/>
      <c r="I63" s="244"/>
      <c r="J63" s="244"/>
      <c r="K63" s="244"/>
      <c r="L63" s="244"/>
      <c r="M63" s="244"/>
      <c r="N63" s="244"/>
      <c r="O63" s="244"/>
    </row>
    <row r="64" spans="2:15" ht="13.5">
      <c r="B64" s="248"/>
      <c r="C64" s="244"/>
      <c r="D64" s="244"/>
      <c r="E64" s="244"/>
      <c r="F64" s="244"/>
      <c r="G64" s="353" t="s">
        <v>559</v>
      </c>
      <c r="I64" s="352"/>
      <c r="J64" s="352"/>
      <c r="K64" s="352"/>
      <c r="L64" s="244"/>
      <c r="M64" s="244"/>
      <c r="N64" s="244"/>
      <c r="O64" s="244"/>
    </row>
    <row r="65" spans="2:15" ht="13.5">
      <c r="B65" s="248"/>
      <c r="C65" s="244"/>
      <c r="D65" s="244"/>
      <c r="E65" s="244"/>
      <c r="F65" s="244"/>
      <c r="G65" s="1215" t="s">
        <v>566</v>
      </c>
      <c r="H65" s="1216"/>
      <c r="I65" s="1216"/>
      <c r="J65" s="1216"/>
      <c r="K65" s="1216"/>
      <c r="L65" s="1216"/>
      <c r="M65" s="1216"/>
      <c r="N65" s="1216"/>
      <c r="O65" s="1217"/>
    </row>
    <row r="66" spans="2:15" ht="13.5">
      <c r="B66" s="248"/>
      <c r="C66" s="244"/>
      <c r="D66" s="244"/>
      <c r="E66" s="244"/>
      <c r="F66" s="244"/>
      <c r="G66" s="1218"/>
      <c r="H66" s="1219"/>
      <c r="I66" s="1219"/>
      <c r="J66" s="1219"/>
      <c r="K66" s="1219"/>
      <c r="L66" s="1219"/>
      <c r="M66" s="1219"/>
      <c r="N66" s="1219"/>
      <c r="O66" s="1220"/>
    </row>
    <row r="67" spans="2:15" ht="13.5">
      <c r="B67" s="248"/>
      <c r="C67" s="244"/>
      <c r="D67" s="244"/>
      <c r="E67" s="244"/>
      <c r="F67" s="244"/>
      <c r="G67" s="1218"/>
      <c r="H67" s="1219"/>
      <c r="I67" s="1219"/>
      <c r="J67" s="1219"/>
      <c r="K67" s="1219"/>
      <c r="L67" s="1219"/>
      <c r="M67" s="1219"/>
      <c r="N67" s="1219"/>
      <c r="O67" s="1220"/>
    </row>
    <row r="68" spans="2:15" ht="13.5">
      <c r="B68" s="248"/>
      <c r="C68" s="244"/>
      <c r="D68" s="244"/>
      <c r="E68" s="244"/>
      <c r="F68" s="244"/>
      <c r="G68" s="1218"/>
      <c r="H68" s="1219"/>
      <c r="I68" s="1219"/>
      <c r="J68" s="1219"/>
      <c r="K68" s="1219"/>
      <c r="L68" s="1219"/>
      <c r="M68" s="1219"/>
      <c r="N68" s="1219"/>
      <c r="O68" s="1220"/>
    </row>
    <row r="69" spans="2:15" ht="13.5">
      <c r="B69" s="248"/>
      <c r="C69" s="244"/>
      <c r="D69" s="244"/>
      <c r="E69" s="244"/>
      <c r="F69" s="244"/>
      <c r="G69" s="1221"/>
      <c r="H69" s="1222"/>
      <c r="I69" s="1222"/>
      <c r="J69" s="1222"/>
      <c r="K69" s="1222"/>
      <c r="L69" s="1222"/>
      <c r="M69" s="1222"/>
      <c r="N69" s="1222"/>
      <c r="O69" s="1223"/>
    </row>
    <row r="70" spans="2:15" ht="13.5">
      <c r="B70" s="248"/>
      <c r="C70" s="244"/>
      <c r="D70" s="244"/>
      <c r="E70" s="244"/>
      <c r="F70" s="244"/>
      <c r="G70" s="244"/>
      <c r="H70" s="351"/>
      <c r="I70" s="351"/>
      <c r="J70" s="348"/>
      <c r="K70" s="348"/>
      <c r="L70" s="347"/>
      <c r="M70" s="348"/>
      <c r="N70" s="347"/>
      <c r="O70" s="346"/>
    </row>
    <row r="71" spans="2:15" ht="13.5">
      <c r="B71" s="248"/>
      <c r="C71" s="244"/>
      <c r="D71" s="244"/>
      <c r="E71" s="244"/>
      <c r="F71" s="244"/>
      <c r="G71" s="350" t="s">
        <v>558</v>
      </c>
      <c r="I71" s="349"/>
      <c r="J71" s="348"/>
      <c r="K71" s="348"/>
      <c r="L71" s="347"/>
      <c r="M71" s="348"/>
      <c r="N71" s="347"/>
      <c r="O71" s="346"/>
    </row>
    <row r="72" spans="2:15" ht="13.5">
      <c r="B72" s="248"/>
      <c r="C72" s="244"/>
      <c r="D72" s="244"/>
      <c r="E72" s="244"/>
      <c r="F72" s="244"/>
      <c r="G72" s="1224"/>
      <c r="H72" s="1225"/>
      <c r="I72" s="1225"/>
      <c r="J72" s="1226"/>
      <c r="K72" s="345" t="s">
        <v>520</v>
      </c>
      <c r="L72" s="345" t="s">
        <v>521</v>
      </c>
      <c r="M72" s="345" t="s">
        <v>522</v>
      </c>
      <c r="N72" s="345" t="s">
        <v>523</v>
      </c>
      <c r="O72" s="345" t="s">
        <v>524</v>
      </c>
    </row>
    <row r="73" spans="2:19" ht="13.5">
      <c r="B73" s="248"/>
      <c r="C73" s="244"/>
      <c r="D73" s="244"/>
      <c r="E73" s="244"/>
      <c r="F73" s="244"/>
      <c r="G73" s="1227" t="s">
        <v>557</v>
      </c>
      <c r="H73" s="1228"/>
      <c r="I73" s="1233" t="s">
        <v>555</v>
      </c>
      <c r="J73" s="1233"/>
      <c r="K73" s="1247">
        <v>76.9</v>
      </c>
      <c r="L73" s="1247">
        <v>66.5</v>
      </c>
      <c r="M73" s="1236">
        <v>54</v>
      </c>
      <c r="N73" s="1236">
        <v>51.4</v>
      </c>
      <c r="O73" s="1236">
        <v>53.3</v>
      </c>
      <c r="S73" s="243">
        <v>9.9</v>
      </c>
    </row>
    <row r="74" spans="2:15" ht="13.5">
      <c r="B74" s="248"/>
      <c r="C74" s="244"/>
      <c r="D74" s="244"/>
      <c r="E74" s="244"/>
      <c r="F74" s="244"/>
      <c r="G74" s="1229"/>
      <c r="H74" s="1230"/>
      <c r="I74" s="1234"/>
      <c r="J74" s="1234"/>
      <c r="K74" s="1247"/>
      <c r="L74" s="1247"/>
      <c r="M74" s="1236"/>
      <c r="N74" s="1236"/>
      <c r="O74" s="1236"/>
    </row>
    <row r="75" spans="2:29" ht="13.5">
      <c r="B75" s="248"/>
      <c r="C75" s="244"/>
      <c r="D75" s="244"/>
      <c r="E75" s="244"/>
      <c r="F75" s="244"/>
      <c r="G75" s="1229"/>
      <c r="H75" s="1230"/>
      <c r="I75" s="1237" t="s">
        <v>554</v>
      </c>
      <c r="J75" s="1237"/>
      <c r="K75" s="1248">
        <v>16</v>
      </c>
      <c r="L75" s="1248">
        <v>14.2</v>
      </c>
      <c r="M75" s="1248">
        <v>13.8</v>
      </c>
      <c r="N75" s="1248">
        <v>12.7</v>
      </c>
      <c r="O75" s="1248">
        <v>12.7</v>
      </c>
      <c r="U75" s="243">
        <v>81.2</v>
      </c>
      <c r="W75" s="243">
        <v>87.2</v>
      </c>
      <c r="Y75" s="243">
        <v>99.8</v>
      </c>
      <c r="AA75" s="243">
        <v>109.5</v>
      </c>
      <c r="AC75" s="243">
        <v>115.2</v>
      </c>
    </row>
    <row r="76" spans="2:15" ht="13.5">
      <c r="B76" s="248"/>
      <c r="C76" s="244"/>
      <c r="D76" s="244"/>
      <c r="E76" s="244"/>
      <c r="F76" s="244"/>
      <c r="G76" s="1231"/>
      <c r="H76" s="1232"/>
      <c r="I76" s="1237"/>
      <c r="J76" s="1237"/>
      <c r="K76" s="1245"/>
      <c r="L76" s="1245"/>
      <c r="M76" s="1245"/>
      <c r="N76" s="1245"/>
      <c r="O76" s="1245"/>
    </row>
    <row r="77" spans="2:20" ht="13.5">
      <c r="B77" s="248"/>
      <c r="C77" s="244"/>
      <c r="D77" s="244"/>
      <c r="E77" s="244"/>
      <c r="F77" s="244"/>
      <c r="G77" s="1238" t="s">
        <v>556</v>
      </c>
      <c r="H77" s="1239"/>
      <c r="I77" s="1237" t="s">
        <v>555</v>
      </c>
      <c r="J77" s="1237"/>
      <c r="K77" s="1247">
        <v>88.3</v>
      </c>
      <c r="L77" s="1247">
        <v>76.2</v>
      </c>
      <c r="M77" s="1236">
        <v>65.3</v>
      </c>
      <c r="N77" s="1236">
        <v>60.8</v>
      </c>
      <c r="O77" s="1236">
        <v>56.8</v>
      </c>
      <c r="R77" s="243">
        <v>12.3</v>
      </c>
      <c r="T77" s="243">
        <v>11.1</v>
      </c>
    </row>
    <row r="78" spans="2:15" ht="13.5">
      <c r="B78" s="248"/>
      <c r="C78" s="244"/>
      <c r="D78" s="244"/>
      <c r="E78" s="244"/>
      <c r="F78" s="244"/>
      <c r="G78" s="1240"/>
      <c r="H78" s="1241"/>
      <c r="I78" s="1237"/>
      <c r="J78" s="1237"/>
      <c r="K78" s="1247"/>
      <c r="L78" s="1247"/>
      <c r="M78" s="1236"/>
      <c r="N78" s="1236"/>
      <c r="O78" s="1236"/>
    </row>
    <row r="79" spans="2:30" ht="13.5">
      <c r="B79" s="248"/>
      <c r="C79" s="244"/>
      <c r="D79" s="244"/>
      <c r="E79" s="244"/>
      <c r="F79" s="244"/>
      <c r="G79" s="1240"/>
      <c r="H79" s="1241"/>
      <c r="I79" s="1249" t="s">
        <v>554</v>
      </c>
      <c r="J79" s="1246"/>
      <c r="K79" s="1250">
        <v>13.8</v>
      </c>
      <c r="L79" s="1250">
        <v>12.8</v>
      </c>
      <c r="M79" s="1250">
        <v>12</v>
      </c>
      <c r="N79" s="1250">
        <v>11.1</v>
      </c>
      <c r="O79" s="1250">
        <v>10.2</v>
      </c>
      <c r="V79" s="243">
        <v>53.5</v>
      </c>
      <c r="X79" s="243">
        <v>48.2</v>
      </c>
      <c r="Z79" s="243">
        <v>34.2</v>
      </c>
      <c r="AB79" s="243">
        <v>30.3</v>
      </c>
      <c r="AD79" s="243">
        <v>28.9</v>
      </c>
    </row>
    <row r="80" spans="2:15" ht="13.5">
      <c r="B80" s="248"/>
      <c r="C80" s="244"/>
      <c r="D80" s="244"/>
      <c r="E80" s="244"/>
      <c r="F80" s="244"/>
      <c r="G80" s="1242"/>
      <c r="H80" s="1243"/>
      <c r="I80" s="1246"/>
      <c r="J80" s="1246"/>
      <c r="K80" s="1250"/>
      <c r="L80" s="1250"/>
      <c r="M80" s="1250"/>
      <c r="N80" s="1250"/>
      <c r="O80" s="1250"/>
    </row>
    <row r="81" spans="2:15" ht="13.5">
      <c r="B81" s="248"/>
      <c r="C81" s="244"/>
      <c r="D81" s="244"/>
      <c r="E81" s="244"/>
      <c r="F81" s="244"/>
      <c r="G81" s="244"/>
      <c r="H81" s="244"/>
      <c r="I81" s="244"/>
      <c r="J81" s="244"/>
      <c r="K81" s="344"/>
      <c r="L81" s="244"/>
      <c r="M81" s="244"/>
      <c r="N81" s="244"/>
      <c r="O81" s="244"/>
    </row>
    <row r="82" spans="2:15" ht="17.25">
      <c r="B82" s="248"/>
      <c r="C82" s="244"/>
      <c r="D82" s="244"/>
      <c r="E82" s="244"/>
      <c r="F82" s="244"/>
      <c r="G82" s="244"/>
      <c r="H82" s="244"/>
      <c r="I82" s="244"/>
      <c r="J82" s="244"/>
      <c r="K82" s="343"/>
      <c r="L82" s="343"/>
      <c r="M82" s="343"/>
      <c r="N82" s="343"/>
      <c r="O82" s="343"/>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rintOptions horizontalCentered="1" verticalCentered="1"/>
  <pageMargins left="0" right="0" top="0.5905511811023623" bottom="0" header="0.3937007874015748" footer="0"/>
  <pageSetup fitToHeight="1" fitToWidth="1" horizontalDpi="300" verticalDpi="300" orientation="landscape" paperSize="9" scale="49"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519</v>
      </c>
      <c r="G2" s="111"/>
      <c r="H2" s="112"/>
    </row>
    <row r="3" spans="1:8" ht="13.5">
      <c r="A3" s="108" t="s">
        <v>512</v>
      </c>
      <c r="B3" s="113"/>
      <c r="C3" s="114"/>
      <c r="D3" s="115">
        <v>92195</v>
      </c>
      <c r="E3" s="116"/>
      <c r="F3" s="117">
        <v>67201</v>
      </c>
      <c r="G3" s="118"/>
      <c r="H3" s="119"/>
    </row>
    <row r="4" spans="1:8" ht="13.5">
      <c r="A4" s="120"/>
      <c r="B4" s="121"/>
      <c r="C4" s="122"/>
      <c r="D4" s="123">
        <v>69914</v>
      </c>
      <c r="E4" s="124"/>
      <c r="F4" s="125">
        <v>35210</v>
      </c>
      <c r="G4" s="126"/>
      <c r="H4" s="127"/>
    </row>
    <row r="5" spans="1:8" ht="13.5">
      <c r="A5" s="108" t="s">
        <v>514</v>
      </c>
      <c r="B5" s="113"/>
      <c r="C5" s="114"/>
      <c r="D5" s="115">
        <v>51764</v>
      </c>
      <c r="E5" s="116"/>
      <c r="F5" s="117">
        <v>75709</v>
      </c>
      <c r="G5" s="118"/>
      <c r="H5" s="119"/>
    </row>
    <row r="6" spans="1:8" ht="13.5">
      <c r="A6" s="120"/>
      <c r="B6" s="121"/>
      <c r="C6" s="122"/>
      <c r="D6" s="123">
        <v>41390</v>
      </c>
      <c r="E6" s="124"/>
      <c r="F6" s="125">
        <v>35212</v>
      </c>
      <c r="G6" s="126"/>
      <c r="H6" s="127"/>
    </row>
    <row r="7" spans="1:8" ht="13.5">
      <c r="A7" s="108" t="s">
        <v>515</v>
      </c>
      <c r="B7" s="113"/>
      <c r="C7" s="114"/>
      <c r="D7" s="115">
        <v>72484</v>
      </c>
      <c r="E7" s="116"/>
      <c r="F7" s="117">
        <v>90961</v>
      </c>
      <c r="G7" s="118"/>
      <c r="H7" s="119"/>
    </row>
    <row r="8" spans="1:8" ht="13.5">
      <c r="A8" s="120"/>
      <c r="B8" s="121"/>
      <c r="C8" s="122"/>
      <c r="D8" s="123">
        <v>53895</v>
      </c>
      <c r="E8" s="124"/>
      <c r="F8" s="125">
        <v>37720</v>
      </c>
      <c r="G8" s="126"/>
      <c r="H8" s="127"/>
    </row>
    <row r="9" spans="1:8" ht="13.5">
      <c r="A9" s="108" t="s">
        <v>516</v>
      </c>
      <c r="B9" s="113"/>
      <c r="C9" s="114"/>
      <c r="D9" s="115">
        <v>40406</v>
      </c>
      <c r="E9" s="116"/>
      <c r="F9" s="117">
        <v>106614</v>
      </c>
      <c r="G9" s="118"/>
      <c r="H9" s="119"/>
    </row>
    <row r="10" spans="1:8" ht="13.5">
      <c r="A10" s="120"/>
      <c r="B10" s="121"/>
      <c r="C10" s="122"/>
      <c r="D10" s="123">
        <v>29574</v>
      </c>
      <c r="E10" s="124"/>
      <c r="F10" s="125">
        <v>45545</v>
      </c>
      <c r="G10" s="126"/>
      <c r="H10" s="127"/>
    </row>
    <row r="11" spans="1:8" ht="13.5">
      <c r="A11" s="108" t="s">
        <v>517</v>
      </c>
      <c r="B11" s="113"/>
      <c r="C11" s="114"/>
      <c r="D11" s="115">
        <v>125372</v>
      </c>
      <c r="E11" s="116"/>
      <c r="F11" s="117">
        <v>81768</v>
      </c>
      <c r="G11" s="118"/>
      <c r="H11" s="119"/>
    </row>
    <row r="12" spans="1:8" ht="13.5">
      <c r="A12" s="120"/>
      <c r="B12" s="121"/>
      <c r="C12" s="128"/>
      <c r="D12" s="123">
        <v>43220</v>
      </c>
      <c r="E12" s="124"/>
      <c r="F12" s="125">
        <v>37917</v>
      </c>
      <c r="G12" s="126"/>
      <c r="H12" s="127"/>
    </row>
    <row r="13" spans="1:8" ht="13.5">
      <c r="A13" s="108"/>
      <c r="B13" s="113"/>
      <c r="C13" s="129"/>
      <c r="D13" s="130">
        <v>76444</v>
      </c>
      <c r="E13" s="131"/>
      <c r="F13" s="132">
        <v>84451</v>
      </c>
      <c r="G13" s="133"/>
      <c r="H13" s="119"/>
    </row>
    <row r="14" spans="1:8" ht="13.5">
      <c r="A14" s="120"/>
      <c r="B14" s="121"/>
      <c r="C14" s="122"/>
      <c r="D14" s="123">
        <v>47599</v>
      </c>
      <c r="E14" s="124"/>
      <c r="F14" s="125">
        <v>38321</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4.2</v>
      </c>
      <c r="C19" s="134">
        <f>ROUND(VALUE(SUBSTITUTE('実質収支比率等に係る経年分析'!G$48,"▲","-")),2)</f>
        <v>3.1</v>
      </c>
      <c r="D19" s="134">
        <f>ROUND(VALUE(SUBSTITUTE('実質収支比率等に係る経年分析'!H$48,"▲","-")),2)</f>
        <v>3.07</v>
      </c>
      <c r="E19" s="134">
        <f>ROUND(VALUE(SUBSTITUTE('実質収支比率等に係る経年分析'!I$48,"▲","-")),2)</f>
        <v>3.7</v>
      </c>
      <c r="F19" s="134">
        <f>ROUND(VALUE(SUBSTITUTE('実質収支比率等に係る経年分析'!J$48,"▲","-")),2)</f>
        <v>4.09</v>
      </c>
    </row>
    <row r="20" spans="1:6" ht="13.5">
      <c r="A20" s="134" t="s">
        <v>42</v>
      </c>
      <c r="B20" s="134">
        <f>ROUND(VALUE(SUBSTITUTE('実質収支比率等に係る経年分析'!F$47,"▲","-")),2)</f>
        <v>8.68</v>
      </c>
      <c r="C20" s="134">
        <f>ROUND(VALUE(SUBSTITUTE('実質収支比率等に係る経年分析'!G$47,"▲","-")),2)</f>
        <v>7.46</v>
      </c>
      <c r="D20" s="134">
        <f>ROUND(VALUE(SUBSTITUTE('実質収支比率等に係る経年分析'!H$47,"▲","-")),2)</f>
        <v>11.03</v>
      </c>
      <c r="E20" s="134">
        <f>ROUND(VALUE(SUBSTITUTE('実質収支比率等に係る経年分析'!I$47,"▲","-")),2)</f>
        <v>14.05</v>
      </c>
      <c r="F20" s="134">
        <f>ROUND(VALUE(SUBSTITUTE('実質収支比率等に係る経年分析'!J$47,"▲","-")),2)</f>
        <v>18.06</v>
      </c>
    </row>
    <row r="21" spans="1:6" ht="13.5">
      <c r="A21" s="134" t="s">
        <v>43</v>
      </c>
      <c r="B21" s="134">
        <f>IF(ISNUMBER(VALUE(SUBSTITUTE('実質収支比率等に係る経年分析'!F$49,"▲","-"))),ROUND(VALUE(SUBSTITUTE('実質収支比率等に係る経年分析'!F$49,"▲","-")),2),NA())</f>
        <v>2.59</v>
      </c>
      <c r="C21" s="134">
        <f>IF(ISNUMBER(VALUE(SUBSTITUTE('実質収支比率等に係る経年分析'!G$49,"▲","-"))),ROUND(VALUE(SUBSTITUTE('実質収支比率等に係る経年分析'!G$49,"▲","-")),2),NA())</f>
        <v>-2.03</v>
      </c>
      <c r="D21" s="134">
        <f>IF(ISNUMBER(VALUE(SUBSTITUTE('実質収支比率等に係る経年分析'!H$49,"▲","-"))),ROUND(VALUE(SUBSTITUTE('実質収支比率等に係る経年分析'!H$49,"▲","-")),2),NA())</f>
        <v>3.59</v>
      </c>
      <c r="E21" s="134">
        <f>IF(ISNUMBER(VALUE(SUBSTITUTE('実質収支比率等に係る経年分析'!I$49,"▲","-"))),ROUND(VALUE(SUBSTITUTE('実質収支比率等に係る経年分析'!I$49,"▲","-")),2),NA())</f>
        <v>3.48</v>
      </c>
      <c r="F21" s="134">
        <f>IF(ISNUMBER(VALUE(SUBSTITUTE('実質収支比率等に係る経年分析'!J$49,"▲","-"))),ROUND(VALUE(SUBSTITUTE('実質収支比率等に係る経年分析'!J$49,"▲","-")),2),NA())</f>
        <v>4.57</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0</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v>
      </c>
      <c r="H27" s="135" t="e">
        <f>IF(ROUND(VALUE(SUBSTITUTE('連結実質赤字比率に係る赤字・黒字の構成分析'!I$43,"▲","-")),2)&lt;0,ABS(ROUND(VALUE(SUBSTITUTE('連結実質赤字比率に係る赤字・黒字の構成分析'!I$43,"▲","-")),2)),NA())</f>
        <v>#N/A</v>
      </c>
      <c r="I27" s="135">
        <f>IF(ROUND(VALUE(SUBSTITUTE('連結実質赤字比率に係る赤字・黒字の構成分析'!I$43,"▲","-")),2)&gt;=0,ABS(ROUND(VALUE(SUBSTITUTE('連結実質赤字比率に係る赤字・黒字の構成分析'!I$43,"▲","-")),2)),NA())</f>
        <v>0</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基幹水利施設管理事業特別会計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v>
      </c>
    </row>
    <row r="30" spans="1:11" ht="13.5">
      <c r="A30" s="135" t="str">
        <f>IF('連結実質赤字比率に係る赤字・黒字の構成分析'!C$40="",NA(),'連結実質赤字比率に係る赤字・黒字の構成分析'!C$40)</f>
        <v>墓地公園事業特別会計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0.03</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0.05</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0.11</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0.01</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v>
      </c>
    </row>
    <row r="31" spans="1:11" ht="13.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0.06</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0.07</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0.07</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0.17</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0.09</v>
      </c>
    </row>
    <row r="32" spans="1:11" ht="13.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0.37</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0.46</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0.28</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0.84</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0.18</v>
      </c>
    </row>
    <row r="33" spans="1:11" ht="13.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1.71</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1.54</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1.09</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0.66</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0.66</v>
      </c>
    </row>
    <row r="34" spans="1:11" ht="13.5">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0.22</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0.28</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0.24</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0.22</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1.09</v>
      </c>
    </row>
    <row r="35" spans="1:11" ht="13.5">
      <c r="A35" s="135" t="str">
        <f>IF('連結実質赤字比率に係る赤字・黒字の構成分析'!C$35="",NA(),'連結実質赤字比率に係る赤字・黒字の構成分析'!C$35)</f>
        <v>水道事業会計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3.55</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3.4</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3.46</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3.75</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3.8</v>
      </c>
    </row>
    <row r="36" spans="1:11" ht="13.5">
      <c r="A36" s="135" t="str">
        <f>IF('連結実質赤字比率に係る赤字・黒字の構成分析'!C$34="",NA(),'連結実質赤字比率に係る赤字・黒字の構成分析'!C$34)</f>
        <v>一般会計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4.16</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3.04</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2.95</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3.68</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4.08</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2282</v>
      </c>
      <c r="E42" s="136"/>
      <c r="F42" s="136"/>
      <c r="G42" s="136">
        <f>'実質公債費比率（分子）の構造'!L$52</f>
        <v>2359</v>
      </c>
      <c r="H42" s="136"/>
      <c r="I42" s="136"/>
      <c r="J42" s="136">
        <f>'実質公債費比率（分子）の構造'!M$52</f>
        <v>2404</v>
      </c>
      <c r="K42" s="136"/>
      <c r="L42" s="136"/>
      <c r="M42" s="136">
        <f>'実質公債費比率（分子）の構造'!N$52</f>
        <v>2256</v>
      </c>
      <c r="N42" s="136"/>
      <c r="O42" s="136"/>
      <c r="P42" s="136">
        <f>'実質公債費比率（分子）の構造'!O$52</f>
        <v>2224</v>
      </c>
    </row>
    <row r="43" spans="1:16" ht="13.5">
      <c r="A43" s="136" t="s">
        <v>51</v>
      </c>
      <c r="B43" s="136">
        <f>'実質公債費比率（分子）の構造'!K$51</f>
        <v>4</v>
      </c>
      <c r="C43" s="136"/>
      <c r="D43" s="136"/>
      <c r="E43" s="136">
        <f>'実質公債費比率（分子）の構造'!L$51</f>
        <v>3</v>
      </c>
      <c r="F43" s="136"/>
      <c r="G43" s="136"/>
      <c r="H43" s="136">
        <f>'実質公債費比率（分子）の構造'!M$51</f>
        <v>2</v>
      </c>
      <c r="I43" s="136"/>
      <c r="J43" s="136"/>
      <c r="K43" s="136">
        <f>'実質公債費比率（分子）の構造'!N$51</f>
        <v>2</v>
      </c>
      <c r="L43" s="136"/>
      <c r="M43" s="136"/>
      <c r="N43" s="136">
        <f>'実質公債費比率（分子）の構造'!O$51</f>
        <v>2</v>
      </c>
      <c r="O43" s="136"/>
      <c r="P43" s="136"/>
    </row>
    <row r="44" spans="1:16" ht="13.5">
      <c r="A44" s="136" t="s">
        <v>52</v>
      </c>
      <c r="B44" s="136">
        <f>'実質公債費比率（分子）の構造'!K$50</f>
        <v>196</v>
      </c>
      <c r="C44" s="136"/>
      <c r="D44" s="136"/>
      <c r="E44" s="136">
        <f>'実質公債費比率（分子）の構造'!L$50</f>
        <v>170</v>
      </c>
      <c r="F44" s="136"/>
      <c r="G44" s="136"/>
      <c r="H44" s="136">
        <f>'実質公債費比率（分子）の構造'!M$50</f>
        <v>194</v>
      </c>
      <c r="I44" s="136"/>
      <c r="J44" s="136"/>
      <c r="K44" s="136">
        <f>'実質公債費比率（分子）の構造'!N$50</f>
        <v>187</v>
      </c>
      <c r="L44" s="136"/>
      <c r="M44" s="136"/>
      <c r="N44" s="136">
        <f>'実質公債費比率（分子）の構造'!O$50</f>
        <v>165</v>
      </c>
      <c r="O44" s="136"/>
      <c r="P44" s="136"/>
    </row>
    <row r="45" spans="1:16" ht="13.5">
      <c r="A45" s="136" t="s">
        <v>53</v>
      </c>
      <c r="B45" s="136">
        <f>'実質公債費比率（分子）の構造'!K$49</f>
        <v>155</v>
      </c>
      <c r="C45" s="136"/>
      <c r="D45" s="136"/>
      <c r="E45" s="136">
        <f>'実質公債費比率（分子）の構造'!L$49</f>
        <v>159</v>
      </c>
      <c r="F45" s="136"/>
      <c r="G45" s="136"/>
      <c r="H45" s="136">
        <f>'実質公債費比率（分子）の構造'!M$49</f>
        <v>162</v>
      </c>
      <c r="I45" s="136"/>
      <c r="J45" s="136"/>
      <c r="K45" s="136">
        <f>'実質公債費比率（分子）の構造'!N$49</f>
        <v>163</v>
      </c>
      <c r="L45" s="136"/>
      <c r="M45" s="136"/>
      <c r="N45" s="136">
        <f>'実質公債費比率（分子）の構造'!O$49</f>
        <v>148</v>
      </c>
      <c r="O45" s="136"/>
      <c r="P45" s="136"/>
    </row>
    <row r="46" spans="1:16" ht="13.5">
      <c r="A46" s="136" t="s">
        <v>54</v>
      </c>
      <c r="B46" s="136">
        <f>'実質公債費比率（分子）の構造'!K$48</f>
        <v>170</v>
      </c>
      <c r="C46" s="136"/>
      <c r="D46" s="136"/>
      <c r="E46" s="136">
        <f>'実質公債費比率（分子）の構造'!L$48</f>
        <v>135</v>
      </c>
      <c r="F46" s="136"/>
      <c r="G46" s="136"/>
      <c r="H46" s="136">
        <f>'実質公債費比率（分子）の構造'!M$48</f>
        <v>209</v>
      </c>
      <c r="I46" s="136"/>
      <c r="J46" s="136"/>
      <c r="K46" s="136">
        <f>'実質公債費比率（分子）の構造'!N$48</f>
        <v>285</v>
      </c>
      <c r="L46" s="136"/>
      <c r="M46" s="136"/>
      <c r="N46" s="136">
        <f>'実質公債費比率（分子）の構造'!O$48</f>
        <v>298</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3219</v>
      </c>
      <c r="C49" s="136"/>
      <c r="D49" s="136"/>
      <c r="E49" s="136">
        <f>'実質公債費比率（分子）の構造'!L$45</f>
        <v>3157</v>
      </c>
      <c r="F49" s="136"/>
      <c r="G49" s="136"/>
      <c r="H49" s="136">
        <f>'実質公債費比率（分子）の構造'!M$45</f>
        <v>3212</v>
      </c>
      <c r="I49" s="136"/>
      <c r="J49" s="136"/>
      <c r="K49" s="136">
        <f>'実質公債費比率（分子）の構造'!N$45</f>
        <v>2782</v>
      </c>
      <c r="L49" s="136"/>
      <c r="M49" s="136"/>
      <c r="N49" s="136">
        <f>'実質公債費比率（分子）の構造'!O$45</f>
        <v>2904</v>
      </c>
      <c r="O49" s="136"/>
      <c r="P49" s="136"/>
    </row>
    <row r="50" spans="1:16" ht="13.5">
      <c r="A50" s="136" t="s">
        <v>58</v>
      </c>
      <c r="B50" s="136" t="e">
        <f>NA()</f>
        <v>#N/A</v>
      </c>
      <c r="C50" s="136">
        <f>IF(ISNUMBER('実質公債費比率（分子）の構造'!K$53),'実質公債費比率（分子）の構造'!K$53,NA())</f>
        <v>1462</v>
      </c>
      <c r="D50" s="136" t="e">
        <f>NA()</f>
        <v>#N/A</v>
      </c>
      <c r="E50" s="136" t="e">
        <f>NA()</f>
        <v>#N/A</v>
      </c>
      <c r="F50" s="136">
        <f>IF(ISNUMBER('実質公債費比率（分子）の構造'!L$53),'実質公債費比率（分子）の構造'!L$53,NA())</f>
        <v>1265</v>
      </c>
      <c r="G50" s="136" t="e">
        <f>NA()</f>
        <v>#N/A</v>
      </c>
      <c r="H50" s="136" t="e">
        <f>NA()</f>
        <v>#N/A</v>
      </c>
      <c r="I50" s="136">
        <f>IF(ISNUMBER('実質公債費比率（分子）の構造'!M$53),'実質公債費比率（分子）の構造'!M$53,NA())</f>
        <v>1375</v>
      </c>
      <c r="J50" s="136" t="e">
        <f>NA()</f>
        <v>#N/A</v>
      </c>
      <c r="K50" s="136" t="e">
        <f>NA()</f>
        <v>#N/A</v>
      </c>
      <c r="L50" s="136">
        <f>IF(ISNUMBER('実質公債費比率（分子）の構造'!N$53),'実質公債費比率（分子）の構造'!N$53,NA())</f>
        <v>1163</v>
      </c>
      <c r="M50" s="136" t="e">
        <f>NA()</f>
        <v>#N/A</v>
      </c>
      <c r="N50" s="136" t="e">
        <f>NA()</f>
        <v>#N/A</v>
      </c>
      <c r="O50" s="136">
        <f>IF(ISNUMBER('実質公債費比率（分子）の構造'!O$53),'実質公債費比率（分子）の構造'!O$53,NA())</f>
        <v>1293</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24568</v>
      </c>
      <c r="E56" s="135"/>
      <c r="F56" s="135"/>
      <c r="G56" s="135">
        <f>'将来負担比率（分子）の構造'!J$51</f>
        <v>24665</v>
      </c>
      <c r="H56" s="135"/>
      <c r="I56" s="135"/>
      <c r="J56" s="135">
        <f>'将来負担比率（分子）の構造'!K$51</f>
        <v>24846</v>
      </c>
      <c r="K56" s="135"/>
      <c r="L56" s="135"/>
      <c r="M56" s="135">
        <f>'将来負担比率（分子）の構造'!L$51</f>
        <v>24287</v>
      </c>
      <c r="N56" s="135"/>
      <c r="O56" s="135"/>
      <c r="P56" s="135">
        <f>'将来負担比率（分子）の構造'!M$51</f>
        <v>24724</v>
      </c>
    </row>
    <row r="57" spans="1:16" ht="13.5">
      <c r="A57" s="135" t="s">
        <v>34</v>
      </c>
      <c r="B57" s="135"/>
      <c r="C57" s="135"/>
      <c r="D57" s="135">
        <f>'将来負担比率（分子）の構造'!I$50</f>
        <v>775</v>
      </c>
      <c r="E57" s="135"/>
      <c r="F57" s="135"/>
      <c r="G57" s="135">
        <f>'将来負担比率（分子）の構造'!J$50</f>
        <v>711</v>
      </c>
      <c r="H57" s="135"/>
      <c r="I57" s="135"/>
      <c r="J57" s="135">
        <f>'将来負担比率（分子）の構造'!K$50</f>
        <v>577</v>
      </c>
      <c r="K57" s="135"/>
      <c r="L57" s="135"/>
      <c r="M57" s="135">
        <f>'将来負担比率（分子）の構造'!L$50</f>
        <v>452</v>
      </c>
      <c r="N57" s="135"/>
      <c r="O57" s="135"/>
      <c r="P57" s="135">
        <f>'将来負担比率（分子）の構造'!M$50</f>
        <v>870</v>
      </c>
    </row>
    <row r="58" spans="1:16" ht="13.5">
      <c r="A58" s="135" t="s">
        <v>33</v>
      </c>
      <c r="B58" s="135"/>
      <c r="C58" s="135"/>
      <c r="D58" s="135">
        <f>'将来負担比率（分子）の構造'!I$49</f>
        <v>2157</v>
      </c>
      <c r="E58" s="135"/>
      <c r="F58" s="135"/>
      <c r="G58" s="135">
        <f>'将来負担比率（分子）の構造'!J$49</f>
        <v>2066</v>
      </c>
      <c r="H58" s="135"/>
      <c r="I58" s="135"/>
      <c r="J58" s="135">
        <f>'将来負担比率（分子）の構造'!K$49</f>
        <v>2878</v>
      </c>
      <c r="K58" s="135"/>
      <c r="L58" s="135"/>
      <c r="M58" s="135">
        <f>'将来負担比率（分子）の構造'!L$49</f>
        <v>3156</v>
      </c>
      <c r="N58" s="135"/>
      <c r="O58" s="135"/>
      <c r="P58" s="135">
        <f>'将来負担比率（分子）の構造'!M$49</f>
        <v>3961</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1616</v>
      </c>
      <c r="C61" s="135"/>
      <c r="D61" s="135"/>
      <c r="E61" s="135">
        <f>'将来負担比率（分子）の構造'!J$46</f>
        <v>1489</v>
      </c>
      <c r="F61" s="135"/>
      <c r="G61" s="135"/>
      <c r="H61" s="135">
        <f>'将来負担比率（分子）の構造'!K$46</f>
        <v>1246</v>
      </c>
      <c r="I61" s="135"/>
      <c r="J61" s="135"/>
      <c r="K61" s="135">
        <f>'将来負担比率（分子）の構造'!L$46</f>
        <v>1070</v>
      </c>
      <c r="L61" s="135"/>
      <c r="M61" s="135"/>
      <c r="N61" s="135">
        <f>'将来負担比率（分子）の構造'!M$46</f>
        <v>895</v>
      </c>
      <c r="O61" s="135"/>
      <c r="P61" s="135"/>
    </row>
    <row r="62" spans="1:16" ht="13.5">
      <c r="A62" s="135" t="s">
        <v>28</v>
      </c>
      <c r="B62" s="135">
        <f>'将来負担比率（分子）の構造'!I$45</f>
        <v>1257</v>
      </c>
      <c r="C62" s="135"/>
      <c r="D62" s="135"/>
      <c r="E62" s="135">
        <f>'将来負担比率（分子）の構造'!J$45</f>
        <v>969</v>
      </c>
      <c r="F62" s="135"/>
      <c r="G62" s="135"/>
      <c r="H62" s="135">
        <f>'将来負担比率（分子）の構造'!K$45</f>
        <v>1031</v>
      </c>
      <c r="I62" s="135"/>
      <c r="J62" s="135"/>
      <c r="K62" s="135">
        <f>'将来負担比率（分子）の構造'!L$45</f>
        <v>1018</v>
      </c>
      <c r="L62" s="135"/>
      <c r="M62" s="135"/>
      <c r="N62" s="135">
        <f>'将来負担比率（分子）の構造'!M$45</f>
        <v>1248</v>
      </c>
      <c r="O62" s="135"/>
      <c r="P62" s="135"/>
    </row>
    <row r="63" spans="1:16" ht="13.5">
      <c r="A63" s="135" t="s">
        <v>27</v>
      </c>
      <c r="B63" s="135">
        <f>'将来負担比率（分子）の構造'!I$44</f>
        <v>837</v>
      </c>
      <c r="C63" s="135"/>
      <c r="D63" s="135"/>
      <c r="E63" s="135">
        <f>'将来負担比率（分子）の構造'!J$44</f>
        <v>765</v>
      </c>
      <c r="F63" s="135"/>
      <c r="G63" s="135"/>
      <c r="H63" s="135">
        <f>'将来負担比率（分子）の構造'!K$44</f>
        <v>758</v>
      </c>
      <c r="I63" s="135"/>
      <c r="J63" s="135"/>
      <c r="K63" s="135">
        <f>'将来負担比率（分子）の構造'!L$44</f>
        <v>689</v>
      </c>
      <c r="L63" s="135"/>
      <c r="M63" s="135"/>
      <c r="N63" s="135">
        <f>'将来負担比率（分子）の構造'!M$44</f>
        <v>580</v>
      </c>
      <c r="O63" s="135"/>
      <c r="P63" s="135"/>
    </row>
    <row r="64" spans="1:16" ht="13.5">
      <c r="A64" s="135" t="s">
        <v>26</v>
      </c>
      <c r="B64" s="135">
        <f>'将来負担比率（分子）の構造'!I$43</f>
        <v>1724</v>
      </c>
      <c r="C64" s="135"/>
      <c r="D64" s="135"/>
      <c r="E64" s="135">
        <f>'将来負担比率（分子）の構造'!J$43</f>
        <v>1451</v>
      </c>
      <c r="F64" s="135"/>
      <c r="G64" s="135"/>
      <c r="H64" s="135">
        <f>'将来負担比率（分子）の構造'!K$43</f>
        <v>1409</v>
      </c>
      <c r="I64" s="135"/>
      <c r="J64" s="135"/>
      <c r="K64" s="135">
        <f>'将来負担比率（分子）の構造'!L$43</f>
        <v>1912</v>
      </c>
      <c r="L64" s="135"/>
      <c r="M64" s="135"/>
      <c r="N64" s="135">
        <f>'将来負担比率（分子）の構造'!M$43</f>
        <v>2062</v>
      </c>
      <c r="O64" s="135"/>
      <c r="P64" s="135"/>
    </row>
    <row r="65" spans="1:16" ht="13.5">
      <c r="A65" s="135" t="s">
        <v>25</v>
      </c>
      <c r="B65" s="135">
        <f>'将来負担比率（分子）の構造'!I$42</f>
        <v>1029</v>
      </c>
      <c r="C65" s="135"/>
      <c r="D65" s="135"/>
      <c r="E65" s="135">
        <f>'将来負担比率（分子）の構造'!J$42</f>
        <v>871</v>
      </c>
      <c r="F65" s="135"/>
      <c r="G65" s="135"/>
      <c r="H65" s="135">
        <f>'将来負担比率（分子）の構造'!K$42</f>
        <v>781</v>
      </c>
      <c r="I65" s="135"/>
      <c r="J65" s="135"/>
      <c r="K65" s="135">
        <f>'将来負担比率（分子）の構造'!L$42</f>
        <v>674</v>
      </c>
      <c r="L65" s="135"/>
      <c r="M65" s="135"/>
      <c r="N65" s="135">
        <f>'将来負担比率（分子）の構造'!M$42</f>
        <v>566</v>
      </c>
      <c r="O65" s="135"/>
      <c r="P65" s="135"/>
    </row>
    <row r="66" spans="1:16" ht="13.5">
      <c r="A66" s="135" t="s">
        <v>24</v>
      </c>
      <c r="B66" s="135">
        <f>'将来負担比率（分子）の構造'!I$41</f>
        <v>28546</v>
      </c>
      <c r="C66" s="135"/>
      <c r="D66" s="135"/>
      <c r="E66" s="135">
        <f>'将来負担比率（分子）の構造'!J$41</f>
        <v>28511</v>
      </c>
      <c r="F66" s="135"/>
      <c r="G66" s="135"/>
      <c r="H66" s="135">
        <f>'将来負担比率（分子）の構造'!K$41</f>
        <v>28450</v>
      </c>
      <c r="I66" s="135"/>
      <c r="J66" s="135"/>
      <c r="K66" s="135">
        <f>'将来負担比率（分子）の構造'!L$41</f>
        <v>27642</v>
      </c>
      <c r="L66" s="135"/>
      <c r="M66" s="135"/>
      <c r="N66" s="135">
        <f>'将来負担比率（分子）の構造'!M$41</f>
        <v>29589</v>
      </c>
      <c r="O66" s="135"/>
      <c r="P66" s="135"/>
    </row>
    <row r="67" spans="1:16" ht="13.5">
      <c r="A67" s="135" t="s">
        <v>62</v>
      </c>
      <c r="B67" s="135" t="e">
        <f>NA()</f>
        <v>#N/A</v>
      </c>
      <c r="C67" s="135">
        <f>IF(ISNUMBER('将来負担比率（分子）の構造'!I$52),IF('将来負担比率（分子）の構造'!I$52&lt;0,0,'将来負担比率（分子）の構造'!I$52),NA())</f>
        <v>7509</v>
      </c>
      <c r="D67" s="135" t="e">
        <f>NA()</f>
        <v>#N/A</v>
      </c>
      <c r="E67" s="135" t="e">
        <f>NA()</f>
        <v>#N/A</v>
      </c>
      <c r="F67" s="135">
        <f>IF(ISNUMBER('将来負担比率（分子）の構造'!J$52),IF('将来負担比率（分子）の構造'!J$52&lt;0,0,'将来負担比率（分子）の構造'!J$52),NA())</f>
        <v>6615</v>
      </c>
      <c r="G67" s="135" t="e">
        <f>NA()</f>
        <v>#N/A</v>
      </c>
      <c r="H67" s="135" t="e">
        <f>NA()</f>
        <v>#N/A</v>
      </c>
      <c r="I67" s="135">
        <f>IF(ISNUMBER('将来負担比率（分子）の構造'!K$52),IF('将来負担比率（分子）の構造'!K$52&lt;0,0,'将来負担比率（分子）の構造'!K$52),NA())</f>
        <v>5373</v>
      </c>
      <c r="J67" s="135" t="e">
        <f>NA()</f>
        <v>#N/A</v>
      </c>
      <c r="K67" s="135" t="e">
        <f>NA()</f>
        <v>#N/A</v>
      </c>
      <c r="L67" s="135">
        <f>IF(ISNUMBER('将来負担比率（分子）の構造'!L$52),IF('将来負担比率（分子）の構造'!L$52&lt;0,0,'将来負担比率（分子）の構造'!L$52),NA())</f>
        <v>5113</v>
      </c>
      <c r="M67" s="135" t="e">
        <f>NA()</f>
        <v>#N/A</v>
      </c>
      <c r="N67" s="135" t="e">
        <f>NA()</f>
        <v>#N/A</v>
      </c>
      <c r="O67" s="135">
        <f>IF(ISNUMBER('将来負担比率（分子）の構造'!M$52),IF('将来負担比率（分子）の構造'!M$52&lt;0,0,'将来負担比率（分子）の構造'!M$52),NA())</f>
        <v>5384</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205</v>
      </c>
      <c r="C5" s="706"/>
      <c r="D5" s="706"/>
      <c r="E5" s="706"/>
      <c r="F5" s="706"/>
      <c r="G5" s="706"/>
      <c r="H5" s="706"/>
      <c r="I5" s="706"/>
      <c r="J5" s="706"/>
      <c r="K5" s="706"/>
      <c r="L5" s="706"/>
      <c r="M5" s="706"/>
      <c r="N5" s="706"/>
      <c r="O5" s="706"/>
      <c r="P5" s="706"/>
      <c r="Q5" s="707"/>
      <c r="R5" s="668">
        <v>9358236</v>
      </c>
      <c r="S5" s="669"/>
      <c r="T5" s="669"/>
      <c r="U5" s="669"/>
      <c r="V5" s="669"/>
      <c r="W5" s="669"/>
      <c r="X5" s="669"/>
      <c r="Y5" s="716"/>
      <c r="Z5" s="729">
        <v>37.7</v>
      </c>
      <c r="AA5" s="729"/>
      <c r="AB5" s="729"/>
      <c r="AC5" s="729"/>
      <c r="AD5" s="730">
        <v>9358236</v>
      </c>
      <c r="AE5" s="730"/>
      <c r="AF5" s="730"/>
      <c r="AG5" s="730"/>
      <c r="AH5" s="730"/>
      <c r="AI5" s="730"/>
      <c r="AJ5" s="730"/>
      <c r="AK5" s="730"/>
      <c r="AL5" s="717">
        <v>72.4</v>
      </c>
      <c r="AM5" s="686"/>
      <c r="AN5" s="686"/>
      <c r="AO5" s="718"/>
      <c r="AP5" s="705" t="s">
        <v>206</v>
      </c>
      <c r="AQ5" s="706"/>
      <c r="AR5" s="706"/>
      <c r="AS5" s="706"/>
      <c r="AT5" s="706"/>
      <c r="AU5" s="706"/>
      <c r="AV5" s="706"/>
      <c r="AW5" s="706"/>
      <c r="AX5" s="706"/>
      <c r="AY5" s="706"/>
      <c r="AZ5" s="706"/>
      <c r="BA5" s="706"/>
      <c r="BB5" s="706"/>
      <c r="BC5" s="706"/>
      <c r="BD5" s="706"/>
      <c r="BE5" s="706"/>
      <c r="BF5" s="707"/>
      <c r="BG5" s="618">
        <v>9358236</v>
      </c>
      <c r="BH5" s="619"/>
      <c r="BI5" s="619"/>
      <c r="BJ5" s="619"/>
      <c r="BK5" s="619"/>
      <c r="BL5" s="619"/>
      <c r="BM5" s="619"/>
      <c r="BN5" s="620"/>
      <c r="BO5" s="671">
        <v>100</v>
      </c>
      <c r="BP5" s="671"/>
      <c r="BQ5" s="671"/>
      <c r="BR5" s="671"/>
      <c r="BS5" s="672">
        <v>322847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33" ht="11.25" customHeight="1">
      <c r="B6" s="615" t="s">
        <v>210</v>
      </c>
      <c r="C6" s="616"/>
      <c r="D6" s="616"/>
      <c r="E6" s="616"/>
      <c r="F6" s="616"/>
      <c r="G6" s="616"/>
      <c r="H6" s="616"/>
      <c r="I6" s="616"/>
      <c r="J6" s="616"/>
      <c r="K6" s="616"/>
      <c r="L6" s="616"/>
      <c r="M6" s="616"/>
      <c r="N6" s="616"/>
      <c r="O6" s="616"/>
      <c r="P6" s="616"/>
      <c r="Q6" s="617"/>
      <c r="R6" s="618">
        <v>141804</v>
      </c>
      <c r="S6" s="619"/>
      <c r="T6" s="619"/>
      <c r="U6" s="619"/>
      <c r="V6" s="619"/>
      <c r="W6" s="619"/>
      <c r="X6" s="619"/>
      <c r="Y6" s="620"/>
      <c r="Z6" s="671">
        <v>0.6</v>
      </c>
      <c r="AA6" s="671"/>
      <c r="AB6" s="671"/>
      <c r="AC6" s="671"/>
      <c r="AD6" s="672">
        <v>141804</v>
      </c>
      <c r="AE6" s="672"/>
      <c r="AF6" s="672"/>
      <c r="AG6" s="672"/>
      <c r="AH6" s="672"/>
      <c r="AI6" s="672"/>
      <c r="AJ6" s="672"/>
      <c r="AK6" s="672"/>
      <c r="AL6" s="641">
        <v>1.1</v>
      </c>
      <c r="AM6" s="673"/>
      <c r="AN6" s="673"/>
      <c r="AO6" s="674"/>
      <c r="AP6" s="615" t="s">
        <v>211</v>
      </c>
      <c r="AQ6" s="616"/>
      <c r="AR6" s="616"/>
      <c r="AS6" s="616"/>
      <c r="AT6" s="616"/>
      <c r="AU6" s="616"/>
      <c r="AV6" s="616"/>
      <c r="AW6" s="616"/>
      <c r="AX6" s="616"/>
      <c r="AY6" s="616"/>
      <c r="AZ6" s="616"/>
      <c r="BA6" s="616"/>
      <c r="BB6" s="616"/>
      <c r="BC6" s="616"/>
      <c r="BD6" s="616"/>
      <c r="BE6" s="616"/>
      <c r="BF6" s="617"/>
      <c r="BG6" s="618">
        <v>9358236</v>
      </c>
      <c r="BH6" s="619"/>
      <c r="BI6" s="619"/>
      <c r="BJ6" s="619"/>
      <c r="BK6" s="619"/>
      <c r="BL6" s="619"/>
      <c r="BM6" s="619"/>
      <c r="BN6" s="620"/>
      <c r="BO6" s="671">
        <v>100</v>
      </c>
      <c r="BP6" s="671"/>
      <c r="BQ6" s="671"/>
      <c r="BR6" s="671"/>
      <c r="BS6" s="672">
        <v>322847</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181662</v>
      </c>
      <c r="CS6" s="619"/>
      <c r="CT6" s="619"/>
      <c r="CU6" s="619"/>
      <c r="CV6" s="619"/>
      <c r="CW6" s="619"/>
      <c r="CX6" s="619"/>
      <c r="CY6" s="620"/>
      <c r="CZ6" s="671">
        <v>0.7</v>
      </c>
      <c r="DA6" s="671"/>
      <c r="DB6" s="671"/>
      <c r="DC6" s="671"/>
      <c r="DD6" s="624" t="s">
        <v>213</v>
      </c>
      <c r="DE6" s="619"/>
      <c r="DF6" s="619"/>
      <c r="DG6" s="619"/>
      <c r="DH6" s="619"/>
      <c r="DI6" s="619"/>
      <c r="DJ6" s="619"/>
      <c r="DK6" s="619"/>
      <c r="DL6" s="619"/>
      <c r="DM6" s="619"/>
      <c r="DN6" s="619"/>
      <c r="DO6" s="619"/>
      <c r="DP6" s="620"/>
      <c r="DQ6" s="624">
        <v>181662</v>
      </c>
      <c r="DR6" s="619"/>
      <c r="DS6" s="619"/>
      <c r="DT6" s="619"/>
      <c r="DU6" s="619"/>
      <c r="DV6" s="619"/>
      <c r="DW6" s="619"/>
      <c r="DX6" s="619"/>
      <c r="DY6" s="619"/>
      <c r="DZ6" s="619"/>
      <c r="EA6" s="619"/>
      <c r="EB6" s="619"/>
      <c r="EC6" s="654"/>
    </row>
    <row r="7" spans="2:133" ht="11.25" customHeight="1">
      <c r="B7" s="615" t="s">
        <v>214</v>
      </c>
      <c r="C7" s="616"/>
      <c r="D7" s="616"/>
      <c r="E7" s="616"/>
      <c r="F7" s="616"/>
      <c r="G7" s="616"/>
      <c r="H7" s="616"/>
      <c r="I7" s="616"/>
      <c r="J7" s="616"/>
      <c r="K7" s="616"/>
      <c r="L7" s="616"/>
      <c r="M7" s="616"/>
      <c r="N7" s="616"/>
      <c r="O7" s="616"/>
      <c r="P7" s="616"/>
      <c r="Q7" s="617"/>
      <c r="R7" s="618">
        <v>12604</v>
      </c>
      <c r="S7" s="619"/>
      <c r="T7" s="619"/>
      <c r="U7" s="619"/>
      <c r="V7" s="619"/>
      <c r="W7" s="619"/>
      <c r="X7" s="619"/>
      <c r="Y7" s="620"/>
      <c r="Z7" s="671">
        <v>0.1</v>
      </c>
      <c r="AA7" s="671"/>
      <c r="AB7" s="671"/>
      <c r="AC7" s="671"/>
      <c r="AD7" s="672">
        <v>12604</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4962260</v>
      </c>
      <c r="BH7" s="619"/>
      <c r="BI7" s="619"/>
      <c r="BJ7" s="619"/>
      <c r="BK7" s="619"/>
      <c r="BL7" s="619"/>
      <c r="BM7" s="619"/>
      <c r="BN7" s="620"/>
      <c r="BO7" s="671">
        <v>53</v>
      </c>
      <c r="BP7" s="671"/>
      <c r="BQ7" s="671"/>
      <c r="BR7" s="671"/>
      <c r="BS7" s="672">
        <v>322847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2878792</v>
      </c>
      <c r="CS7" s="619"/>
      <c r="CT7" s="619"/>
      <c r="CU7" s="619"/>
      <c r="CV7" s="619"/>
      <c r="CW7" s="619"/>
      <c r="CX7" s="619"/>
      <c r="CY7" s="620"/>
      <c r="CZ7" s="671">
        <v>11.9</v>
      </c>
      <c r="DA7" s="671"/>
      <c r="DB7" s="671"/>
      <c r="DC7" s="671"/>
      <c r="DD7" s="624">
        <v>80712</v>
      </c>
      <c r="DE7" s="619"/>
      <c r="DF7" s="619"/>
      <c r="DG7" s="619"/>
      <c r="DH7" s="619"/>
      <c r="DI7" s="619"/>
      <c r="DJ7" s="619"/>
      <c r="DK7" s="619"/>
      <c r="DL7" s="619"/>
      <c r="DM7" s="619"/>
      <c r="DN7" s="619"/>
      <c r="DO7" s="619"/>
      <c r="DP7" s="620"/>
      <c r="DQ7" s="624">
        <v>2537841</v>
      </c>
      <c r="DR7" s="619"/>
      <c r="DS7" s="619"/>
      <c r="DT7" s="619"/>
      <c r="DU7" s="619"/>
      <c r="DV7" s="619"/>
      <c r="DW7" s="619"/>
      <c r="DX7" s="619"/>
      <c r="DY7" s="619"/>
      <c r="DZ7" s="619"/>
      <c r="EA7" s="619"/>
      <c r="EB7" s="619"/>
      <c r="EC7" s="654"/>
    </row>
    <row r="8" spans="2:133" ht="11.25" customHeight="1">
      <c r="B8" s="615" t="s">
        <v>217</v>
      </c>
      <c r="C8" s="616"/>
      <c r="D8" s="616"/>
      <c r="E8" s="616"/>
      <c r="F8" s="616"/>
      <c r="G8" s="616"/>
      <c r="H8" s="616"/>
      <c r="I8" s="616"/>
      <c r="J8" s="616"/>
      <c r="K8" s="616"/>
      <c r="L8" s="616"/>
      <c r="M8" s="616"/>
      <c r="N8" s="616"/>
      <c r="O8" s="616"/>
      <c r="P8" s="616"/>
      <c r="Q8" s="617"/>
      <c r="R8" s="618">
        <v>39624</v>
      </c>
      <c r="S8" s="619"/>
      <c r="T8" s="619"/>
      <c r="U8" s="619"/>
      <c r="V8" s="619"/>
      <c r="W8" s="619"/>
      <c r="X8" s="619"/>
      <c r="Y8" s="620"/>
      <c r="Z8" s="671">
        <v>0.2</v>
      </c>
      <c r="AA8" s="671"/>
      <c r="AB8" s="671"/>
      <c r="AC8" s="671"/>
      <c r="AD8" s="672">
        <v>39624</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87662</v>
      </c>
      <c r="BH8" s="619"/>
      <c r="BI8" s="619"/>
      <c r="BJ8" s="619"/>
      <c r="BK8" s="619"/>
      <c r="BL8" s="619"/>
      <c r="BM8" s="619"/>
      <c r="BN8" s="620"/>
      <c r="BO8" s="671">
        <v>0.9</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7359181</v>
      </c>
      <c r="CS8" s="619"/>
      <c r="CT8" s="619"/>
      <c r="CU8" s="619"/>
      <c r="CV8" s="619"/>
      <c r="CW8" s="619"/>
      <c r="CX8" s="619"/>
      <c r="CY8" s="620"/>
      <c r="CZ8" s="671">
        <v>30.3</v>
      </c>
      <c r="DA8" s="671"/>
      <c r="DB8" s="671"/>
      <c r="DC8" s="671"/>
      <c r="DD8" s="624">
        <v>927281</v>
      </c>
      <c r="DE8" s="619"/>
      <c r="DF8" s="619"/>
      <c r="DG8" s="619"/>
      <c r="DH8" s="619"/>
      <c r="DI8" s="619"/>
      <c r="DJ8" s="619"/>
      <c r="DK8" s="619"/>
      <c r="DL8" s="619"/>
      <c r="DM8" s="619"/>
      <c r="DN8" s="619"/>
      <c r="DO8" s="619"/>
      <c r="DP8" s="620"/>
      <c r="DQ8" s="624">
        <v>3296401</v>
      </c>
      <c r="DR8" s="619"/>
      <c r="DS8" s="619"/>
      <c r="DT8" s="619"/>
      <c r="DU8" s="619"/>
      <c r="DV8" s="619"/>
      <c r="DW8" s="619"/>
      <c r="DX8" s="619"/>
      <c r="DY8" s="619"/>
      <c r="DZ8" s="619"/>
      <c r="EA8" s="619"/>
      <c r="EB8" s="619"/>
      <c r="EC8" s="654"/>
    </row>
    <row r="9" spans="2:133" ht="11.25" customHeight="1">
      <c r="B9" s="615" t="s">
        <v>220</v>
      </c>
      <c r="C9" s="616"/>
      <c r="D9" s="616"/>
      <c r="E9" s="616"/>
      <c r="F9" s="616"/>
      <c r="G9" s="616"/>
      <c r="H9" s="616"/>
      <c r="I9" s="616"/>
      <c r="J9" s="616"/>
      <c r="K9" s="616"/>
      <c r="L9" s="616"/>
      <c r="M9" s="616"/>
      <c r="N9" s="616"/>
      <c r="O9" s="616"/>
      <c r="P9" s="616"/>
      <c r="Q9" s="617"/>
      <c r="R9" s="618">
        <v>43040</v>
      </c>
      <c r="S9" s="619"/>
      <c r="T9" s="619"/>
      <c r="U9" s="619"/>
      <c r="V9" s="619"/>
      <c r="W9" s="619"/>
      <c r="X9" s="619"/>
      <c r="Y9" s="620"/>
      <c r="Z9" s="671">
        <v>0.2</v>
      </c>
      <c r="AA9" s="671"/>
      <c r="AB9" s="671"/>
      <c r="AC9" s="671"/>
      <c r="AD9" s="672">
        <v>43040</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2724874</v>
      </c>
      <c r="BH9" s="619"/>
      <c r="BI9" s="619"/>
      <c r="BJ9" s="619"/>
      <c r="BK9" s="619"/>
      <c r="BL9" s="619"/>
      <c r="BM9" s="619"/>
      <c r="BN9" s="620"/>
      <c r="BO9" s="671">
        <v>29.1</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5335811</v>
      </c>
      <c r="CS9" s="619"/>
      <c r="CT9" s="619"/>
      <c r="CU9" s="619"/>
      <c r="CV9" s="619"/>
      <c r="CW9" s="619"/>
      <c r="CX9" s="619"/>
      <c r="CY9" s="620"/>
      <c r="CZ9" s="671">
        <v>22</v>
      </c>
      <c r="DA9" s="671"/>
      <c r="DB9" s="671"/>
      <c r="DC9" s="671"/>
      <c r="DD9" s="624">
        <v>3858626</v>
      </c>
      <c r="DE9" s="619"/>
      <c r="DF9" s="619"/>
      <c r="DG9" s="619"/>
      <c r="DH9" s="619"/>
      <c r="DI9" s="619"/>
      <c r="DJ9" s="619"/>
      <c r="DK9" s="619"/>
      <c r="DL9" s="619"/>
      <c r="DM9" s="619"/>
      <c r="DN9" s="619"/>
      <c r="DO9" s="619"/>
      <c r="DP9" s="620"/>
      <c r="DQ9" s="624">
        <v>1805586</v>
      </c>
      <c r="DR9" s="619"/>
      <c r="DS9" s="619"/>
      <c r="DT9" s="619"/>
      <c r="DU9" s="619"/>
      <c r="DV9" s="619"/>
      <c r="DW9" s="619"/>
      <c r="DX9" s="619"/>
      <c r="DY9" s="619"/>
      <c r="DZ9" s="619"/>
      <c r="EA9" s="619"/>
      <c r="EB9" s="619"/>
      <c r="EC9" s="654"/>
    </row>
    <row r="10" spans="2:133" ht="11.25" customHeight="1">
      <c r="B10" s="615" t="s">
        <v>223</v>
      </c>
      <c r="C10" s="616"/>
      <c r="D10" s="616"/>
      <c r="E10" s="616"/>
      <c r="F10" s="616"/>
      <c r="G10" s="616"/>
      <c r="H10" s="616"/>
      <c r="I10" s="616"/>
      <c r="J10" s="616"/>
      <c r="K10" s="616"/>
      <c r="L10" s="616"/>
      <c r="M10" s="616"/>
      <c r="N10" s="616"/>
      <c r="O10" s="616"/>
      <c r="P10" s="616"/>
      <c r="Q10" s="617"/>
      <c r="R10" s="618">
        <v>879696</v>
      </c>
      <c r="S10" s="619"/>
      <c r="T10" s="619"/>
      <c r="U10" s="619"/>
      <c r="V10" s="619"/>
      <c r="W10" s="619"/>
      <c r="X10" s="619"/>
      <c r="Y10" s="620"/>
      <c r="Z10" s="671">
        <v>3.5</v>
      </c>
      <c r="AA10" s="671"/>
      <c r="AB10" s="671"/>
      <c r="AC10" s="671"/>
      <c r="AD10" s="672">
        <v>879696</v>
      </c>
      <c r="AE10" s="672"/>
      <c r="AF10" s="672"/>
      <c r="AG10" s="672"/>
      <c r="AH10" s="672"/>
      <c r="AI10" s="672"/>
      <c r="AJ10" s="672"/>
      <c r="AK10" s="672"/>
      <c r="AL10" s="641">
        <v>6.8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171740</v>
      </c>
      <c r="BH10" s="619"/>
      <c r="BI10" s="619"/>
      <c r="BJ10" s="619"/>
      <c r="BK10" s="619"/>
      <c r="BL10" s="619"/>
      <c r="BM10" s="619"/>
      <c r="BN10" s="620"/>
      <c r="BO10" s="671">
        <v>1.8</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39624</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39424</v>
      </c>
      <c r="DR10" s="619"/>
      <c r="DS10" s="619"/>
      <c r="DT10" s="619"/>
      <c r="DU10" s="619"/>
      <c r="DV10" s="619"/>
      <c r="DW10" s="619"/>
      <c r="DX10" s="619"/>
      <c r="DY10" s="619"/>
      <c r="DZ10" s="619"/>
      <c r="EA10" s="619"/>
      <c r="EB10" s="619"/>
      <c r="EC10" s="654"/>
    </row>
    <row r="11" spans="2:13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1977984</v>
      </c>
      <c r="BH11" s="619"/>
      <c r="BI11" s="619"/>
      <c r="BJ11" s="619"/>
      <c r="BK11" s="619"/>
      <c r="BL11" s="619"/>
      <c r="BM11" s="619"/>
      <c r="BN11" s="620"/>
      <c r="BO11" s="671">
        <v>21.1</v>
      </c>
      <c r="BP11" s="671"/>
      <c r="BQ11" s="671"/>
      <c r="BR11" s="671"/>
      <c r="BS11" s="624">
        <v>322847</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384895</v>
      </c>
      <c r="CS11" s="619"/>
      <c r="CT11" s="619"/>
      <c r="CU11" s="619"/>
      <c r="CV11" s="619"/>
      <c r="CW11" s="619"/>
      <c r="CX11" s="619"/>
      <c r="CY11" s="620"/>
      <c r="CZ11" s="671">
        <v>1.6</v>
      </c>
      <c r="DA11" s="671"/>
      <c r="DB11" s="671"/>
      <c r="DC11" s="671"/>
      <c r="DD11" s="624">
        <v>34732</v>
      </c>
      <c r="DE11" s="619"/>
      <c r="DF11" s="619"/>
      <c r="DG11" s="619"/>
      <c r="DH11" s="619"/>
      <c r="DI11" s="619"/>
      <c r="DJ11" s="619"/>
      <c r="DK11" s="619"/>
      <c r="DL11" s="619"/>
      <c r="DM11" s="619"/>
      <c r="DN11" s="619"/>
      <c r="DO11" s="619"/>
      <c r="DP11" s="620"/>
      <c r="DQ11" s="624">
        <v>209830</v>
      </c>
      <c r="DR11" s="619"/>
      <c r="DS11" s="619"/>
      <c r="DT11" s="619"/>
      <c r="DU11" s="619"/>
      <c r="DV11" s="619"/>
      <c r="DW11" s="619"/>
      <c r="DX11" s="619"/>
      <c r="DY11" s="619"/>
      <c r="DZ11" s="619"/>
      <c r="EA11" s="619"/>
      <c r="EB11" s="619"/>
      <c r="EC11" s="654"/>
    </row>
    <row r="12" spans="2:13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3963478</v>
      </c>
      <c r="BH12" s="619"/>
      <c r="BI12" s="619"/>
      <c r="BJ12" s="619"/>
      <c r="BK12" s="619"/>
      <c r="BL12" s="619"/>
      <c r="BM12" s="619"/>
      <c r="BN12" s="620"/>
      <c r="BO12" s="671">
        <v>42.4</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206409</v>
      </c>
      <c r="CS12" s="619"/>
      <c r="CT12" s="619"/>
      <c r="CU12" s="619"/>
      <c r="CV12" s="619"/>
      <c r="CW12" s="619"/>
      <c r="CX12" s="619"/>
      <c r="CY12" s="620"/>
      <c r="CZ12" s="671">
        <v>0.9</v>
      </c>
      <c r="DA12" s="671"/>
      <c r="DB12" s="671"/>
      <c r="DC12" s="671"/>
      <c r="DD12" s="624" t="s">
        <v>108</v>
      </c>
      <c r="DE12" s="619"/>
      <c r="DF12" s="619"/>
      <c r="DG12" s="619"/>
      <c r="DH12" s="619"/>
      <c r="DI12" s="619"/>
      <c r="DJ12" s="619"/>
      <c r="DK12" s="619"/>
      <c r="DL12" s="619"/>
      <c r="DM12" s="619"/>
      <c r="DN12" s="619"/>
      <c r="DO12" s="619"/>
      <c r="DP12" s="620"/>
      <c r="DQ12" s="624">
        <v>199359</v>
      </c>
      <c r="DR12" s="619"/>
      <c r="DS12" s="619"/>
      <c r="DT12" s="619"/>
      <c r="DU12" s="619"/>
      <c r="DV12" s="619"/>
      <c r="DW12" s="619"/>
      <c r="DX12" s="619"/>
      <c r="DY12" s="619"/>
      <c r="DZ12" s="619"/>
      <c r="EA12" s="619"/>
      <c r="EB12" s="619"/>
      <c r="EC12" s="654"/>
    </row>
    <row r="13" spans="2:133" ht="11.25" customHeight="1">
      <c r="B13" s="615" t="s">
        <v>232</v>
      </c>
      <c r="C13" s="616"/>
      <c r="D13" s="616"/>
      <c r="E13" s="616"/>
      <c r="F13" s="616"/>
      <c r="G13" s="616"/>
      <c r="H13" s="616"/>
      <c r="I13" s="616"/>
      <c r="J13" s="616"/>
      <c r="K13" s="616"/>
      <c r="L13" s="616"/>
      <c r="M13" s="616"/>
      <c r="N13" s="616"/>
      <c r="O13" s="616"/>
      <c r="P13" s="616"/>
      <c r="Q13" s="617"/>
      <c r="R13" s="618">
        <v>37953</v>
      </c>
      <c r="S13" s="619"/>
      <c r="T13" s="619"/>
      <c r="U13" s="619"/>
      <c r="V13" s="619"/>
      <c r="W13" s="619"/>
      <c r="X13" s="619"/>
      <c r="Y13" s="620"/>
      <c r="Z13" s="671">
        <v>0.2</v>
      </c>
      <c r="AA13" s="671"/>
      <c r="AB13" s="671"/>
      <c r="AC13" s="671"/>
      <c r="AD13" s="672">
        <v>37953</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3947507</v>
      </c>
      <c r="BH13" s="619"/>
      <c r="BI13" s="619"/>
      <c r="BJ13" s="619"/>
      <c r="BK13" s="619"/>
      <c r="BL13" s="619"/>
      <c r="BM13" s="619"/>
      <c r="BN13" s="620"/>
      <c r="BO13" s="671">
        <v>42.2</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1946204</v>
      </c>
      <c r="CS13" s="619"/>
      <c r="CT13" s="619"/>
      <c r="CU13" s="619"/>
      <c r="CV13" s="619"/>
      <c r="CW13" s="619"/>
      <c r="CX13" s="619"/>
      <c r="CY13" s="620"/>
      <c r="CZ13" s="671">
        <v>8</v>
      </c>
      <c r="DA13" s="671"/>
      <c r="DB13" s="671"/>
      <c r="DC13" s="671"/>
      <c r="DD13" s="624">
        <v>1282057</v>
      </c>
      <c r="DE13" s="619"/>
      <c r="DF13" s="619"/>
      <c r="DG13" s="619"/>
      <c r="DH13" s="619"/>
      <c r="DI13" s="619"/>
      <c r="DJ13" s="619"/>
      <c r="DK13" s="619"/>
      <c r="DL13" s="619"/>
      <c r="DM13" s="619"/>
      <c r="DN13" s="619"/>
      <c r="DO13" s="619"/>
      <c r="DP13" s="620"/>
      <c r="DQ13" s="624">
        <v>756149</v>
      </c>
      <c r="DR13" s="619"/>
      <c r="DS13" s="619"/>
      <c r="DT13" s="619"/>
      <c r="DU13" s="619"/>
      <c r="DV13" s="619"/>
      <c r="DW13" s="619"/>
      <c r="DX13" s="619"/>
      <c r="DY13" s="619"/>
      <c r="DZ13" s="619"/>
      <c r="EA13" s="619"/>
      <c r="EB13" s="619"/>
      <c r="EC13" s="654"/>
    </row>
    <row r="14" spans="2:13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107556</v>
      </c>
      <c r="BH14" s="619"/>
      <c r="BI14" s="619"/>
      <c r="BJ14" s="619"/>
      <c r="BK14" s="619"/>
      <c r="BL14" s="619"/>
      <c r="BM14" s="619"/>
      <c r="BN14" s="620"/>
      <c r="BO14" s="671">
        <v>1.1</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609531</v>
      </c>
      <c r="CS14" s="619"/>
      <c r="CT14" s="619"/>
      <c r="CU14" s="619"/>
      <c r="CV14" s="619"/>
      <c r="CW14" s="619"/>
      <c r="CX14" s="619"/>
      <c r="CY14" s="620"/>
      <c r="CZ14" s="671">
        <v>2.5</v>
      </c>
      <c r="DA14" s="671"/>
      <c r="DB14" s="671"/>
      <c r="DC14" s="671"/>
      <c r="DD14" s="624">
        <v>30828</v>
      </c>
      <c r="DE14" s="619"/>
      <c r="DF14" s="619"/>
      <c r="DG14" s="619"/>
      <c r="DH14" s="619"/>
      <c r="DI14" s="619"/>
      <c r="DJ14" s="619"/>
      <c r="DK14" s="619"/>
      <c r="DL14" s="619"/>
      <c r="DM14" s="619"/>
      <c r="DN14" s="619"/>
      <c r="DO14" s="619"/>
      <c r="DP14" s="620"/>
      <c r="DQ14" s="624">
        <v>582195</v>
      </c>
      <c r="DR14" s="619"/>
      <c r="DS14" s="619"/>
      <c r="DT14" s="619"/>
      <c r="DU14" s="619"/>
      <c r="DV14" s="619"/>
      <c r="DW14" s="619"/>
      <c r="DX14" s="619"/>
      <c r="DY14" s="619"/>
      <c r="DZ14" s="619"/>
      <c r="EA14" s="619"/>
      <c r="EB14" s="619"/>
      <c r="EC14" s="654"/>
    </row>
    <row r="15" spans="2:133" ht="11.25" customHeight="1">
      <c r="B15" s="615" t="s">
        <v>238</v>
      </c>
      <c r="C15" s="616"/>
      <c r="D15" s="616"/>
      <c r="E15" s="616"/>
      <c r="F15" s="616"/>
      <c r="G15" s="616"/>
      <c r="H15" s="616"/>
      <c r="I15" s="616"/>
      <c r="J15" s="616"/>
      <c r="K15" s="616"/>
      <c r="L15" s="616"/>
      <c r="M15" s="616"/>
      <c r="N15" s="616"/>
      <c r="O15" s="616"/>
      <c r="P15" s="616"/>
      <c r="Q15" s="617"/>
      <c r="R15" s="618">
        <v>36749</v>
      </c>
      <c r="S15" s="619"/>
      <c r="T15" s="619"/>
      <c r="U15" s="619"/>
      <c r="V15" s="619"/>
      <c r="W15" s="619"/>
      <c r="X15" s="619"/>
      <c r="Y15" s="620"/>
      <c r="Z15" s="671">
        <v>0.1</v>
      </c>
      <c r="AA15" s="671"/>
      <c r="AB15" s="671"/>
      <c r="AC15" s="671"/>
      <c r="AD15" s="672">
        <v>36749</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324942</v>
      </c>
      <c r="BH15" s="619"/>
      <c r="BI15" s="619"/>
      <c r="BJ15" s="619"/>
      <c r="BK15" s="619"/>
      <c r="BL15" s="619"/>
      <c r="BM15" s="619"/>
      <c r="BN15" s="620"/>
      <c r="BO15" s="671">
        <v>3.5</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2412231</v>
      </c>
      <c r="CS15" s="619"/>
      <c r="CT15" s="619"/>
      <c r="CU15" s="619"/>
      <c r="CV15" s="619"/>
      <c r="CW15" s="619"/>
      <c r="CX15" s="619"/>
      <c r="CY15" s="620"/>
      <c r="CZ15" s="671">
        <v>9.9</v>
      </c>
      <c r="DA15" s="671"/>
      <c r="DB15" s="671"/>
      <c r="DC15" s="671"/>
      <c r="DD15" s="624">
        <v>159281</v>
      </c>
      <c r="DE15" s="619"/>
      <c r="DF15" s="619"/>
      <c r="DG15" s="619"/>
      <c r="DH15" s="619"/>
      <c r="DI15" s="619"/>
      <c r="DJ15" s="619"/>
      <c r="DK15" s="619"/>
      <c r="DL15" s="619"/>
      <c r="DM15" s="619"/>
      <c r="DN15" s="619"/>
      <c r="DO15" s="619"/>
      <c r="DP15" s="620"/>
      <c r="DQ15" s="624">
        <v>1765845</v>
      </c>
      <c r="DR15" s="619"/>
      <c r="DS15" s="619"/>
      <c r="DT15" s="619"/>
      <c r="DU15" s="619"/>
      <c r="DV15" s="619"/>
      <c r="DW15" s="619"/>
      <c r="DX15" s="619"/>
      <c r="DY15" s="619"/>
      <c r="DZ15" s="619"/>
      <c r="EA15" s="619"/>
      <c r="EB15" s="619"/>
      <c r="EC15" s="654"/>
    </row>
    <row r="16" spans="2:133" ht="11.25" customHeight="1">
      <c r="B16" s="615" t="s">
        <v>241</v>
      </c>
      <c r="C16" s="616"/>
      <c r="D16" s="616"/>
      <c r="E16" s="616"/>
      <c r="F16" s="616"/>
      <c r="G16" s="616"/>
      <c r="H16" s="616"/>
      <c r="I16" s="616"/>
      <c r="J16" s="616"/>
      <c r="K16" s="616"/>
      <c r="L16" s="616"/>
      <c r="M16" s="616"/>
      <c r="N16" s="616"/>
      <c r="O16" s="616"/>
      <c r="P16" s="616"/>
      <c r="Q16" s="617"/>
      <c r="R16" s="618">
        <v>2652079</v>
      </c>
      <c r="S16" s="619"/>
      <c r="T16" s="619"/>
      <c r="U16" s="619"/>
      <c r="V16" s="619"/>
      <c r="W16" s="619"/>
      <c r="X16" s="619"/>
      <c r="Y16" s="620"/>
      <c r="Z16" s="671">
        <v>10.7</v>
      </c>
      <c r="AA16" s="671"/>
      <c r="AB16" s="671"/>
      <c r="AC16" s="671"/>
      <c r="AD16" s="672">
        <v>2302817</v>
      </c>
      <c r="AE16" s="672"/>
      <c r="AF16" s="672"/>
      <c r="AG16" s="672"/>
      <c r="AH16" s="672"/>
      <c r="AI16" s="672"/>
      <c r="AJ16" s="672"/>
      <c r="AK16" s="672"/>
      <c r="AL16" s="641">
        <v>17.8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2302817</v>
      </c>
      <c r="S17" s="619"/>
      <c r="T17" s="619"/>
      <c r="U17" s="619"/>
      <c r="V17" s="619"/>
      <c r="W17" s="619"/>
      <c r="X17" s="619"/>
      <c r="Y17" s="620"/>
      <c r="Z17" s="671">
        <v>9.3</v>
      </c>
      <c r="AA17" s="671"/>
      <c r="AB17" s="671"/>
      <c r="AC17" s="671"/>
      <c r="AD17" s="672">
        <v>2302817</v>
      </c>
      <c r="AE17" s="672"/>
      <c r="AF17" s="672"/>
      <c r="AG17" s="672"/>
      <c r="AH17" s="672"/>
      <c r="AI17" s="672"/>
      <c r="AJ17" s="672"/>
      <c r="AK17" s="672"/>
      <c r="AL17" s="641">
        <v>17.8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2905857</v>
      </c>
      <c r="CS17" s="619"/>
      <c r="CT17" s="619"/>
      <c r="CU17" s="619"/>
      <c r="CV17" s="619"/>
      <c r="CW17" s="619"/>
      <c r="CX17" s="619"/>
      <c r="CY17" s="620"/>
      <c r="CZ17" s="671">
        <v>12</v>
      </c>
      <c r="DA17" s="671"/>
      <c r="DB17" s="671"/>
      <c r="DC17" s="671"/>
      <c r="DD17" s="624" t="s">
        <v>108</v>
      </c>
      <c r="DE17" s="619"/>
      <c r="DF17" s="619"/>
      <c r="DG17" s="619"/>
      <c r="DH17" s="619"/>
      <c r="DI17" s="619"/>
      <c r="DJ17" s="619"/>
      <c r="DK17" s="619"/>
      <c r="DL17" s="619"/>
      <c r="DM17" s="619"/>
      <c r="DN17" s="619"/>
      <c r="DO17" s="619"/>
      <c r="DP17" s="620"/>
      <c r="DQ17" s="624">
        <v>2874323</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349262</v>
      </c>
      <c r="S18" s="619"/>
      <c r="T18" s="619"/>
      <c r="U18" s="619"/>
      <c r="V18" s="619"/>
      <c r="W18" s="619"/>
      <c r="X18" s="619"/>
      <c r="Y18" s="620"/>
      <c r="Z18" s="671">
        <v>1.4</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13201785</v>
      </c>
      <c r="S20" s="619"/>
      <c r="T20" s="619"/>
      <c r="U20" s="619"/>
      <c r="V20" s="619"/>
      <c r="W20" s="619"/>
      <c r="X20" s="619"/>
      <c r="Y20" s="620"/>
      <c r="Z20" s="671">
        <v>53.2</v>
      </c>
      <c r="AA20" s="671"/>
      <c r="AB20" s="671"/>
      <c r="AC20" s="671"/>
      <c r="AD20" s="672">
        <v>12852523</v>
      </c>
      <c r="AE20" s="672"/>
      <c r="AF20" s="672"/>
      <c r="AG20" s="672"/>
      <c r="AH20" s="672"/>
      <c r="AI20" s="672"/>
      <c r="AJ20" s="672"/>
      <c r="AK20" s="672"/>
      <c r="AL20" s="641">
        <v>99.5</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24260197</v>
      </c>
      <c r="CS20" s="619"/>
      <c r="CT20" s="619"/>
      <c r="CU20" s="619"/>
      <c r="CV20" s="619"/>
      <c r="CW20" s="619"/>
      <c r="CX20" s="619"/>
      <c r="CY20" s="620"/>
      <c r="CZ20" s="671">
        <v>100</v>
      </c>
      <c r="DA20" s="671"/>
      <c r="DB20" s="671"/>
      <c r="DC20" s="671"/>
      <c r="DD20" s="624">
        <v>6373517</v>
      </c>
      <c r="DE20" s="619"/>
      <c r="DF20" s="619"/>
      <c r="DG20" s="619"/>
      <c r="DH20" s="619"/>
      <c r="DI20" s="619"/>
      <c r="DJ20" s="619"/>
      <c r="DK20" s="619"/>
      <c r="DL20" s="619"/>
      <c r="DM20" s="619"/>
      <c r="DN20" s="619"/>
      <c r="DO20" s="619"/>
      <c r="DP20" s="620"/>
      <c r="DQ20" s="624">
        <v>14248615</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8065</v>
      </c>
      <c r="S21" s="619"/>
      <c r="T21" s="619"/>
      <c r="U21" s="619"/>
      <c r="V21" s="619"/>
      <c r="W21" s="619"/>
      <c r="X21" s="619"/>
      <c r="Y21" s="620"/>
      <c r="Z21" s="671">
        <v>0</v>
      </c>
      <c r="AA21" s="671"/>
      <c r="AB21" s="671"/>
      <c r="AC21" s="671"/>
      <c r="AD21" s="672">
        <v>8065</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445826</v>
      </c>
      <c r="S22" s="619"/>
      <c r="T22" s="619"/>
      <c r="U22" s="619"/>
      <c r="V22" s="619"/>
      <c r="W22" s="619"/>
      <c r="X22" s="619"/>
      <c r="Y22" s="620"/>
      <c r="Z22" s="671">
        <v>1.8</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451949</v>
      </c>
      <c r="S23" s="619"/>
      <c r="T23" s="619"/>
      <c r="U23" s="619"/>
      <c r="V23" s="619"/>
      <c r="W23" s="619"/>
      <c r="X23" s="619"/>
      <c r="Y23" s="620"/>
      <c r="Z23" s="671">
        <v>1.8</v>
      </c>
      <c r="AA23" s="671"/>
      <c r="AB23" s="671"/>
      <c r="AC23" s="671"/>
      <c r="AD23" s="672">
        <v>17855</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207457</v>
      </c>
      <c r="S24" s="619"/>
      <c r="T24" s="619"/>
      <c r="U24" s="619"/>
      <c r="V24" s="619"/>
      <c r="W24" s="619"/>
      <c r="X24" s="619"/>
      <c r="Y24" s="620"/>
      <c r="Z24" s="671">
        <v>0.8</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10262424</v>
      </c>
      <c r="CS24" s="669"/>
      <c r="CT24" s="669"/>
      <c r="CU24" s="669"/>
      <c r="CV24" s="669"/>
      <c r="CW24" s="669"/>
      <c r="CX24" s="669"/>
      <c r="CY24" s="716"/>
      <c r="CZ24" s="720">
        <v>42.3</v>
      </c>
      <c r="DA24" s="721"/>
      <c r="DB24" s="721"/>
      <c r="DC24" s="722"/>
      <c r="DD24" s="715">
        <v>7362173</v>
      </c>
      <c r="DE24" s="669"/>
      <c r="DF24" s="669"/>
      <c r="DG24" s="669"/>
      <c r="DH24" s="669"/>
      <c r="DI24" s="669"/>
      <c r="DJ24" s="669"/>
      <c r="DK24" s="716"/>
      <c r="DL24" s="715">
        <v>7355367</v>
      </c>
      <c r="DM24" s="669"/>
      <c r="DN24" s="669"/>
      <c r="DO24" s="669"/>
      <c r="DP24" s="669"/>
      <c r="DQ24" s="669"/>
      <c r="DR24" s="669"/>
      <c r="DS24" s="669"/>
      <c r="DT24" s="669"/>
      <c r="DU24" s="669"/>
      <c r="DV24" s="716"/>
      <c r="DW24" s="717">
        <v>53.9</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3373513</v>
      </c>
      <c r="S25" s="619"/>
      <c r="T25" s="619"/>
      <c r="U25" s="619"/>
      <c r="V25" s="619"/>
      <c r="W25" s="619"/>
      <c r="X25" s="619"/>
      <c r="Y25" s="620"/>
      <c r="Z25" s="671">
        <v>13.6</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3815039</v>
      </c>
      <c r="CS25" s="637"/>
      <c r="CT25" s="637"/>
      <c r="CU25" s="637"/>
      <c r="CV25" s="637"/>
      <c r="CW25" s="637"/>
      <c r="CX25" s="637"/>
      <c r="CY25" s="638"/>
      <c r="CZ25" s="621">
        <v>15.7</v>
      </c>
      <c r="DA25" s="639"/>
      <c r="DB25" s="639"/>
      <c r="DC25" s="640"/>
      <c r="DD25" s="624">
        <v>3456022</v>
      </c>
      <c r="DE25" s="637"/>
      <c r="DF25" s="637"/>
      <c r="DG25" s="637"/>
      <c r="DH25" s="637"/>
      <c r="DI25" s="637"/>
      <c r="DJ25" s="637"/>
      <c r="DK25" s="638"/>
      <c r="DL25" s="624">
        <v>3455822</v>
      </c>
      <c r="DM25" s="637"/>
      <c r="DN25" s="637"/>
      <c r="DO25" s="637"/>
      <c r="DP25" s="637"/>
      <c r="DQ25" s="637"/>
      <c r="DR25" s="637"/>
      <c r="DS25" s="637"/>
      <c r="DT25" s="637"/>
      <c r="DU25" s="637"/>
      <c r="DV25" s="638"/>
      <c r="DW25" s="641">
        <v>25.3</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2332231</v>
      </c>
      <c r="CS26" s="619"/>
      <c r="CT26" s="619"/>
      <c r="CU26" s="619"/>
      <c r="CV26" s="619"/>
      <c r="CW26" s="619"/>
      <c r="CX26" s="619"/>
      <c r="CY26" s="620"/>
      <c r="CZ26" s="621">
        <v>9.6</v>
      </c>
      <c r="DA26" s="639"/>
      <c r="DB26" s="639"/>
      <c r="DC26" s="640"/>
      <c r="DD26" s="624">
        <v>2023489</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1160189</v>
      </c>
      <c r="S27" s="619"/>
      <c r="T27" s="619"/>
      <c r="U27" s="619"/>
      <c r="V27" s="619"/>
      <c r="W27" s="619"/>
      <c r="X27" s="619"/>
      <c r="Y27" s="620"/>
      <c r="Z27" s="671">
        <v>4.7</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9358236</v>
      </c>
      <c r="BH27" s="619"/>
      <c r="BI27" s="619"/>
      <c r="BJ27" s="619"/>
      <c r="BK27" s="619"/>
      <c r="BL27" s="619"/>
      <c r="BM27" s="619"/>
      <c r="BN27" s="620"/>
      <c r="BO27" s="671">
        <v>100</v>
      </c>
      <c r="BP27" s="671"/>
      <c r="BQ27" s="671"/>
      <c r="BR27" s="671"/>
      <c r="BS27" s="624">
        <v>322847</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3541528</v>
      </c>
      <c r="CS27" s="637"/>
      <c r="CT27" s="637"/>
      <c r="CU27" s="637"/>
      <c r="CV27" s="637"/>
      <c r="CW27" s="637"/>
      <c r="CX27" s="637"/>
      <c r="CY27" s="638"/>
      <c r="CZ27" s="621">
        <v>14.6</v>
      </c>
      <c r="DA27" s="639"/>
      <c r="DB27" s="639"/>
      <c r="DC27" s="640"/>
      <c r="DD27" s="624">
        <v>1031828</v>
      </c>
      <c r="DE27" s="637"/>
      <c r="DF27" s="637"/>
      <c r="DG27" s="637"/>
      <c r="DH27" s="637"/>
      <c r="DI27" s="637"/>
      <c r="DJ27" s="637"/>
      <c r="DK27" s="638"/>
      <c r="DL27" s="624">
        <v>1025222</v>
      </c>
      <c r="DM27" s="637"/>
      <c r="DN27" s="637"/>
      <c r="DO27" s="637"/>
      <c r="DP27" s="637"/>
      <c r="DQ27" s="637"/>
      <c r="DR27" s="637"/>
      <c r="DS27" s="637"/>
      <c r="DT27" s="637"/>
      <c r="DU27" s="637"/>
      <c r="DV27" s="638"/>
      <c r="DW27" s="641">
        <v>7.5</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90261</v>
      </c>
      <c r="S28" s="619"/>
      <c r="T28" s="619"/>
      <c r="U28" s="619"/>
      <c r="V28" s="619"/>
      <c r="W28" s="619"/>
      <c r="X28" s="619"/>
      <c r="Y28" s="620"/>
      <c r="Z28" s="671">
        <v>0.4</v>
      </c>
      <c r="AA28" s="671"/>
      <c r="AB28" s="671"/>
      <c r="AC28" s="671"/>
      <c r="AD28" s="672">
        <v>22595</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2905857</v>
      </c>
      <c r="CS28" s="619"/>
      <c r="CT28" s="619"/>
      <c r="CU28" s="619"/>
      <c r="CV28" s="619"/>
      <c r="CW28" s="619"/>
      <c r="CX28" s="619"/>
      <c r="CY28" s="620"/>
      <c r="CZ28" s="621">
        <v>12</v>
      </c>
      <c r="DA28" s="639"/>
      <c r="DB28" s="639"/>
      <c r="DC28" s="640"/>
      <c r="DD28" s="624">
        <v>2874323</v>
      </c>
      <c r="DE28" s="619"/>
      <c r="DF28" s="619"/>
      <c r="DG28" s="619"/>
      <c r="DH28" s="619"/>
      <c r="DI28" s="619"/>
      <c r="DJ28" s="619"/>
      <c r="DK28" s="620"/>
      <c r="DL28" s="624">
        <v>2874323</v>
      </c>
      <c r="DM28" s="619"/>
      <c r="DN28" s="619"/>
      <c r="DO28" s="619"/>
      <c r="DP28" s="619"/>
      <c r="DQ28" s="619"/>
      <c r="DR28" s="619"/>
      <c r="DS28" s="619"/>
      <c r="DT28" s="619"/>
      <c r="DU28" s="619"/>
      <c r="DV28" s="620"/>
      <c r="DW28" s="641">
        <v>21.1</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3079</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2903527</v>
      </c>
      <c r="CS29" s="637"/>
      <c r="CT29" s="637"/>
      <c r="CU29" s="637"/>
      <c r="CV29" s="637"/>
      <c r="CW29" s="637"/>
      <c r="CX29" s="637"/>
      <c r="CY29" s="638"/>
      <c r="CZ29" s="621">
        <v>12</v>
      </c>
      <c r="DA29" s="639"/>
      <c r="DB29" s="639"/>
      <c r="DC29" s="640"/>
      <c r="DD29" s="624">
        <v>2871993</v>
      </c>
      <c r="DE29" s="637"/>
      <c r="DF29" s="637"/>
      <c r="DG29" s="637"/>
      <c r="DH29" s="637"/>
      <c r="DI29" s="637"/>
      <c r="DJ29" s="637"/>
      <c r="DK29" s="638"/>
      <c r="DL29" s="624">
        <v>2871993</v>
      </c>
      <c r="DM29" s="637"/>
      <c r="DN29" s="637"/>
      <c r="DO29" s="637"/>
      <c r="DP29" s="637"/>
      <c r="DQ29" s="637"/>
      <c r="DR29" s="637"/>
      <c r="DS29" s="637"/>
      <c r="DT29" s="637"/>
      <c r="DU29" s="637"/>
      <c r="DV29" s="638"/>
      <c r="DW29" s="641">
        <v>21</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381632</v>
      </c>
      <c r="S30" s="619"/>
      <c r="T30" s="619"/>
      <c r="U30" s="619"/>
      <c r="V30" s="619"/>
      <c r="W30" s="619"/>
      <c r="X30" s="619"/>
      <c r="Y30" s="620"/>
      <c r="Z30" s="671">
        <v>1.5</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99.4</v>
      </c>
      <c r="BH30" s="685"/>
      <c r="BI30" s="685"/>
      <c r="BJ30" s="685"/>
      <c r="BK30" s="685"/>
      <c r="BL30" s="685"/>
      <c r="BM30" s="686">
        <v>97.5</v>
      </c>
      <c r="BN30" s="685"/>
      <c r="BO30" s="685"/>
      <c r="BP30" s="685"/>
      <c r="BQ30" s="687"/>
      <c r="BR30" s="684">
        <v>99.4</v>
      </c>
      <c r="BS30" s="685"/>
      <c r="BT30" s="685"/>
      <c r="BU30" s="685"/>
      <c r="BV30" s="685"/>
      <c r="BW30" s="685"/>
      <c r="BX30" s="686">
        <v>97</v>
      </c>
      <c r="BY30" s="685"/>
      <c r="BZ30" s="685"/>
      <c r="CA30" s="685"/>
      <c r="CB30" s="687"/>
      <c r="CD30" s="690"/>
      <c r="CE30" s="691"/>
      <c r="CF30" s="655" t="s">
        <v>290</v>
      </c>
      <c r="CG30" s="652"/>
      <c r="CH30" s="652"/>
      <c r="CI30" s="652"/>
      <c r="CJ30" s="652"/>
      <c r="CK30" s="652"/>
      <c r="CL30" s="652"/>
      <c r="CM30" s="652"/>
      <c r="CN30" s="652"/>
      <c r="CO30" s="652"/>
      <c r="CP30" s="652"/>
      <c r="CQ30" s="653"/>
      <c r="CR30" s="618">
        <v>2625814</v>
      </c>
      <c r="CS30" s="619"/>
      <c r="CT30" s="619"/>
      <c r="CU30" s="619"/>
      <c r="CV30" s="619"/>
      <c r="CW30" s="619"/>
      <c r="CX30" s="619"/>
      <c r="CY30" s="620"/>
      <c r="CZ30" s="621">
        <v>10.8</v>
      </c>
      <c r="DA30" s="639"/>
      <c r="DB30" s="639"/>
      <c r="DC30" s="640"/>
      <c r="DD30" s="624">
        <v>2599347</v>
      </c>
      <c r="DE30" s="619"/>
      <c r="DF30" s="619"/>
      <c r="DG30" s="619"/>
      <c r="DH30" s="619"/>
      <c r="DI30" s="619"/>
      <c r="DJ30" s="619"/>
      <c r="DK30" s="620"/>
      <c r="DL30" s="624">
        <v>2599347</v>
      </c>
      <c r="DM30" s="619"/>
      <c r="DN30" s="619"/>
      <c r="DO30" s="619"/>
      <c r="DP30" s="619"/>
      <c r="DQ30" s="619"/>
      <c r="DR30" s="619"/>
      <c r="DS30" s="619"/>
      <c r="DT30" s="619"/>
      <c r="DU30" s="619"/>
      <c r="DV30" s="620"/>
      <c r="DW30" s="641">
        <v>19</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541230</v>
      </c>
      <c r="S31" s="619"/>
      <c r="T31" s="619"/>
      <c r="U31" s="619"/>
      <c r="V31" s="619"/>
      <c r="W31" s="619"/>
      <c r="X31" s="619"/>
      <c r="Y31" s="620"/>
      <c r="Z31" s="671">
        <v>2.2</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99.4</v>
      </c>
      <c r="BH31" s="637"/>
      <c r="BI31" s="637"/>
      <c r="BJ31" s="637"/>
      <c r="BK31" s="637"/>
      <c r="BL31" s="637"/>
      <c r="BM31" s="673">
        <v>97.5</v>
      </c>
      <c r="BN31" s="683"/>
      <c r="BO31" s="683"/>
      <c r="BP31" s="683"/>
      <c r="BQ31" s="647"/>
      <c r="BR31" s="682">
        <v>99.3</v>
      </c>
      <c r="BS31" s="637"/>
      <c r="BT31" s="637"/>
      <c r="BU31" s="637"/>
      <c r="BV31" s="637"/>
      <c r="BW31" s="637"/>
      <c r="BX31" s="673">
        <v>96.9</v>
      </c>
      <c r="BY31" s="683"/>
      <c r="BZ31" s="683"/>
      <c r="CA31" s="683"/>
      <c r="CB31" s="647"/>
      <c r="CD31" s="690"/>
      <c r="CE31" s="691"/>
      <c r="CF31" s="655" t="s">
        <v>294</v>
      </c>
      <c r="CG31" s="652"/>
      <c r="CH31" s="652"/>
      <c r="CI31" s="652"/>
      <c r="CJ31" s="652"/>
      <c r="CK31" s="652"/>
      <c r="CL31" s="652"/>
      <c r="CM31" s="652"/>
      <c r="CN31" s="652"/>
      <c r="CO31" s="652"/>
      <c r="CP31" s="652"/>
      <c r="CQ31" s="653"/>
      <c r="CR31" s="618">
        <v>277713</v>
      </c>
      <c r="CS31" s="637"/>
      <c r="CT31" s="637"/>
      <c r="CU31" s="637"/>
      <c r="CV31" s="637"/>
      <c r="CW31" s="637"/>
      <c r="CX31" s="637"/>
      <c r="CY31" s="638"/>
      <c r="CZ31" s="621">
        <v>1.1</v>
      </c>
      <c r="DA31" s="639"/>
      <c r="DB31" s="639"/>
      <c r="DC31" s="640"/>
      <c r="DD31" s="624">
        <v>272646</v>
      </c>
      <c r="DE31" s="637"/>
      <c r="DF31" s="637"/>
      <c r="DG31" s="637"/>
      <c r="DH31" s="637"/>
      <c r="DI31" s="637"/>
      <c r="DJ31" s="637"/>
      <c r="DK31" s="638"/>
      <c r="DL31" s="624">
        <v>272646</v>
      </c>
      <c r="DM31" s="637"/>
      <c r="DN31" s="637"/>
      <c r="DO31" s="637"/>
      <c r="DP31" s="637"/>
      <c r="DQ31" s="637"/>
      <c r="DR31" s="637"/>
      <c r="DS31" s="637"/>
      <c r="DT31" s="637"/>
      <c r="DU31" s="637"/>
      <c r="DV31" s="638"/>
      <c r="DW31" s="641">
        <v>2</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365959</v>
      </c>
      <c r="S32" s="619"/>
      <c r="T32" s="619"/>
      <c r="U32" s="619"/>
      <c r="V32" s="619"/>
      <c r="W32" s="619"/>
      <c r="X32" s="619"/>
      <c r="Y32" s="620"/>
      <c r="Z32" s="671">
        <v>1.5</v>
      </c>
      <c r="AA32" s="671"/>
      <c r="AB32" s="671"/>
      <c r="AC32" s="671"/>
      <c r="AD32" s="672">
        <v>22078</v>
      </c>
      <c r="AE32" s="672"/>
      <c r="AF32" s="672"/>
      <c r="AG32" s="672"/>
      <c r="AH32" s="672"/>
      <c r="AI32" s="672"/>
      <c r="AJ32" s="672"/>
      <c r="AK32" s="672"/>
      <c r="AL32" s="641">
        <v>0.2</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99.4</v>
      </c>
      <c r="BH32" s="603"/>
      <c r="BI32" s="603"/>
      <c r="BJ32" s="603"/>
      <c r="BK32" s="603"/>
      <c r="BL32" s="603"/>
      <c r="BM32" s="666">
        <v>97.3</v>
      </c>
      <c r="BN32" s="603"/>
      <c r="BO32" s="603"/>
      <c r="BP32" s="603"/>
      <c r="BQ32" s="660"/>
      <c r="BR32" s="681">
        <v>99.4</v>
      </c>
      <c r="BS32" s="603"/>
      <c r="BT32" s="603"/>
      <c r="BU32" s="603"/>
      <c r="BV32" s="603"/>
      <c r="BW32" s="603"/>
      <c r="BX32" s="666">
        <v>97</v>
      </c>
      <c r="BY32" s="603"/>
      <c r="BZ32" s="603"/>
      <c r="CA32" s="603"/>
      <c r="CB32" s="660"/>
      <c r="CD32" s="692"/>
      <c r="CE32" s="693"/>
      <c r="CF32" s="655" t="s">
        <v>297</v>
      </c>
      <c r="CG32" s="652"/>
      <c r="CH32" s="652"/>
      <c r="CI32" s="652"/>
      <c r="CJ32" s="652"/>
      <c r="CK32" s="652"/>
      <c r="CL32" s="652"/>
      <c r="CM32" s="652"/>
      <c r="CN32" s="652"/>
      <c r="CO32" s="652"/>
      <c r="CP32" s="652"/>
      <c r="CQ32" s="653"/>
      <c r="CR32" s="618">
        <v>2330</v>
      </c>
      <c r="CS32" s="619"/>
      <c r="CT32" s="619"/>
      <c r="CU32" s="619"/>
      <c r="CV32" s="619"/>
      <c r="CW32" s="619"/>
      <c r="CX32" s="619"/>
      <c r="CY32" s="620"/>
      <c r="CZ32" s="621">
        <v>0</v>
      </c>
      <c r="DA32" s="639"/>
      <c r="DB32" s="639"/>
      <c r="DC32" s="640"/>
      <c r="DD32" s="624">
        <v>2330</v>
      </c>
      <c r="DE32" s="619"/>
      <c r="DF32" s="619"/>
      <c r="DG32" s="619"/>
      <c r="DH32" s="619"/>
      <c r="DI32" s="619"/>
      <c r="DJ32" s="619"/>
      <c r="DK32" s="620"/>
      <c r="DL32" s="624">
        <v>2330</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4572752</v>
      </c>
      <c r="S33" s="619"/>
      <c r="T33" s="619"/>
      <c r="U33" s="619"/>
      <c r="V33" s="619"/>
      <c r="W33" s="619"/>
      <c r="X33" s="619"/>
      <c r="Y33" s="620"/>
      <c r="Z33" s="671">
        <v>18.4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7624256</v>
      </c>
      <c r="CS33" s="637"/>
      <c r="CT33" s="637"/>
      <c r="CU33" s="637"/>
      <c r="CV33" s="637"/>
      <c r="CW33" s="637"/>
      <c r="CX33" s="637"/>
      <c r="CY33" s="638"/>
      <c r="CZ33" s="621">
        <v>31.4</v>
      </c>
      <c r="DA33" s="639"/>
      <c r="DB33" s="639"/>
      <c r="DC33" s="640"/>
      <c r="DD33" s="624">
        <v>5849233</v>
      </c>
      <c r="DE33" s="637"/>
      <c r="DF33" s="637"/>
      <c r="DG33" s="637"/>
      <c r="DH33" s="637"/>
      <c r="DI33" s="637"/>
      <c r="DJ33" s="637"/>
      <c r="DK33" s="638"/>
      <c r="DL33" s="624">
        <v>4079328</v>
      </c>
      <c r="DM33" s="637"/>
      <c r="DN33" s="637"/>
      <c r="DO33" s="637"/>
      <c r="DP33" s="637"/>
      <c r="DQ33" s="637"/>
      <c r="DR33" s="637"/>
      <c r="DS33" s="637"/>
      <c r="DT33" s="637"/>
      <c r="DU33" s="637"/>
      <c r="DV33" s="638"/>
      <c r="DW33" s="641">
        <v>29.9</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3304390</v>
      </c>
      <c r="CS34" s="619"/>
      <c r="CT34" s="619"/>
      <c r="CU34" s="619"/>
      <c r="CV34" s="619"/>
      <c r="CW34" s="619"/>
      <c r="CX34" s="619"/>
      <c r="CY34" s="620"/>
      <c r="CZ34" s="621">
        <v>13.6</v>
      </c>
      <c r="DA34" s="639"/>
      <c r="DB34" s="639"/>
      <c r="DC34" s="640"/>
      <c r="DD34" s="624">
        <v>2080194</v>
      </c>
      <c r="DE34" s="619"/>
      <c r="DF34" s="619"/>
      <c r="DG34" s="619"/>
      <c r="DH34" s="619"/>
      <c r="DI34" s="619"/>
      <c r="DJ34" s="619"/>
      <c r="DK34" s="620"/>
      <c r="DL34" s="624">
        <v>1747319</v>
      </c>
      <c r="DM34" s="619"/>
      <c r="DN34" s="619"/>
      <c r="DO34" s="619"/>
      <c r="DP34" s="619"/>
      <c r="DQ34" s="619"/>
      <c r="DR34" s="619"/>
      <c r="DS34" s="619"/>
      <c r="DT34" s="619"/>
      <c r="DU34" s="619"/>
      <c r="DV34" s="620"/>
      <c r="DW34" s="641">
        <v>12.8</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725052</v>
      </c>
      <c r="S35" s="619"/>
      <c r="T35" s="619"/>
      <c r="U35" s="619"/>
      <c r="V35" s="619"/>
      <c r="W35" s="619"/>
      <c r="X35" s="619"/>
      <c r="Y35" s="620"/>
      <c r="Z35" s="671">
        <v>2.9</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1787198</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81745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75051</v>
      </c>
      <c r="CS35" s="637"/>
      <c r="CT35" s="637"/>
      <c r="CU35" s="637"/>
      <c r="CV35" s="637"/>
      <c r="CW35" s="637"/>
      <c r="CX35" s="637"/>
      <c r="CY35" s="638"/>
      <c r="CZ35" s="621">
        <v>0.3</v>
      </c>
      <c r="DA35" s="639"/>
      <c r="DB35" s="639"/>
      <c r="DC35" s="640"/>
      <c r="DD35" s="624">
        <v>59587</v>
      </c>
      <c r="DE35" s="637"/>
      <c r="DF35" s="637"/>
      <c r="DG35" s="637"/>
      <c r="DH35" s="637"/>
      <c r="DI35" s="637"/>
      <c r="DJ35" s="637"/>
      <c r="DK35" s="638"/>
      <c r="DL35" s="624">
        <v>59493</v>
      </c>
      <c r="DM35" s="637"/>
      <c r="DN35" s="637"/>
      <c r="DO35" s="637"/>
      <c r="DP35" s="637"/>
      <c r="DQ35" s="637"/>
      <c r="DR35" s="637"/>
      <c r="DS35" s="637"/>
      <c r="DT35" s="637"/>
      <c r="DU35" s="637"/>
      <c r="DV35" s="638"/>
      <c r="DW35" s="641">
        <v>0.4</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24803697</v>
      </c>
      <c r="S36" s="659"/>
      <c r="T36" s="659"/>
      <c r="U36" s="659"/>
      <c r="V36" s="659"/>
      <c r="W36" s="659"/>
      <c r="X36" s="659"/>
      <c r="Y36" s="662"/>
      <c r="Z36" s="663">
        <v>100</v>
      </c>
      <c r="AA36" s="663"/>
      <c r="AB36" s="663"/>
      <c r="AC36" s="663"/>
      <c r="AD36" s="664">
        <v>12923116</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371756</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54099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1632448</v>
      </c>
      <c r="CS36" s="619"/>
      <c r="CT36" s="619"/>
      <c r="CU36" s="619"/>
      <c r="CV36" s="619"/>
      <c r="CW36" s="619"/>
      <c r="CX36" s="619"/>
      <c r="CY36" s="620"/>
      <c r="CZ36" s="621">
        <v>6.7</v>
      </c>
      <c r="DA36" s="639"/>
      <c r="DB36" s="639"/>
      <c r="DC36" s="640"/>
      <c r="DD36" s="624">
        <v>1353210</v>
      </c>
      <c r="DE36" s="619"/>
      <c r="DF36" s="619"/>
      <c r="DG36" s="619"/>
      <c r="DH36" s="619"/>
      <c r="DI36" s="619"/>
      <c r="DJ36" s="619"/>
      <c r="DK36" s="620"/>
      <c r="DL36" s="624">
        <v>950527</v>
      </c>
      <c r="DM36" s="619"/>
      <c r="DN36" s="619"/>
      <c r="DO36" s="619"/>
      <c r="DP36" s="619"/>
      <c r="DQ36" s="619"/>
      <c r="DR36" s="619"/>
      <c r="DS36" s="619"/>
      <c r="DT36" s="619"/>
      <c r="DU36" s="619"/>
      <c r="DV36" s="620"/>
      <c r="DW36" s="641">
        <v>7</v>
      </c>
      <c r="DX36" s="642"/>
      <c r="DY36" s="642"/>
      <c r="DZ36" s="642"/>
      <c r="EA36" s="642"/>
      <c r="EB36" s="642"/>
      <c r="EC36" s="643"/>
    </row>
    <row r="37" spans="43:133" ht="11.25" customHeight="1">
      <c r="AQ37" s="644" t="s">
        <v>312</v>
      </c>
      <c r="AR37" s="645"/>
      <c r="AS37" s="645"/>
      <c r="AT37" s="645"/>
      <c r="AU37" s="645"/>
      <c r="AV37" s="645"/>
      <c r="AW37" s="645"/>
      <c r="AX37" s="645"/>
      <c r="AY37" s="646"/>
      <c r="AZ37" s="618">
        <v>30000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6237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750780</v>
      </c>
      <c r="CS37" s="637"/>
      <c r="CT37" s="637"/>
      <c r="CU37" s="637"/>
      <c r="CV37" s="637"/>
      <c r="CW37" s="637"/>
      <c r="CX37" s="637"/>
      <c r="CY37" s="638"/>
      <c r="CZ37" s="621">
        <v>3.1</v>
      </c>
      <c r="DA37" s="639"/>
      <c r="DB37" s="639"/>
      <c r="DC37" s="640"/>
      <c r="DD37" s="624">
        <v>750780</v>
      </c>
      <c r="DE37" s="637"/>
      <c r="DF37" s="637"/>
      <c r="DG37" s="637"/>
      <c r="DH37" s="637"/>
      <c r="DI37" s="637"/>
      <c r="DJ37" s="637"/>
      <c r="DK37" s="638"/>
      <c r="DL37" s="624">
        <v>654944</v>
      </c>
      <c r="DM37" s="637"/>
      <c r="DN37" s="637"/>
      <c r="DO37" s="637"/>
      <c r="DP37" s="637"/>
      <c r="DQ37" s="637"/>
      <c r="DR37" s="637"/>
      <c r="DS37" s="637"/>
      <c r="DT37" s="637"/>
      <c r="DU37" s="637"/>
      <c r="DV37" s="638"/>
      <c r="DW37" s="641">
        <v>4.8</v>
      </c>
      <c r="DX37" s="642"/>
      <c r="DY37" s="642"/>
      <c r="DZ37" s="642"/>
      <c r="EA37" s="642"/>
      <c r="EB37" s="642"/>
      <c r="EC37" s="643"/>
    </row>
    <row r="38" spans="43:133" ht="11.25" customHeight="1">
      <c r="AQ38" s="644" t="s">
        <v>315</v>
      </c>
      <c r="AR38" s="645"/>
      <c r="AS38" s="645"/>
      <c r="AT38" s="645"/>
      <c r="AU38" s="645"/>
      <c r="AV38" s="645"/>
      <c r="AW38" s="645"/>
      <c r="AX38" s="645"/>
      <c r="AY38" s="646"/>
      <c r="AZ38" s="618">
        <v>6429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10845</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1780769</v>
      </c>
      <c r="CS38" s="619"/>
      <c r="CT38" s="619"/>
      <c r="CU38" s="619"/>
      <c r="CV38" s="619"/>
      <c r="CW38" s="619"/>
      <c r="CX38" s="619"/>
      <c r="CY38" s="620"/>
      <c r="CZ38" s="621">
        <v>7.3</v>
      </c>
      <c r="DA38" s="639"/>
      <c r="DB38" s="639"/>
      <c r="DC38" s="640"/>
      <c r="DD38" s="624">
        <v>1541107</v>
      </c>
      <c r="DE38" s="619"/>
      <c r="DF38" s="619"/>
      <c r="DG38" s="619"/>
      <c r="DH38" s="619"/>
      <c r="DI38" s="619"/>
      <c r="DJ38" s="619"/>
      <c r="DK38" s="620"/>
      <c r="DL38" s="624">
        <v>1321989</v>
      </c>
      <c r="DM38" s="619"/>
      <c r="DN38" s="619"/>
      <c r="DO38" s="619"/>
      <c r="DP38" s="619"/>
      <c r="DQ38" s="619"/>
      <c r="DR38" s="619"/>
      <c r="DS38" s="619"/>
      <c r="DT38" s="619"/>
      <c r="DU38" s="619"/>
      <c r="DV38" s="620"/>
      <c r="DW38" s="641">
        <v>9.7</v>
      </c>
      <c r="DX38" s="642"/>
      <c r="DY38" s="642"/>
      <c r="DZ38" s="642"/>
      <c r="EA38" s="642"/>
      <c r="EB38" s="642"/>
      <c r="EC38" s="643"/>
    </row>
    <row r="39" spans="43: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103</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824998</v>
      </c>
      <c r="CS39" s="637"/>
      <c r="CT39" s="637"/>
      <c r="CU39" s="637"/>
      <c r="CV39" s="637"/>
      <c r="CW39" s="637"/>
      <c r="CX39" s="637"/>
      <c r="CY39" s="638"/>
      <c r="CZ39" s="621">
        <v>3.4</v>
      </c>
      <c r="DA39" s="639"/>
      <c r="DB39" s="639"/>
      <c r="DC39" s="640"/>
      <c r="DD39" s="624">
        <v>815135</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329016</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92</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6600</v>
      </c>
      <c r="CS40" s="619"/>
      <c r="CT40" s="619"/>
      <c r="CU40" s="619"/>
      <c r="CV40" s="619"/>
      <c r="CW40" s="619"/>
      <c r="CX40" s="619"/>
      <c r="CY40" s="620"/>
      <c r="CZ40" s="621">
        <v>0</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1049997</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305</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6373517</v>
      </c>
      <c r="CS42" s="619"/>
      <c r="CT42" s="619"/>
      <c r="CU42" s="619"/>
      <c r="CV42" s="619"/>
      <c r="CW42" s="619"/>
      <c r="CX42" s="619"/>
      <c r="CY42" s="620"/>
      <c r="CZ42" s="621">
        <v>26.3</v>
      </c>
      <c r="DA42" s="622"/>
      <c r="DB42" s="622"/>
      <c r="DC42" s="623"/>
      <c r="DD42" s="624">
        <v>1037209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87909</v>
      </c>
      <c r="CS43" s="637"/>
      <c r="CT43" s="637"/>
      <c r="CU43" s="637"/>
      <c r="CV43" s="637"/>
      <c r="CW43" s="637"/>
      <c r="CX43" s="637"/>
      <c r="CY43" s="638"/>
      <c r="CZ43" s="621">
        <v>0.4</v>
      </c>
      <c r="DA43" s="639"/>
      <c r="DB43" s="639"/>
      <c r="DC43" s="640"/>
      <c r="DD43" s="624">
        <v>87909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6373517</v>
      </c>
      <c r="CS44" s="619"/>
      <c r="CT44" s="619"/>
      <c r="CU44" s="619"/>
      <c r="CV44" s="619"/>
      <c r="CW44" s="619"/>
      <c r="CX44" s="619"/>
      <c r="CY44" s="620"/>
      <c r="CZ44" s="621">
        <v>26.3</v>
      </c>
      <c r="DA44" s="622"/>
      <c r="DB44" s="622"/>
      <c r="DC44" s="623"/>
      <c r="DD44" s="624">
        <v>1037209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334</v>
      </c>
      <c r="CG45" s="616"/>
      <c r="CH45" s="616"/>
      <c r="CI45" s="616"/>
      <c r="CJ45" s="616"/>
      <c r="CK45" s="616"/>
      <c r="CL45" s="616"/>
      <c r="CM45" s="616"/>
      <c r="CN45" s="616"/>
      <c r="CO45" s="616"/>
      <c r="CP45" s="616"/>
      <c r="CQ45" s="617"/>
      <c r="CR45" s="618">
        <v>4146303</v>
      </c>
      <c r="CS45" s="637"/>
      <c r="CT45" s="637"/>
      <c r="CU45" s="637"/>
      <c r="CV45" s="637"/>
      <c r="CW45" s="637"/>
      <c r="CX45" s="637"/>
      <c r="CY45" s="638"/>
      <c r="CZ45" s="621">
        <v>17.1</v>
      </c>
      <c r="DA45" s="639"/>
      <c r="DB45" s="639"/>
      <c r="DC45" s="640"/>
      <c r="DD45" s="624">
        <v>224950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335</v>
      </c>
      <c r="CG46" s="616"/>
      <c r="CH46" s="616"/>
      <c r="CI46" s="616"/>
      <c r="CJ46" s="616"/>
      <c r="CK46" s="616"/>
      <c r="CL46" s="616"/>
      <c r="CM46" s="616"/>
      <c r="CN46" s="616"/>
      <c r="CO46" s="616"/>
      <c r="CP46" s="616"/>
      <c r="CQ46" s="617"/>
      <c r="CR46" s="618">
        <v>2197199</v>
      </c>
      <c r="CS46" s="619"/>
      <c r="CT46" s="619"/>
      <c r="CU46" s="619"/>
      <c r="CV46" s="619"/>
      <c r="CW46" s="619"/>
      <c r="CX46" s="619"/>
      <c r="CY46" s="620"/>
      <c r="CZ46" s="621">
        <v>9.1</v>
      </c>
      <c r="DA46" s="622"/>
      <c r="DB46" s="622"/>
      <c r="DC46" s="623"/>
      <c r="DD46" s="624">
        <v>807511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336</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24260197</v>
      </c>
      <c r="CS49" s="603"/>
      <c r="CT49" s="603"/>
      <c r="CU49" s="603"/>
      <c r="CV49" s="603"/>
      <c r="CW49" s="603"/>
      <c r="CX49" s="603"/>
      <c r="CY49" s="604"/>
      <c r="CZ49" s="605">
        <v>100</v>
      </c>
      <c r="DA49" s="606"/>
      <c r="DB49" s="606"/>
      <c r="DC49" s="607"/>
      <c r="DD49" s="608">
        <v>14248615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24327</v>
      </c>
      <c r="R7" s="1131"/>
      <c r="S7" s="1131"/>
      <c r="T7" s="1131"/>
      <c r="U7" s="1131"/>
      <c r="V7" s="1131">
        <v>23785</v>
      </c>
      <c r="W7" s="1131"/>
      <c r="X7" s="1131"/>
      <c r="Y7" s="1131"/>
      <c r="Z7" s="1131"/>
      <c r="AA7" s="1131">
        <v>542</v>
      </c>
      <c r="AB7" s="1131"/>
      <c r="AC7" s="1131"/>
      <c r="AD7" s="1131"/>
      <c r="AE7" s="1132"/>
      <c r="AF7" s="1133">
        <v>501</v>
      </c>
      <c r="AG7" s="1134"/>
      <c r="AH7" s="1134"/>
      <c r="AI7" s="1134"/>
      <c r="AJ7" s="1135"/>
      <c r="AK7" s="1117">
        <v>467</v>
      </c>
      <c r="AL7" s="1118"/>
      <c r="AM7" s="1118"/>
      <c r="AN7" s="1118"/>
      <c r="AO7" s="1118"/>
      <c r="AP7" s="1118">
        <v>28030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547</v>
      </c>
      <c r="BT7" s="1122"/>
      <c r="BU7" s="1122"/>
      <c r="BV7" s="1122"/>
      <c r="BW7" s="1122"/>
      <c r="BX7" s="1122"/>
      <c r="BY7" s="1122"/>
      <c r="BZ7" s="1122"/>
      <c r="CA7" s="1122"/>
      <c r="CB7" s="1122"/>
      <c r="CC7" s="1122"/>
      <c r="CD7" s="1122"/>
      <c r="CE7" s="1122"/>
      <c r="CF7" s="1122"/>
      <c r="CG7" s="1123"/>
      <c r="CH7" s="1114">
        <v>4</v>
      </c>
      <c r="CI7" s="1115"/>
      <c r="CJ7" s="1115"/>
      <c r="CK7" s="1115"/>
      <c r="CL7" s="1116"/>
      <c r="CM7" s="1114">
        <v>102</v>
      </c>
      <c r="CN7" s="1115"/>
      <c r="CO7" s="1115"/>
      <c r="CP7" s="1115"/>
      <c r="CQ7" s="1116"/>
      <c r="CR7" s="1114">
        <v>40</v>
      </c>
      <c r="CS7" s="1115"/>
      <c r="CT7" s="1115"/>
      <c r="CU7" s="1115"/>
      <c r="CV7" s="1116"/>
      <c r="CW7" s="1114" t="s">
        <v>551</v>
      </c>
      <c r="CX7" s="1115"/>
      <c r="CY7" s="1115"/>
      <c r="CZ7" s="1115"/>
      <c r="DA7" s="1116"/>
      <c r="DB7" s="1114" t="s">
        <v>552</v>
      </c>
      <c r="DC7" s="1115"/>
      <c r="DD7" s="1115"/>
      <c r="DE7" s="1115"/>
      <c r="DF7" s="1116"/>
      <c r="DG7" s="1114" t="s">
        <v>551</v>
      </c>
      <c r="DH7" s="1115"/>
      <c r="DI7" s="1115"/>
      <c r="DJ7" s="1115"/>
      <c r="DK7" s="1116"/>
      <c r="DL7" s="1114" t="s">
        <v>553</v>
      </c>
      <c r="DM7" s="1115"/>
      <c r="DN7" s="1115"/>
      <c r="DO7" s="1115"/>
      <c r="DP7" s="1116"/>
      <c r="DQ7" s="1114" t="s">
        <v>551</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75</v>
      </c>
      <c r="R8" s="1070"/>
      <c r="S8" s="1070"/>
      <c r="T8" s="1070"/>
      <c r="U8" s="1070"/>
      <c r="V8" s="1070">
        <v>75</v>
      </c>
      <c r="W8" s="1070"/>
      <c r="X8" s="1070"/>
      <c r="Y8" s="1070"/>
      <c r="Z8" s="1070"/>
      <c r="AA8" s="1070" t="s">
        <v>550</v>
      </c>
      <c r="AB8" s="1070"/>
      <c r="AC8" s="1070"/>
      <c r="AD8" s="1070"/>
      <c r="AE8" s="1071"/>
      <c r="AF8" s="1045" t="s">
        <v>108</v>
      </c>
      <c r="AG8" s="1046"/>
      <c r="AH8" s="1046"/>
      <c r="AI8" s="1046"/>
      <c r="AJ8" s="1047"/>
      <c r="AK8" s="1112">
        <v>0</v>
      </c>
      <c r="AL8" s="1113"/>
      <c r="AM8" s="1113"/>
      <c r="AN8" s="1113"/>
      <c r="AO8" s="1113"/>
      <c r="AP8" s="1113" t="s">
        <v>550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15</v>
      </c>
      <c r="R9" s="1070"/>
      <c r="S9" s="1070"/>
      <c r="T9" s="1070"/>
      <c r="U9" s="1070"/>
      <c r="V9" s="1070">
        <v>14</v>
      </c>
      <c r="W9" s="1070"/>
      <c r="X9" s="1070"/>
      <c r="Y9" s="1070"/>
      <c r="Z9" s="1070"/>
      <c r="AA9" s="1070">
        <v>1</v>
      </c>
      <c r="AB9" s="1070"/>
      <c r="AC9" s="1070"/>
      <c r="AD9" s="1070"/>
      <c r="AE9" s="1071"/>
      <c r="AF9" s="1045">
        <v>1</v>
      </c>
      <c r="AG9" s="1046"/>
      <c r="AH9" s="1046"/>
      <c r="AI9" s="1046"/>
      <c r="AJ9" s="1047"/>
      <c r="AK9" s="1112">
        <v>0</v>
      </c>
      <c r="AL9" s="1113"/>
      <c r="AM9" s="1113"/>
      <c r="AN9" s="1113"/>
      <c r="AO9" s="1113"/>
      <c r="AP9" s="1113" t="s">
        <v>550</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t="s">
        <v>364</v>
      </c>
      <c r="C10" s="1064"/>
      <c r="D10" s="1064"/>
      <c r="E10" s="1064"/>
      <c r="F10" s="1064"/>
      <c r="G10" s="1064"/>
      <c r="H10" s="1064"/>
      <c r="I10" s="1064"/>
      <c r="J10" s="1064"/>
      <c r="K10" s="1064"/>
      <c r="L10" s="1064"/>
      <c r="M10" s="1064"/>
      <c r="N10" s="1064"/>
      <c r="O10" s="1064"/>
      <c r="P10" s="1065"/>
      <c r="Q10" s="1069">
        <v>14</v>
      </c>
      <c r="R10" s="1070"/>
      <c r="S10" s="1070"/>
      <c r="T10" s="1070"/>
      <c r="U10" s="1070"/>
      <c r="V10" s="1070">
        <v>14</v>
      </c>
      <c r="W10" s="1070"/>
      <c r="X10" s="1070"/>
      <c r="Y10" s="1070"/>
      <c r="Z10" s="1070"/>
      <c r="AA10" s="1070">
        <v>0</v>
      </c>
      <c r="AB10" s="1070"/>
      <c r="AC10" s="1070"/>
      <c r="AD10" s="1070"/>
      <c r="AE10" s="1071"/>
      <c r="AF10" s="1045">
        <v>0</v>
      </c>
      <c r="AG10" s="1046"/>
      <c r="AH10" s="1046"/>
      <c r="AI10" s="1046"/>
      <c r="AJ10" s="1047"/>
      <c r="AK10" s="1112">
        <v>2</v>
      </c>
      <c r="AL10" s="1113"/>
      <c r="AM10" s="1113"/>
      <c r="AN10" s="1113"/>
      <c r="AO10" s="1113"/>
      <c r="AP10" s="1113" t="s">
        <v>550</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t="s">
        <v>365</v>
      </c>
      <c r="C11" s="1064"/>
      <c r="D11" s="1064"/>
      <c r="E11" s="1064"/>
      <c r="F11" s="1064"/>
      <c r="G11" s="1064"/>
      <c r="H11" s="1064"/>
      <c r="I11" s="1064"/>
      <c r="J11" s="1064"/>
      <c r="K11" s="1064"/>
      <c r="L11" s="1064"/>
      <c r="M11" s="1064"/>
      <c r="N11" s="1064"/>
      <c r="O11" s="1064"/>
      <c r="P11" s="1065"/>
      <c r="Q11" s="1069">
        <v>668</v>
      </c>
      <c r="R11" s="1070"/>
      <c r="S11" s="1070"/>
      <c r="T11" s="1070"/>
      <c r="U11" s="1070"/>
      <c r="V11" s="1070">
        <v>668</v>
      </c>
      <c r="W11" s="1070"/>
      <c r="X11" s="1070"/>
      <c r="Y11" s="1070"/>
      <c r="Z11" s="1070"/>
      <c r="AA11" s="1070" t="s">
        <v>550</v>
      </c>
      <c r="AB11" s="1070"/>
      <c r="AC11" s="1070"/>
      <c r="AD11" s="1070"/>
      <c r="AE11" s="1071"/>
      <c r="AF11" s="1045" t="s">
        <v>108</v>
      </c>
      <c r="AG11" s="1046"/>
      <c r="AH11" s="1046"/>
      <c r="AI11" s="1046"/>
      <c r="AJ11" s="1047"/>
      <c r="AK11" s="1112">
        <v>0</v>
      </c>
      <c r="AL11" s="1113"/>
      <c r="AM11" s="1113"/>
      <c r="AN11" s="1113"/>
      <c r="AO11" s="1113"/>
      <c r="AP11" s="1113">
        <v>1559</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366</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367</v>
      </c>
      <c r="B23" s="970" t="s">
        <v>368</v>
      </c>
      <c r="C23" s="971"/>
      <c r="D23" s="971"/>
      <c r="E23" s="971"/>
      <c r="F23" s="971"/>
      <c r="G23" s="971"/>
      <c r="H23" s="971"/>
      <c r="I23" s="971"/>
      <c r="J23" s="971"/>
      <c r="K23" s="971"/>
      <c r="L23" s="971"/>
      <c r="M23" s="971"/>
      <c r="N23" s="971"/>
      <c r="O23" s="971"/>
      <c r="P23" s="972"/>
      <c r="Q23" s="1094">
        <v>24804</v>
      </c>
      <c r="R23" s="1095"/>
      <c r="S23" s="1095"/>
      <c r="T23" s="1095"/>
      <c r="U23" s="1095"/>
      <c r="V23" s="1095">
        <v>24260</v>
      </c>
      <c r="W23" s="1095"/>
      <c r="X23" s="1095"/>
      <c r="Y23" s="1095"/>
      <c r="Z23" s="1095"/>
      <c r="AA23" s="1095">
        <v>544</v>
      </c>
      <c r="AB23" s="1095"/>
      <c r="AC23" s="1095"/>
      <c r="AD23" s="1095"/>
      <c r="AE23" s="1096"/>
      <c r="AF23" s="1097">
        <v>502</v>
      </c>
      <c r="AG23" s="1095"/>
      <c r="AH23" s="1095"/>
      <c r="AI23" s="1095"/>
      <c r="AJ23" s="1098"/>
      <c r="AK23" s="1099"/>
      <c r="AL23" s="1100"/>
      <c r="AM23" s="1100"/>
      <c r="AN23" s="1100"/>
      <c r="AO23" s="1100"/>
      <c r="AP23" s="1095">
        <v>29589</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379</v>
      </c>
      <c r="C28" s="1077"/>
      <c r="D28" s="1077"/>
      <c r="E28" s="1077"/>
      <c r="F28" s="1077"/>
      <c r="G28" s="1077"/>
      <c r="H28" s="1077"/>
      <c r="I28" s="1077"/>
      <c r="J28" s="1077"/>
      <c r="K28" s="1077"/>
      <c r="L28" s="1077"/>
      <c r="M28" s="1077"/>
      <c r="N28" s="1077"/>
      <c r="O28" s="1077"/>
      <c r="P28" s="1078"/>
      <c r="Q28" s="1079">
        <v>5516</v>
      </c>
      <c r="R28" s="1080"/>
      <c r="S28" s="1080"/>
      <c r="T28" s="1080"/>
      <c r="U28" s="1080"/>
      <c r="V28" s="1080">
        <v>5434</v>
      </c>
      <c r="W28" s="1080"/>
      <c r="X28" s="1080"/>
      <c r="Y28" s="1080"/>
      <c r="Z28" s="1080"/>
      <c r="AA28" s="1080">
        <v>82</v>
      </c>
      <c r="AB28" s="1080"/>
      <c r="AC28" s="1080"/>
      <c r="AD28" s="1080"/>
      <c r="AE28" s="1081"/>
      <c r="AF28" s="1082">
        <v>82</v>
      </c>
      <c r="AG28" s="1080"/>
      <c r="AH28" s="1080"/>
      <c r="AI28" s="1080"/>
      <c r="AJ28" s="1083"/>
      <c r="AK28" s="1084">
        <v>429</v>
      </c>
      <c r="AL28" s="1072"/>
      <c r="AM28" s="1072"/>
      <c r="AN28" s="1072"/>
      <c r="AO28" s="1072"/>
      <c r="AP28" s="1072" t="s">
        <v>536</v>
      </c>
      <c r="AQ28" s="1072"/>
      <c r="AR28" s="1072"/>
      <c r="AS28" s="1072"/>
      <c r="AT28" s="1072"/>
      <c r="AU28" s="1072" t="s">
        <v>536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380</v>
      </c>
      <c r="C29" s="1064"/>
      <c r="D29" s="1064"/>
      <c r="E29" s="1064"/>
      <c r="F29" s="1064"/>
      <c r="G29" s="1064"/>
      <c r="H29" s="1064"/>
      <c r="I29" s="1064"/>
      <c r="J29" s="1064"/>
      <c r="K29" s="1064"/>
      <c r="L29" s="1064"/>
      <c r="M29" s="1064"/>
      <c r="N29" s="1064"/>
      <c r="O29" s="1064"/>
      <c r="P29" s="1065"/>
      <c r="Q29" s="1069">
        <v>494</v>
      </c>
      <c r="R29" s="1070"/>
      <c r="S29" s="1070"/>
      <c r="T29" s="1070"/>
      <c r="U29" s="1070"/>
      <c r="V29" s="1070">
        <v>483</v>
      </c>
      <c r="W29" s="1070"/>
      <c r="X29" s="1070"/>
      <c r="Y29" s="1070"/>
      <c r="Z29" s="1070"/>
      <c r="AA29" s="1070">
        <v>11</v>
      </c>
      <c r="AB29" s="1070"/>
      <c r="AC29" s="1070"/>
      <c r="AD29" s="1070"/>
      <c r="AE29" s="1071"/>
      <c r="AF29" s="1045">
        <v>11</v>
      </c>
      <c r="AG29" s="1046"/>
      <c r="AH29" s="1046"/>
      <c r="AI29" s="1046"/>
      <c r="AJ29" s="1047"/>
      <c r="AK29" s="1006">
        <v>93</v>
      </c>
      <c r="AL29" s="997"/>
      <c r="AM29" s="997"/>
      <c r="AN29" s="997"/>
      <c r="AO29" s="997"/>
      <c r="AP29" s="997" t="s">
        <v>536</v>
      </c>
      <c r="AQ29" s="997"/>
      <c r="AR29" s="997"/>
      <c r="AS29" s="997"/>
      <c r="AT29" s="997"/>
      <c r="AU29" s="997" t="s">
        <v>538</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381</v>
      </c>
      <c r="C30" s="1064"/>
      <c r="D30" s="1064"/>
      <c r="E30" s="1064"/>
      <c r="F30" s="1064"/>
      <c r="G30" s="1064"/>
      <c r="H30" s="1064"/>
      <c r="I30" s="1064"/>
      <c r="J30" s="1064"/>
      <c r="K30" s="1064"/>
      <c r="L30" s="1064"/>
      <c r="M30" s="1064"/>
      <c r="N30" s="1064"/>
      <c r="O30" s="1064"/>
      <c r="P30" s="1065"/>
      <c r="Q30" s="1069">
        <v>3640</v>
      </c>
      <c r="R30" s="1070"/>
      <c r="S30" s="1070"/>
      <c r="T30" s="1070"/>
      <c r="U30" s="1070"/>
      <c r="V30" s="1070">
        <v>3617</v>
      </c>
      <c r="W30" s="1070"/>
      <c r="X30" s="1070"/>
      <c r="Y30" s="1070"/>
      <c r="Z30" s="1070"/>
      <c r="AA30" s="1070">
        <v>23</v>
      </c>
      <c r="AB30" s="1070"/>
      <c r="AC30" s="1070"/>
      <c r="AD30" s="1070"/>
      <c r="AE30" s="1071"/>
      <c r="AF30" s="1045">
        <v>23</v>
      </c>
      <c r="AG30" s="1046"/>
      <c r="AH30" s="1046"/>
      <c r="AI30" s="1046"/>
      <c r="AJ30" s="1047"/>
      <c r="AK30" s="1006">
        <v>552</v>
      </c>
      <c r="AL30" s="997"/>
      <c r="AM30" s="997"/>
      <c r="AN30" s="997"/>
      <c r="AO30" s="997"/>
      <c r="AP30" s="997" t="s">
        <v>537</v>
      </c>
      <c r="AQ30" s="997"/>
      <c r="AR30" s="997"/>
      <c r="AS30" s="997"/>
      <c r="AT30" s="997"/>
      <c r="AU30" s="997" t="s">
        <v>538</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382</v>
      </c>
      <c r="C31" s="1064"/>
      <c r="D31" s="1064"/>
      <c r="E31" s="1064"/>
      <c r="F31" s="1064"/>
      <c r="G31" s="1064"/>
      <c r="H31" s="1064"/>
      <c r="I31" s="1064"/>
      <c r="J31" s="1064"/>
      <c r="K31" s="1064"/>
      <c r="L31" s="1064"/>
      <c r="M31" s="1064"/>
      <c r="N31" s="1064"/>
      <c r="O31" s="1064"/>
      <c r="P31" s="1065"/>
      <c r="Q31" s="1069">
        <v>843</v>
      </c>
      <c r="R31" s="1070"/>
      <c r="S31" s="1070"/>
      <c r="T31" s="1070"/>
      <c r="U31" s="1070"/>
      <c r="V31" s="1070">
        <v>828</v>
      </c>
      <c r="W31" s="1070"/>
      <c r="X31" s="1070"/>
      <c r="Y31" s="1070"/>
      <c r="Z31" s="1070"/>
      <c r="AA31" s="1070">
        <v>15</v>
      </c>
      <c r="AB31" s="1070"/>
      <c r="AC31" s="1070"/>
      <c r="AD31" s="1070"/>
      <c r="AE31" s="1071"/>
      <c r="AF31" s="1045">
        <v>467</v>
      </c>
      <c r="AG31" s="1046"/>
      <c r="AH31" s="1046"/>
      <c r="AI31" s="1046"/>
      <c r="AJ31" s="1047"/>
      <c r="AK31" s="1006">
        <v>6</v>
      </c>
      <c r="AL31" s="997"/>
      <c r="AM31" s="997"/>
      <c r="AN31" s="997"/>
      <c r="AO31" s="997"/>
      <c r="AP31" s="997">
        <v>1977</v>
      </c>
      <c r="AQ31" s="997"/>
      <c r="AR31" s="997"/>
      <c r="AS31" s="997"/>
      <c r="AT31" s="997"/>
      <c r="AU31" s="997">
        <v>18</v>
      </c>
      <c r="AV31" s="997"/>
      <c r="AW31" s="997"/>
      <c r="AX31" s="997"/>
      <c r="AY31" s="997"/>
      <c r="AZ31" s="1068" t="s">
        <v>536</v>
      </c>
      <c r="BA31" s="1068"/>
      <c r="BB31" s="1068"/>
      <c r="BC31" s="1068"/>
      <c r="BD31" s="1068"/>
      <c r="BE31" s="1058" t="s">
        <v>383</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384</v>
      </c>
      <c r="C32" s="1064"/>
      <c r="D32" s="1064"/>
      <c r="E32" s="1064"/>
      <c r="F32" s="1064"/>
      <c r="G32" s="1064"/>
      <c r="H32" s="1064"/>
      <c r="I32" s="1064"/>
      <c r="J32" s="1064"/>
      <c r="K32" s="1064"/>
      <c r="L32" s="1064"/>
      <c r="M32" s="1064"/>
      <c r="N32" s="1064"/>
      <c r="O32" s="1064"/>
      <c r="P32" s="1065"/>
      <c r="Q32" s="1069">
        <v>2066</v>
      </c>
      <c r="R32" s="1070"/>
      <c r="S32" s="1070"/>
      <c r="T32" s="1070"/>
      <c r="U32" s="1070"/>
      <c r="V32" s="1070">
        <v>1931</v>
      </c>
      <c r="W32" s="1070"/>
      <c r="X32" s="1070"/>
      <c r="Y32" s="1070"/>
      <c r="Z32" s="1070"/>
      <c r="AA32" s="1070">
        <v>135</v>
      </c>
      <c r="AB32" s="1070"/>
      <c r="AC32" s="1070"/>
      <c r="AD32" s="1070"/>
      <c r="AE32" s="1071"/>
      <c r="AF32" s="1045">
        <v>135</v>
      </c>
      <c r="AG32" s="1046"/>
      <c r="AH32" s="1046"/>
      <c r="AI32" s="1046"/>
      <c r="AJ32" s="1047"/>
      <c r="AK32" s="1006">
        <v>372</v>
      </c>
      <c r="AL32" s="997"/>
      <c r="AM32" s="997"/>
      <c r="AN32" s="997"/>
      <c r="AO32" s="997"/>
      <c r="AP32" s="997">
        <v>10592</v>
      </c>
      <c r="AQ32" s="997"/>
      <c r="AR32" s="997"/>
      <c r="AS32" s="997"/>
      <c r="AT32" s="997"/>
      <c r="AU32" s="997">
        <v>2002</v>
      </c>
      <c r="AV32" s="997"/>
      <c r="AW32" s="997"/>
      <c r="AX32" s="997"/>
      <c r="AY32" s="997"/>
      <c r="AZ32" s="1068" t="s">
        <v>536</v>
      </c>
      <c r="BA32" s="1068"/>
      <c r="BB32" s="1068"/>
      <c r="BC32" s="1068"/>
      <c r="BD32" s="1068"/>
      <c r="BE32" s="1058" t="s">
        <v>385</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386</v>
      </c>
      <c r="C33" s="1064"/>
      <c r="D33" s="1064"/>
      <c r="E33" s="1064"/>
      <c r="F33" s="1064"/>
      <c r="G33" s="1064"/>
      <c r="H33" s="1064"/>
      <c r="I33" s="1064"/>
      <c r="J33" s="1064"/>
      <c r="K33" s="1064"/>
      <c r="L33" s="1064"/>
      <c r="M33" s="1064"/>
      <c r="N33" s="1064"/>
      <c r="O33" s="1064"/>
      <c r="P33" s="1065"/>
      <c r="Q33" s="1069">
        <v>135</v>
      </c>
      <c r="R33" s="1070"/>
      <c r="S33" s="1070"/>
      <c r="T33" s="1070"/>
      <c r="U33" s="1070"/>
      <c r="V33" s="1070">
        <v>135</v>
      </c>
      <c r="W33" s="1070"/>
      <c r="X33" s="1070"/>
      <c r="Y33" s="1070"/>
      <c r="Z33" s="1070"/>
      <c r="AA33" s="1070">
        <v>0</v>
      </c>
      <c r="AB33" s="1070"/>
      <c r="AC33" s="1070"/>
      <c r="AD33" s="1070"/>
      <c r="AE33" s="1071"/>
      <c r="AF33" s="1045">
        <v>0</v>
      </c>
      <c r="AG33" s="1046"/>
      <c r="AH33" s="1046"/>
      <c r="AI33" s="1046"/>
      <c r="AJ33" s="1047"/>
      <c r="AK33" s="1006">
        <v>30</v>
      </c>
      <c r="AL33" s="997"/>
      <c r="AM33" s="997"/>
      <c r="AN33" s="997"/>
      <c r="AO33" s="997"/>
      <c r="AP33" s="997">
        <v>1513</v>
      </c>
      <c r="AQ33" s="997"/>
      <c r="AR33" s="997"/>
      <c r="AS33" s="997"/>
      <c r="AT33" s="997"/>
      <c r="AU33" s="997">
        <v>42</v>
      </c>
      <c r="AV33" s="997"/>
      <c r="AW33" s="997"/>
      <c r="AX33" s="997"/>
      <c r="AY33" s="997"/>
      <c r="AZ33" s="1068" t="s">
        <v>538</v>
      </c>
      <c r="BA33" s="1068"/>
      <c r="BB33" s="1068"/>
      <c r="BC33" s="1068"/>
      <c r="BD33" s="1068"/>
      <c r="BE33" s="1058" t="s">
        <v>385</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367</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717</v>
      </c>
      <c r="AG63" s="985"/>
      <c r="AH63" s="985"/>
      <c r="AI63" s="985"/>
      <c r="AJ63" s="1056"/>
      <c r="AK63" s="1057"/>
      <c r="AL63" s="989"/>
      <c r="AM63" s="989"/>
      <c r="AN63" s="989"/>
      <c r="AO63" s="989"/>
      <c r="AP63" s="985">
        <v>14082</v>
      </c>
      <c r="AQ63" s="985"/>
      <c r="AR63" s="985"/>
      <c r="AS63" s="985"/>
      <c r="AT63" s="985"/>
      <c r="AU63" s="985">
        <v>2062</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390</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391</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539</v>
      </c>
      <c r="C68" s="1012"/>
      <c r="D68" s="1012"/>
      <c r="E68" s="1012"/>
      <c r="F68" s="1012"/>
      <c r="G68" s="1012"/>
      <c r="H68" s="1012"/>
      <c r="I68" s="1012"/>
      <c r="J68" s="1012"/>
      <c r="K68" s="1012"/>
      <c r="L68" s="1012"/>
      <c r="M68" s="1012"/>
      <c r="N68" s="1012"/>
      <c r="O68" s="1012"/>
      <c r="P68" s="1013"/>
      <c r="Q68" s="1014">
        <v>4035</v>
      </c>
      <c r="R68" s="1008"/>
      <c r="S68" s="1008"/>
      <c r="T68" s="1008"/>
      <c r="U68" s="1008"/>
      <c r="V68" s="1008">
        <v>3844</v>
      </c>
      <c r="W68" s="1008"/>
      <c r="X68" s="1008"/>
      <c r="Y68" s="1008"/>
      <c r="Z68" s="1008"/>
      <c r="AA68" s="1008">
        <v>192</v>
      </c>
      <c r="AB68" s="1008"/>
      <c r="AC68" s="1008"/>
      <c r="AD68" s="1008"/>
      <c r="AE68" s="1008"/>
      <c r="AF68" s="1008">
        <v>192</v>
      </c>
      <c r="AG68" s="1008"/>
      <c r="AH68" s="1008"/>
      <c r="AI68" s="1008"/>
      <c r="AJ68" s="1008"/>
      <c r="AK68" s="1008">
        <v>560</v>
      </c>
      <c r="AL68" s="1008"/>
      <c r="AM68" s="1008"/>
      <c r="AN68" s="1008"/>
      <c r="AO68" s="1008"/>
      <c r="AP68" s="1008" t="s">
        <v>548</v>
      </c>
      <c r="AQ68" s="1008"/>
      <c r="AR68" s="1008"/>
      <c r="AS68" s="1008"/>
      <c r="AT68" s="1008"/>
      <c r="AU68" s="1008" t="s">
        <v>548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540</v>
      </c>
      <c r="C69" s="1001"/>
      <c r="D69" s="1001"/>
      <c r="E69" s="1001"/>
      <c r="F69" s="1001"/>
      <c r="G69" s="1001"/>
      <c r="H69" s="1001"/>
      <c r="I69" s="1001"/>
      <c r="J69" s="1001"/>
      <c r="K69" s="1001"/>
      <c r="L69" s="1001"/>
      <c r="M69" s="1001"/>
      <c r="N69" s="1001"/>
      <c r="O69" s="1001"/>
      <c r="P69" s="1002"/>
      <c r="Q69" s="1003" t="s">
        <v>549</v>
      </c>
      <c r="R69" s="997"/>
      <c r="S69" s="997"/>
      <c r="T69" s="997"/>
      <c r="U69" s="997"/>
      <c r="V69" s="997" t="s">
        <v>548</v>
      </c>
      <c r="W69" s="997"/>
      <c r="X69" s="997"/>
      <c r="Y69" s="997"/>
      <c r="Z69" s="997"/>
      <c r="AA69" s="997" t="s">
        <v>548</v>
      </c>
      <c r="AB69" s="997"/>
      <c r="AC69" s="997"/>
      <c r="AD69" s="997"/>
      <c r="AE69" s="997"/>
      <c r="AF69" s="997" t="s">
        <v>548</v>
      </c>
      <c r="AG69" s="997"/>
      <c r="AH69" s="997"/>
      <c r="AI69" s="997"/>
      <c r="AJ69" s="997"/>
      <c r="AK69" s="997" t="s">
        <v>548</v>
      </c>
      <c r="AL69" s="997"/>
      <c r="AM69" s="997"/>
      <c r="AN69" s="997"/>
      <c r="AO69" s="997"/>
      <c r="AP69" s="997" t="s">
        <v>548</v>
      </c>
      <c r="AQ69" s="997"/>
      <c r="AR69" s="997"/>
      <c r="AS69" s="997"/>
      <c r="AT69" s="997"/>
      <c r="AU69" s="997" t="s">
        <v>548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541</v>
      </c>
      <c r="C70" s="1001"/>
      <c r="D70" s="1001"/>
      <c r="E70" s="1001"/>
      <c r="F70" s="1001"/>
      <c r="G70" s="1001"/>
      <c r="H70" s="1001"/>
      <c r="I70" s="1001"/>
      <c r="J70" s="1001"/>
      <c r="K70" s="1001"/>
      <c r="L70" s="1001"/>
      <c r="M70" s="1001"/>
      <c r="N70" s="1001"/>
      <c r="O70" s="1001"/>
      <c r="P70" s="1002"/>
      <c r="Q70" s="1003">
        <v>29</v>
      </c>
      <c r="R70" s="997"/>
      <c r="S70" s="997"/>
      <c r="T70" s="997"/>
      <c r="U70" s="997"/>
      <c r="V70" s="997">
        <v>28</v>
      </c>
      <c r="W70" s="997"/>
      <c r="X70" s="997"/>
      <c r="Y70" s="997"/>
      <c r="Z70" s="997"/>
      <c r="AA70" s="997">
        <v>1</v>
      </c>
      <c r="AB70" s="997"/>
      <c r="AC70" s="997"/>
      <c r="AD70" s="997"/>
      <c r="AE70" s="997"/>
      <c r="AF70" s="997">
        <v>1</v>
      </c>
      <c r="AG70" s="997"/>
      <c r="AH70" s="997"/>
      <c r="AI70" s="997"/>
      <c r="AJ70" s="997"/>
      <c r="AK70" s="997">
        <v>1</v>
      </c>
      <c r="AL70" s="997"/>
      <c r="AM70" s="997"/>
      <c r="AN70" s="997"/>
      <c r="AO70" s="997"/>
      <c r="AP70" s="997" t="s">
        <v>548</v>
      </c>
      <c r="AQ70" s="997"/>
      <c r="AR70" s="997"/>
      <c r="AS70" s="997"/>
      <c r="AT70" s="997"/>
      <c r="AU70" s="997" t="s">
        <v>548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542</v>
      </c>
      <c r="C71" s="1001"/>
      <c r="D71" s="1001"/>
      <c r="E71" s="1001"/>
      <c r="F71" s="1001"/>
      <c r="G71" s="1001"/>
      <c r="H71" s="1001"/>
      <c r="I71" s="1001"/>
      <c r="J71" s="1001"/>
      <c r="K71" s="1001"/>
      <c r="L71" s="1001"/>
      <c r="M71" s="1001"/>
      <c r="N71" s="1001"/>
      <c r="O71" s="1001"/>
      <c r="P71" s="1002"/>
      <c r="Q71" s="1003">
        <v>334</v>
      </c>
      <c r="R71" s="997"/>
      <c r="S71" s="997"/>
      <c r="T71" s="997"/>
      <c r="U71" s="997"/>
      <c r="V71" s="997">
        <v>313</v>
      </c>
      <c r="W71" s="997"/>
      <c r="X71" s="997"/>
      <c r="Y71" s="997"/>
      <c r="Z71" s="997"/>
      <c r="AA71" s="997">
        <v>21</v>
      </c>
      <c r="AB71" s="997"/>
      <c r="AC71" s="997"/>
      <c r="AD71" s="997"/>
      <c r="AE71" s="997"/>
      <c r="AF71" s="997">
        <v>21</v>
      </c>
      <c r="AG71" s="997"/>
      <c r="AH71" s="997"/>
      <c r="AI71" s="997"/>
      <c r="AJ71" s="997"/>
      <c r="AK71" s="997" t="s">
        <v>548</v>
      </c>
      <c r="AL71" s="997"/>
      <c r="AM71" s="997"/>
      <c r="AN71" s="997"/>
      <c r="AO71" s="997"/>
      <c r="AP71" s="997">
        <v>156</v>
      </c>
      <c r="AQ71" s="997"/>
      <c r="AR71" s="997"/>
      <c r="AS71" s="997"/>
      <c r="AT71" s="997"/>
      <c r="AU71" s="997">
        <v>63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543</v>
      </c>
      <c r="C72" s="1001"/>
      <c r="D72" s="1001"/>
      <c r="E72" s="1001"/>
      <c r="F72" s="1001"/>
      <c r="G72" s="1001"/>
      <c r="H72" s="1001"/>
      <c r="I72" s="1001"/>
      <c r="J72" s="1001"/>
      <c r="K72" s="1001"/>
      <c r="L72" s="1001"/>
      <c r="M72" s="1001"/>
      <c r="N72" s="1001"/>
      <c r="O72" s="1001"/>
      <c r="P72" s="1002"/>
      <c r="Q72" s="1003">
        <v>4276</v>
      </c>
      <c r="R72" s="997"/>
      <c r="S72" s="997"/>
      <c r="T72" s="997"/>
      <c r="U72" s="997"/>
      <c r="V72" s="997">
        <v>4090</v>
      </c>
      <c r="W72" s="997"/>
      <c r="X72" s="997"/>
      <c r="Y72" s="997"/>
      <c r="Z72" s="997"/>
      <c r="AA72" s="997">
        <v>186</v>
      </c>
      <c r="AB72" s="997"/>
      <c r="AC72" s="997"/>
      <c r="AD72" s="997"/>
      <c r="AE72" s="997"/>
      <c r="AF72" s="997">
        <v>99</v>
      </c>
      <c r="AG72" s="997"/>
      <c r="AH72" s="997"/>
      <c r="AI72" s="997"/>
      <c r="AJ72" s="997"/>
      <c r="AK72" s="997">
        <v>57</v>
      </c>
      <c r="AL72" s="997"/>
      <c r="AM72" s="997"/>
      <c r="AN72" s="997"/>
      <c r="AO72" s="997"/>
      <c r="AP72" s="997">
        <v>3021</v>
      </c>
      <c r="AQ72" s="997"/>
      <c r="AR72" s="997"/>
      <c r="AS72" s="997"/>
      <c r="AT72" s="997"/>
      <c r="AU72" s="997">
        <v>517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544</v>
      </c>
      <c r="C73" s="1001"/>
      <c r="D73" s="1001"/>
      <c r="E73" s="1001"/>
      <c r="F73" s="1001"/>
      <c r="G73" s="1001"/>
      <c r="H73" s="1001"/>
      <c r="I73" s="1001"/>
      <c r="J73" s="1001"/>
      <c r="K73" s="1001"/>
      <c r="L73" s="1001"/>
      <c r="M73" s="1001"/>
      <c r="N73" s="1001"/>
      <c r="O73" s="1001"/>
      <c r="P73" s="1002"/>
      <c r="Q73" s="1003">
        <v>83</v>
      </c>
      <c r="R73" s="997"/>
      <c r="S73" s="997"/>
      <c r="T73" s="997"/>
      <c r="U73" s="997"/>
      <c r="V73" s="997">
        <v>78</v>
      </c>
      <c r="W73" s="997"/>
      <c r="X73" s="997"/>
      <c r="Y73" s="997"/>
      <c r="Z73" s="997"/>
      <c r="AA73" s="997">
        <v>5</v>
      </c>
      <c r="AB73" s="997"/>
      <c r="AC73" s="997"/>
      <c r="AD73" s="997"/>
      <c r="AE73" s="997"/>
      <c r="AF73" s="997">
        <v>5</v>
      </c>
      <c r="AG73" s="997"/>
      <c r="AH73" s="997"/>
      <c r="AI73" s="997"/>
      <c r="AJ73" s="997"/>
      <c r="AK73" s="997" t="s">
        <v>548</v>
      </c>
      <c r="AL73" s="997"/>
      <c r="AM73" s="997"/>
      <c r="AN73" s="997"/>
      <c r="AO73" s="997"/>
      <c r="AP73" s="1007" t="s">
        <v>548</v>
      </c>
      <c r="AQ73" s="1005"/>
      <c r="AR73" s="1005"/>
      <c r="AS73" s="1005"/>
      <c r="AT73" s="1006"/>
      <c r="AU73" s="1007" t="s">
        <v>548</v>
      </c>
      <c r="AV73" s="1005"/>
      <c r="AW73" s="1005"/>
      <c r="AX73" s="1005"/>
      <c r="AY73" s="1006"/>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545</v>
      </c>
      <c r="C74" s="1001"/>
      <c r="D74" s="1001"/>
      <c r="E74" s="1001"/>
      <c r="F74" s="1001"/>
      <c r="G74" s="1001"/>
      <c r="H74" s="1001"/>
      <c r="I74" s="1001"/>
      <c r="J74" s="1001"/>
      <c r="K74" s="1001"/>
      <c r="L74" s="1001"/>
      <c r="M74" s="1001"/>
      <c r="N74" s="1001"/>
      <c r="O74" s="1001"/>
      <c r="P74" s="1002"/>
      <c r="Q74" s="1003">
        <v>132</v>
      </c>
      <c r="R74" s="997"/>
      <c r="S74" s="997"/>
      <c r="T74" s="997"/>
      <c r="U74" s="997"/>
      <c r="V74" s="997">
        <v>122</v>
      </c>
      <c r="W74" s="997"/>
      <c r="X74" s="997"/>
      <c r="Y74" s="997"/>
      <c r="Z74" s="997"/>
      <c r="AA74" s="997">
        <v>9</v>
      </c>
      <c r="AB74" s="997"/>
      <c r="AC74" s="997"/>
      <c r="AD74" s="997"/>
      <c r="AE74" s="997"/>
      <c r="AF74" s="997">
        <v>9</v>
      </c>
      <c r="AG74" s="997"/>
      <c r="AH74" s="997"/>
      <c r="AI74" s="997"/>
      <c r="AJ74" s="997"/>
      <c r="AK74" s="997" t="s">
        <v>548</v>
      </c>
      <c r="AL74" s="997"/>
      <c r="AM74" s="997"/>
      <c r="AN74" s="997"/>
      <c r="AO74" s="997"/>
      <c r="AP74" s="1007" t="s">
        <v>548</v>
      </c>
      <c r="AQ74" s="1005"/>
      <c r="AR74" s="1005"/>
      <c r="AS74" s="1005"/>
      <c r="AT74" s="1006"/>
      <c r="AU74" s="1007" t="s">
        <v>548</v>
      </c>
      <c r="AV74" s="1005"/>
      <c r="AW74" s="1005"/>
      <c r="AX74" s="1005"/>
      <c r="AY74" s="1006"/>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546</v>
      </c>
      <c r="C75" s="1001"/>
      <c r="D75" s="1001"/>
      <c r="E75" s="1001"/>
      <c r="F75" s="1001"/>
      <c r="G75" s="1001"/>
      <c r="H75" s="1001"/>
      <c r="I75" s="1001"/>
      <c r="J75" s="1001"/>
      <c r="K75" s="1001"/>
      <c r="L75" s="1001"/>
      <c r="M75" s="1001"/>
      <c r="N75" s="1001"/>
      <c r="O75" s="1001"/>
      <c r="P75" s="1002"/>
      <c r="Q75" s="1004">
        <v>153189</v>
      </c>
      <c r="R75" s="1005"/>
      <c r="S75" s="1005"/>
      <c r="T75" s="1005"/>
      <c r="U75" s="1006"/>
      <c r="V75" s="1007">
        <v>146666</v>
      </c>
      <c r="W75" s="1005"/>
      <c r="X75" s="1005"/>
      <c r="Y75" s="1005"/>
      <c r="Z75" s="1006"/>
      <c r="AA75" s="1007">
        <v>6523</v>
      </c>
      <c r="AB75" s="1005"/>
      <c r="AC75" s="1005"/>
      <c r="AD75" s="1005"/>
      <c r="AE75" s="1006"/>
      <c r="AF75" s="1007">
        <v>6523</v>
      </c>
      <c r="AG75" s="1005"/>
      <c r="AH75" s="1005"/>
      <c r="AI75" s="1005"/>
      <c r="AJ75" s="1006"/>
      <c r="AK75" s="1007">
        <v>130</v>
      </c>
      <c r="AL75" s="1005"/>
      <c r="AM75" s="1005"/>
      <c r="AN75" s="1005"/>
      <c r="AO75" s="1006"/>
      <c r="AP75" s="1007" t="s">
        <v>548</v>
      </c>
      <c r="AQ75" s="1005"/>
      <c r="AR75" s="1005"/>
      <c r="AS75" s="1005"/>
      <c r="AT75" s="1006"/>
      <c r="AU75" s="1007" t="s">
        <v>548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367</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6850</v>
      </c>
      <c r="AG88" s="985"/>
      <c r="AH88" s="985"/>
      <c r="AI88" s="985"/>
      <c r="AJ88" s="985"/>
      <c r="AK88" s="989"/>
      <c r="AL88" s="989"/>
      <c r="AM88" s="989"/>
      <c r="AN88" s="989"/>
      <c r="AO88" s="989"/>
      <c r="AP88" s="985">
        <v>3177</v>
      </c>
      <c r="AQ88" s="985"/>
      <c r="AR88" s="985"/>
      <c r="AS88" s="985"/>
      <c r="AT88" s="985"/>
      <c r="AU88" s="985">
        <v>580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40</v>
      </c>
      <c r="CS102" s="977"/>
      <c r="CT102" s="977"/>
      <c r="CU102" s="977"/>
      <c r="CV102" s="978"/>
      <c r="CW102" s="976" t="s">
        <v>551</v>
      </c>
      <c r="CX102" s="977"/>
      <c r="CY102" s="977"/>
      <c r="CZ102" s="977"/>
      <c r="DA102" s="978"/>
      <c r="DB102" s="976" t="s">
        <v>551</v>
      </c>
      <c r="DC102" s="977"/>
      <c r="DD102" s="977"/>
      <c r="DE102" s="977"/>
      <c r="DF102" s="978"/>
      <c r="DG102" s="976" t="s">
        <v>551</v>
      </c>
      <c r="DH102" s="977"/>
      <c r="DI102" s="977"/>
      <c r="DJ102" s="977"/>
      <c r="DK102" s="978"/>
      <c r="DL102" s="976" t="s">
        <v>552</v>
      </c>
      <c r="DM102" s="977"/>
      <c r="DN102" s="977"/>
      <c r="DO102" s="977"/>
      <c r="DP102" s="978"/>
      <c r="DQ102" s="976" t="s">
        <v>552</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284</v>
      </c>
      <c r="AG109" s="918"/>
      <c r="AH109" s="918"/>
      <c r="AI109" s="918"/>
      <c r="AJ109" s="919"/>
      <c r="AK109" s="920" t="s">
        <v>283</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284</v>
      </c>
      <c r="BW109" s="918"/>
      <c r="BX109" s="918"/>
      <c r="BY109" s="918"/>
      <c r="BZ109" s="919"/>
      <c r="CA109" s="920" t="s">
        <v>283</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284</v>
      </c>
      <c r="DM109" s="918"/>
      <c r="DN109" s="918"/>
      <c r="DO109" s="918"/>
      <c r="DP109" s="919"/>
      <c r="DQ109" s="920" t="s">
        <v>283</v>
      </c>
      <c r="DR109" s="918"/>
      <c r="DS109" s="918"/>
      <c r="DT109" s="918"/>
      <c r="DU109" s="919"/>
      <c r="DV109" s="920" t="s">
        <v>402</v>
      </c>
      <c r="DW109" s="918"/>
      <c r="DX109" s="918"/>
      <c r="DY109" s="918"/>
      <c r="DZ109" s="949"/>
    </row>
    <row r="110" spans="1:130"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3212194</v>
      </c>
      <c r="AB110" s="903"/>
      <c r="AC110" s="903"/>
      <c r="AD110" s="903"/>
      <c r="AE110" s="904"/>
      <c r="AF110" s="905">
        <v>2782348</v>
      </c>
      <c r="AG110" s="903"/>
      <c r="AH110" s="903"/>
      <c r="AI110" s="903"/>
      <c r="AJ110" s="904"/>
      <c r="AK110" s="905">
        <v>2903527</v>
      </c>
      <c r="AL110" s="903"/>
      <c r="AM110" s="903"/>
      <c r="AN110" s="903"/>
      <c r="AO110" s="904"/>
      <c r="AP110" s="906">
        <v>28.8</v>
      </c>
      <c r="AQ110" s="907"/>
      <c r="AR110" s="907"/>
      <c r="AS110" s="907"/>
      <c r="AT110" s="908"/>
      <c r="AU110" s="950" t="s">
        <v>60</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28449957</v>
      </c>
      <c r="BR110" s="830"/>
      <c r="BS110" s="830"/>
      <c r="BT110" s="830"/>
      <c r="BU110" s="830"/>
      <c r="BV110" s="830">
        <v>27642290</v>
      </c>
      <c r="BW110" s="830"/>
      <c r="BX110" s="830"/>
      <c r="BY110" s="830"/>
      <c r="BZ110" s="830"/>
      <c r="CA110" s="830">
        <v>29589228</v>
      </c>
      <c r="CB110" s="830"/>
      <c r="CC110" s="830"/>
      <c r="CD110" s="830"/>
      <c r="CE110" s="830"/>
      <c r="CF110" s="891">
        <v>293.3</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780760</v>
      </c>
      <c r="DH110" s="830"/>
      <c r="DI110" s="830"/>
      <c r="DJ110" s="830"/>
      <c r="DK110" s="830"/>
      <c r="DL110" s="830">
        <v>674356</v>
      </c>
      <c r="DM110" s="830"/>
      <c r="DN110" s="830"/>
      <c r="DO110" s="830"/>
      <c r="DP110" s="830"/>
      <c r="DQ110" s="830">
        <v>565728</v>
      </c>
      <c r="DR110" s="830"/>
      <c r="DS110" s="830"/>
      <c r="DT110" s="830"/>
      <c r="DU110" s="830"/>
      <c r="DV110" s="831">
        <v>5.6</v>
      </c>
      <c r="DW110" s="831"/>
      <c r="DX110" s="831"/>
      <c r="DY110" s="831"/>
      <c r="DZ110" s="832"/>
    </row>
    <row r="111" spans="1:130"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780760</v>
      </c>
      <c r="BR111" s="801"/>
      <c r="BS111" s="801"/>
      <c r="BT111" s="801"/>
      <c r="BU111" s="801"/>
      <c r="BV111" s="801">
        <v>674356</v>
      </c>
      <c r="BW111" s="801"/>
      <c r="BX111" s="801"/>
      <c r="BY111" s="801"/>
      <c r="BZ111" s="801"/>
      <c r="CA111" s="801">
        <v>565728</v>
      </c>
      <c r="CB111" s="801"/>
      <c r="CC111" s="801"/>
      <c r="CD111" s="801"/>
      <c r="CE111" s="801"/>
      <c r="CF111" s="878">
        <v>5.6</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0"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1408715</v>
      </c>
      <c r="BR112" s="801"/>
      <c r="BS112" s="801"/>
      <c r="BT112" s="801"/>
      <c r="BU112" s="801"/>
      <c r="BV112" s="801">
        <v>1912429</v>
      </c>
      <c r="BW112" s="801"/>
      <c r="BX112" s="801"/>
      <c r="BY112" s="801"/>
      <c r="BZ112" s="801"/>
      <c r="CA112" s="801">
        <v>2062031</v>
      </c>
      <c r="CB112" s="801"/>
      <c r="CC112" s="801"/>
      <c r="CD112" s="801"/>
      <c r="CE112" s="801"/>
      <c r="CF112" s="878">
        <v>20.4</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208582</v>
      </c>
      <c r="AB113" s="939"/>
      <c r="AC113" s="939"/>
      <c r="AD113" s="939"/>
      <c r="AE113" s="940"/>
      <c r="AF113" s="941">
        <v>289575</v>
      </c>
      <c r="AG113" s="939"/>
      <c r="AH113" s="939"/>
      <c r="AI113" s="939"/>
      <c r="AJ113" s="940"/>
      <c r="AK113" s="941">
        <v>298182</v>
      </c>
      <c r="AL113" s="939"/>
      <c r="AM113" s="939"/>
      <c r="AN113" s="939"/>
      <c r="AO113" s="940"/>
      <c r="AP113" s="942">
        <v>3</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758232</v>
      </c>
      <c r="BR113" s="801"/>
      <c r="BS113" s="801"/>
      <c r="BT113" s="801"/>
      <c r="BU113" s="801"/>
      <c r="BV113" s="801">
        <v>689380</v>
      </c>
      <c r="BW113" s="801"/>
      <c r="BX113" s="801"/>
      <c r="BY113" s="801"/>
      <c r="BZ113" s="801"/>
      <c r="CA113" s="801">
        <v>579943</v>
      </c>
      <c r="CB113" s="801"/>
      <c r="CC113" s="801"/>
      <c r="CD113" s="801"/>
      <c r="CE113" s="801"/>
      <c r="CF113" s="878">
        <v>5.7</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161507</v>
      </c>
      <c r="AB114" s="814"/>
      <c r="AC114" s="814"/>
      <c r="AD114" s="814"/>
      <c r="AE114" s="815"/>
      <c r="AF114" s="816">
        <v>163322</v>
      </c>
      <c r="AG114" s="814"/>
      <c r="AH114" s="814"/>
      <c r="AI114" s="814"/>
      <c r="AJ114" s="815"/>
      <c r="AK114" s="816">
        <v>147526</v>
      </c>
      <c r="AL114" s="814"/>
      <c r="AM114" s="814"/>
      <c r="AN114" s="814"/>
      <c r="AO114" s="815"/>
      <c r="AP114" s="784">
        <v>1.5</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1030620</v>
      </c>
      <c r="BR114" s="801"/>
      <c r="BS114" s="801"/>
      <c r="BT114" s="801"/>
      <c r="BU114" s="801"/>
      <c r="BV114" s="801">
        <v>1017961</v>
      </c>
      <c r="BW114" s="801"/>
      <c r="BX114" s="801"/>
      <c r="BY114" s="801"/>
      <c r="BZ114" s="801"/>
      <c r="CA114" s="801">
        <v>1248057</v>
      </c>
      <c r="CB114" s="801"/>
      <c r="CC114" s="801"/>
      <c r="CD114" s="801"/>
      <c r="CE114" s="801"/>
      <c r="CF114" s="878">
        <v>12.4</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193719</v>
      </c>
      <c r="AB115" s="939"/>
      <c r="AC115" s="939"/>
      <c r="AD115" s="939"/>
      <c r="AE115" s="940"/>
      <c r="AF115" s="941">
        <v>187320</v>
      </c>
      <c r="AG115" s="939"/>
      <c r="AH115" s="939"/>
      <c r="AI115" s="939"/>
      <c r="AJ115" s="940"/>
      <c r="AK115" s="941">
        <v>164823</v>
      </c>
      <c r="AL115" s="939"/>
      <c r="AM115" s="939"/>
      <c r="AN115" s="939"/>
      <c r="AO115" s="940"/>
      <c r="AP115" s="942">
        <v>1.6</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1246089</v>
      </c>
      <c r="BR115" s="801"/>
      <c r="BS115" s="801"/>
      <c r="BT115" s="801"/>
      <c r="BU115" s="801"/>
      <c r="BV115" s="801">
        <v>1070298</v>
      </c>
      <c r="BW115" s="801"/>
      <c r="BX115" s="801"/>
      <c r="BY115" s="801"/>
      <c r="BZ115" s="801"/>
      <c r="CA115" s="801">
        <v>894508</v>
      </c>
      <c r="CB115" s="801"/>
      <c r="CC115" s="801"/>
      <c r="CD115" s="801"/>
      <c r="CE115" s="801"/>
      <c r="CF115" s="878">
        <v>8.9</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2367</v>
      </c>
      <c r="AB116" s="814"/>
      <c r="AC116" s="814"/>
      <c r="AD116" s="814"/>
      <c r="AE116" s="815"/>
      <c r="AF116" s="816">
        <v>2256</v>
      </c>
      <c r="AG116" s="814"/>
      <c r="AH116" s="814"/>
      <c r="AI116" s="814"/>
      <c r="AJ116" s="815"/>
      <c r="AK116" s="816">
        <v>2330</v>
      </c>
      <c r="AL116" s="814"/>
      <c r="AM116" s="814"/>
      <c r="AN116" s="814"/>
      <c r="AO116" s="815"/>
      <c r="AP116" s="784">
        <v>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3778369</v>
      </c>
      <c r="AB117" s="925"/>
      <c r="AC117" s="925"/>
      <c r="AD117" s="925"/>
      <c r="AE117" s="926"/>
      <c r="AF117" s="928">
        <v>3424821</v>
      </c>
      <c r="AG117" s="925"/>
      <c r="AH117" s="925"/>
      <c r="AI117" s="925"/>
      <c r="AJ117" s="926"/>
      <c r="AK117" s="928">
        <v>3516388</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284</v>
      </c>
      <c r="AG118" s="918"/>
      <c r="AH118" s="918"/>
      <c r="AI118" s="918"/>
      <c r="AJ118" s="919"/>
      <c r="AK118" s="920" t="s">
        <v>283</v>
      </c>
      <c r="AL118" s="918"/>
      <c r="AM118" s="918"/>
      <c r="AN118" s="918"/>
      <c r="AO118" s="919"/>
      <c r="AP118" s="921" t="s">
        <v>402</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430</v>
      </c>
      <c r="BP118" s="868"/>
      <c r="BQ118" s="887">
        <v>33674373</v>
      </c>
      <c r="BR118" s="888"/>
      <c r="BS118" s="888"/>
      <c r="BT118" s="888"/>
      <c r="BU118" s="888"/>
      <c r="BV118" s="888">
        <v>33006714</v>
      </c>
      <c r="BW118" s="888"/>
      <c r="BX118" s="888"/>
      <c r="BY118" s="888"/>
      <c r="BZ118" s="888"/>
      <c r="CA118" s="888">
        <v>34939495</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8406</v>
      </c>
      <c r="AB119" s="903"/>
      <c r="AC119" s="903"/>
      <c r="AD119" s="903"/>
      <c r="AE119" s="904"/>
      <c r="AF119" s="905">
        <v>8773</v>
      </c>
      <c r="AG119" s="903"/>
      <c r="AH119" s="903"/>
      <c r="AI119" s="903"/>
      <c r="AJ119" s="904"/>
      <c r="AK119" s="905">
        <v>8886</v>
      </c>
      <c r="AL119" s="903"/>
      <c r="AM119" s="903"/>
      <c r="AN119" s="903"/>
      <c r="AO119" s="904"/>
      <c r="AP119" s="906">
        <v>0.1</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2878039</v>
      </c>
      <c r="BR119" s="830"/>
      <c r="BS119" s="830"/>
      <c r="BT119" s="830"/>
      <c r="BU119" s="830"/>
      <c r="BV119" s="830">
        <v>3155593</v>
      </c>
      <c r="BW119" s="830"/>
      <c r="BX119" s="830"/>
      <c r="BY119" s="830"/>
      <c r="BZ119" s="830"/>
      <c r="CA119" s="830">
        <v>3961049</v>
      </c>
      <c r="CB119" s="830"/>
      <c r="CC119" s="830"/>
      <c r="CD119" s="830"/>
      <c r="CE119" s="830"/>
      <c r="CF119" s="891">
        <v>39.3</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577221</v>
      </c>
      <c r="BR120" s="801"/>
      <c r="BS120" s="801"/>
      <c r="BT120" s="801"/>
      <c r="BU120" s="801"/>
      <c r="BV120" s="801">
        <v>451527</v>
      </c>
      <c r="BW120" s="801"/>
      <c r="BX120" s="801"/>
      <c r="BY120" s="801"/>
      <c r="BZ120" s="801"/>
      <c r="CA120" s="801">
        <v>869717</v>
      </c>
      <c r="CB120" s="801"/>
      <c r="CC120" s="801"/>
      <c r="CD120" s="801"/>
      <c r="CE120" s="801"/>
      <c r="CF120" s="878">
        <v>8.6</v>
      </c>
      <c r="CG120" s="879"/>
      <c r="CH120" s="879"/>
      <c r="CI120" s="879"/>
      <c r="CJ120" s="879"/>
      <c r="CK120" s="880" t="s">
        <v>436</v>
      </c>
      <c r="CL120" s="840"/>
      <c r="CM120" s="840"/>
      <c r="CN120" s="840"/>
      <c r="CO120" s="841"/>
      <c r="CP120" s="884" t="s">
        <v>437</v>
      </c>
      <c r="CQ120" s="885"/>
      <c r="CR120" s="885"/>
      <c r="CS120" s="885"/>
      <c r="CT120" s="885"/>
      <c r="CU120" s="885"/>
      <c r="CV120" s="885"/>
      <c r="CW120" s="885"/>
      <c r="CX120" s="885"/>
      <c r="CY120" s="885"/>
      <c r="CZ120" s="885"/>
      <c r="DA120" s="885"/>
      <c r="DB120" s="885"/>
      <c r="DC120" s="885"/>
      <c r="DD120" s="885"/>
      <c r="DE120" s="885"/>
      <c r="DF120" s="886"/>
      <c r="DG120" s="829">
        <v>1104152</v>
      </c>
      <c r="DH120" s="830"/>
      <c r="DI120" s="830"/>
      <c r="DJ120" s="830"/>
      <c r="DK120" s="830"/>
      <c r="DL120" s="830">
        <v>1728993</v>
      </c>
      <c r="DM120" s="830"/>
      <c r="DN120" s="830"/>
      <c r="DO120" s="830"/>
      <c r="DP120" s="830"/>
      <c r="DQ120" s="830">
        <v>2001871</v>
      </c>
      <c r="DR120" s="830"/>
      <c r="DS120" s="830"/>
      <c r="DT120" s="830"/>
      <c r="DU120" s="830"/>
      <c r="DV120" s="831">
        <v>19.8</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24845990</v>
      </c>
      <c r="BR121" s="888"/>
      <c r="BS121" s="888"/>
      <c r="BT121" s="888"/>
      <c r="BU121" s="888"/>
      <c r="BV121" s="888">
        <v>24286743</v>
      </c>
      <c r="BW121" s="888"/>
      <c r="BX121" s="888"/>
      <c r="BY121" s="888"/>
      <c r="BZ121" s="888"/>
      <c r="CA121" s="888">
        <v>24724254</v>
      </c>
      <c r="CB121" s="888"/>
      <c r="CC121" s="888"/>
      <c r="CD121" s="888"/>
      <c r="CE121" s="888"/>
      <c r="CF121" s="889">
        <v>245.1</v>
      </c>
      <c r="CG121" s="890"/>
      <c r="CH121" s="890"/>
      <c r="CI121" s="890"/>
      <c r="CJ121" s="890"/>
      <c r="CK121" s="881"/>
      <c r="CL121" s="842"/>
      <c r="CM121" s="842"/>
      <c r="CN121" s="842"/>
      <c r="CO121" s="843"/>
      <c r="CP121" s="858" t="s">
        <v>440</v>
      </c>
      <c r="CQ121" s="859"/>
      <c r="CR121" s="859"/>
      <c r="CS121" s="859"/>
      <c r="CT121" s="859"/>
      <c r="CU121" s="859"/>
      <c r="CV121" s="859"/>
      <c r="CW121" s="859"/>
      <c r="CX121" s="859"/>
      <c r="CY121" s="859"/>
      <c r="CZ121" s="859"/>
      <c r="DA121" s="859"/>
      <c r="DB121" s="859"/>
      <c r="DC121" s="859"/>
      <c r="DD121" s="859"/>
      <c r="DE121" s="859"/>
      <c r="DF121" s="860"/>
      <c r="DG121" s="800">
        <v>281768</v>
      </c>
      <c r="DH121" s="801"/>
      <c r="DI121" s="801"/>
      <c r="DJ121" s="801"/>
      <c r="DK121" s="801"/>
      <c r="DL121" s="801">
        <v>164268</v>
      </c>
      <c r="DM121" s="801"/>
      <c r="DN121" s="801"/>
      <c r="DO121" s="801"/>
      <c r="DP121" s="801"/>
      <c r="DQ121" s="801">
        <v>42368</v>
      </c>
      <c r="DR121" s="801"/>
      <c r="DS121" s="801"/>
      <c r="DT121" s="801"/>
      <c r="DU121" s="801"/>
      <c r="DV121" s="853">
        <v>0.4</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441</v>
      </c>
      <c r="BP122" s="868"/>
      <c r="BQ122" s="869">
        <v>28301250</v>
      </c>
      <c r="BR122" s="870"/>
      <c r="BS122" s="870"/>
      <c r="BT122" s="870"/>
      <c r="BU122" s="870"/>
      <c r="BV122" s="870">
        <v>27893863</v>
      </c>
      <c r="BW122" s="870"/>
      <c r="BX122" s="870"/>
      <c r="BY122" s="870"/>
      <c r="BZ122" s="870"/>
      <c r="CA122" s="870">
        <v>29555020</v>
      </c>
      <c r="CB122" s="870"/>
      <c r="CC122" s="870"/>
      <c r="CD122" s="870"/>
      <c r="CE122" s="870"/>
      <c r="CF122" s="773"/>
      <c r="CG122" s="774"/>
      <c r="CH122" s="774"/>
      <c r="CI122" s="774"/>
      <c r="CJ122" s="871"/>
      <c r="CK122" s="881"/>
      <c r="CL122" s="842"/>
      <c r="CM122" s="842"/>
      <c r="CN122" s="842"/>
      <c r="CO122" s="843"/>
      <c r="CP122" s="858" t="s">
        <v>442</v>
      </c>
      <c r="CQ122" s="859"/>
      <c r="CR122" s="859"/>
      <c r="CS122" s="859"/>
      <c r="CT122" s="859"/>
      <c r="CU122" s="859"/>
      <c r="CV122" s="859"/>
      <c r="CW122" s="859"/>
      <c r="CX122" s="859"/>
      <c r="CY122" s="859"/>
      <c r="CZ122" s="859"/>
      <c r="DA122" s="859"/>
      <c r="DB122" s="859"/>
      <c r="DC122" s="859"/>
      <c r="DD122" s="859"/>
      <c r="DE122" s="859"/>
      <c r="DF122" s="860"/>
      <c r="DG122" s="800">
        <v>22795</v>
      </c>
      <c r="DH122" s="801"/>
      <c r="DI122" s="801"/>
      <c r="DJ122" s="801"/>
      <c r="DK122" s="801"/>
      <c r="DL122" s="801">
        <v>19168</v>
      </c>
      <c r="DM122" s="801"/>
      <c r="DN122" s="801"/>
      <c r="DO122" s="801"/>
      <c r="DP122" s="801"/>
      <c r="DQ122" s="801">
        <v>17792</v>
      </c>
      <c r="DR122" s="801"/>
      <c r="DS122" s="801"/>
      <c r="DT122" s="801"/>
      <c r="DU122" s="801"/>
      <c r="DV122" s="853">
        <v>0.2</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185313</v>
      </c>
      <c r="AB123" s="814"/>
      <c r="AC123" s="814"/>
      <c r="AD123" s="814"/>
      <c r="AE123" s="815"/>
      <c r="AF123" s="816">
        <v>178547</v>
      </c>
      <c r="AG123" s="814"/>
      <c r="AH123" s="814"/>
      <c r="AI123" s="814"/>
      <c r="AJ123" s="815"/>
      <c r="AK123" s="816">
        <v>155937</v>
      </c>
      <c r="AL123" s="814"/>
      <c r="AM123" s="814"/>
      <c r="AN123" s="814"/>
      <c r="AO123" s="815"/>
      <c r="AP123" s="784">
        <v>1.5</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54</v>
      </c>
      <c r="BR123" s="862"/>
      <c r="BS123" s="862"/>
      <c r="BT123" s="862"/>
      <c r="BU123" s="862"/>
      <c r="BV123" s="862">
        <v>51.4</v>
      </c>
      <c r="BW123" s="862"/>
      <c r="BX123" s="862"/>
      <c r="BY123" s="862"/>
      <c r="BZ123" s="862"/>
      <c r="CA123" s="862">
        <v>53.3</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t="s">
        <v>445</v>
      </c>
      <c r="DH123" s="814"/>
      <c r="DI123" s="814"/>
      <c r="DJ123" s="814"/>
      <c r="DK123" s="815"/>
      <c r="DL123" s="816" t="s">
        <v>445</v>
      </c>
      <c r="DM123" s="814"/>
      <c r="DN123" s="814"/>
      <c r="DO123" s="814"/>
      <c r="DP123" s="815"/>
      <c r="DQ123" s="816" t="s">
        <v>445</v>
      </c>
      <c r="DR123" s="814"/>
      <c r="DS123" s="814"/>
      <c r="DT123" s="814"/>
      <c r="DU123" s="815"/>
      <c r="DV123" s="784" t="s">
        <v>445</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t="s">
        <v>445</v>
      </c>
      <c r="DH124" s="747"/>
      <c r="DI124" s="747"/>
      <c r="DJ124" s="747"/>
      <c r="DK124" s="748"/>
      <c r="DL124" s="749" t="s">
        <v>445</v>
      </c>
      <c r="DM124" s="747"/>
      <c r="DN124" s="747"/>
      <c r="DO124" s="747"/>
      <c r="DP124" s="748"/>
      <c r="DQ124" s="749" t="s">
        <v>445</v>
      </c>
      <c r="DR124" s="747"/>
      <c r="DS124" s="747"/>
      <c r="DT124" s="747"/>
      <c r="DU124" s="748"/>
      <c r="DV124" s="837" t="s">
        <v>445</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445</v>
      </c>
      <c r="AB126" s="814"/>
      <c r="AC126" s="814"/>
      <c r="AD126" s="814"/>
      <c r="AE126" s="815"/>
      <c r="AF126" s="816" t="s">
        <v>445</v>
      </c>
      <c r="AG126" s="814"/>
      <c r="AH126" s="814"/>
      <c r="AI126" s="814"/>
      <c r="AJ126" s="815"/>
      <c r="AK126" s="816" t="s">
        <v>445</v>
      </c>
      <c r="AL126" s="814"/>
      <c r="AM126" s="814"/>
      <c r="AN126" s="814"/>
      <c r="AO126" s="815"/>
      <c r="AP126" s="784" t="s">
        <v>445</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445</v>
      </c>
      <c r="DH126" s="801"/>
      <c r="DI126" s="801"/>
      <c r="DJ126" s="801"/>
      <c r="DK126" s="801"/>
      <c r="DL126" s="801" t="s">
        <v>445</v>
      </c>
      <c r="DM126" s="801"/>
      <c r="DN126" s="801"/>
      <c r="DO126" s="801"/>
      <c r="DP126" s="801"/>
      <c r="DQ126" s="801" t="s">
        <v>445</v>
      </c>
      <c r="DR126" s="801"/>
      <c r="DS126" s="801"/>
      <c r="DT126" s="801"/>
      <c r="DU126" s="801"/>
      <c r="DV126" s="853" t="s">
        <v>445</v>
      </c>
      <c r="DW126" s="853"/>
      <c r="DX126" s="853"/>
      <c r="DY126" s="853"/>
      <c r="DZ126" s="854"/>
    </row>
    <row r="127" spans="1:130" s="197" customFormat="1" ht="26.25" customHeight="1" thickBot="1">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445</v>
      </c>
      <c r="AB127" s="814"/>
      <c r="AC127" s="814"/>
      <c r="AD127" s="814"/>
      <c r="AE127" s="815"/>
      <c r="AF127" s="816" t="s">
        <v>445</v>
      </c>
      <c r="AG127" s="814"/>
      <c r="AH127" s="814"/>
      <c r="AI127" s="814"/>
      <c r="AJ127" s="815"/>
      <c r="AK127" s="816" t="s">
        <v>445</v>
      </c>
      <c r="AL127" s="814"/>
      <c r="AM127" s="814"/>
      <c r="AN127" s="814"/>
      <c r="AO127" s="815"/>
      <c r="AP127" s="784" t="s">
        <v>445</v>
      </c>
      <c r="AQ127" s="785"/>
      <c r="AR127" s="785"/>
      <c r="AS127" s="785"/>
      <c r="AT127" s="786"/>
      <c r="AU127" s="233"/>
      <c r="AV127" s="233"/>
      <c r="AW127" s="233"/>
      <c r="AX127" s="787" t="s">
        <v>455</v>
      </c>
      <c r="AY127" s="788"/>
      <c r="AZ127" s="788"/>
      <c r="BA127" s="788"/>
      <c r="BB127" s="788"/>
      <c r="BC127" s="788"/>
      <c r="BD127" s="788"/>
      <c r="BE127" s="789"/>
      <c r="BF127" s="790" t="s">
        <v>445</v>
      </c>
      <c r="BG127" s="791"/>
      <c r="BH127" s="791"/>
      <c r="BI127" s="791"/>
      <c r="BJ127" s="791"/>
      <c r="BK127" s="791"/>
      <c r="BL127" s="792"/>
      <c r="BM127" s="790">
        <v>13.02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v>1246089</v>
      </c>
      <c r="DH127" s="850"/>
      <c r="DI127" s="850"/>
      <c r="DJ127" s="850"/>
      <c r="DK127" s="850"/>
      <c r="DL127" s="850">
        <v>1070298</v>
      </c>
      <c r="DM127" s="850"/>
      <c r="DN127" s="850"/>
      <c r="DO127" s="850"/>
      <c r="DP127" s="850"/>
      <c r="DQ127" s="850">
        <v>894508</v>
      </c>
      <c r="DR127" s="850"/>
      <c r="DS127" s="850"/>
      <c r="DT127" s="850"/>
      <c r="DU127" s="850"/>
      <c r="DV127" s="851">
        <v>8.9</v>
      </c>
      <c r="DW127" s="851"/>
      <c r="DX127" s="851"/>
      <c r="DY127" s="851"/>
      <c r="DZ127" s="852"/>
    </row>
    <row r="128" spans="1:130" s="197" customFormat="1" ht="26.25" customHeight="1">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45137</v>
      </c>
      <c r="AB128" s="754"/>
      <c r="AC128" s="754"/>
      <c r="AD128" s="754"/>
      <c r="AE128" s="755"/>
      <c r="AF128" s="756">
        <v>37761</v>
      </c>
      <c r="AG128" s="754"/>
      <c r="AH128" s="754"/>
      <c r="AI128" s="754"/>
      <c r="AJ128" s="755"/>
      <c r="AK128" s="756">
        <v>31534</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445</v>
      </c>
      <c r="BG128" s="821"/>
      <c r="BH128" s="821"/>
      <c r="BI128" s="821"/>
      <c r="BJ128" s="821"/>
      <c r="BK128" s="821"/>
      <c r="BL128" s="822"/>
      <c r="BM128" s="820">
        <v>18.02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12308813</v>
      </c>
      <c r="AB129" s="814"/>
      <c r="AC129" s="814"/>
      <c r="AD129" s="814"/>
      <c r="AE129" s="815"/>
      <c r="AF129" s="816">
        <v>12160956</v>
      </c>
      <c r="AG129" s="814"/>
      <c r="AH129" s="814"/>
      <c r="AI129" s="814"/>
      <c r="AJ129" s="815"/>
      <c r="AK129" s="816">
        <v>12279748</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12.7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2358794</v>
      </c>
      <c r="AB130" s="814"/>
      <c r="AC130" s="814"/>
      <c r="AD130" s="814"/>
      <c r="AE130" s="815"/>
      <c r="AF130" s="816">
        <v>2218104</v>
      </c>
      <c r="AG130" s="814"/>
      <c r="AH130" s="814"/>
      <c r="AI130" s="814"/>
      <c r="AJ130" s="815"/>
      <c r="AK130" s="816">
        <v>2191416</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53.3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9950019</v>
      </c>
      <c r="AB131" s="747"/>
      <c r="AC131" s="747"/>
      <c r="AD131" s="747"/>
      <c r="AE131" s="748"/>
      <c r="AF131" s="749">
        <v>9942852</v>
      </c>
      <c r="AG131" s="747"/>
      <c r="AH131" s="747"/>
      <c r="AI131" s="747"/>
      <c r="AJ131" s="748"/>
      <c r="AK131" s="749">
        <v>10088332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13.81342086</v>
      </c>
      <c r="AB132" s="770"/>
      <c r="AC132" s="770"/>
      <c r="AD132" s="770"/>
      <c r="AE132" s="771"/>
      <c r="AF132" s="772">
        <v>11.75674746</v>
      </c>
      <c r="AG132" s="770"/>
      <c r="AH132" s="770"/>
      <c r="AI132" s="770"/>
      <c r="AJ132" s="771"/>
      <c r="AK132" s="772">
        <v>12.82112841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13.8</v>
      </c>
      <c r="AB133" s="779"/>
      <c r="AC133" s="779"/>
      <c r="AD133" s="779"/>
      <c r="AE133" s="780"/>
      <c r="AF133" s="778">
        <v>12.7</v>
      </c>
      <c r="AG133" s="779"/>
      <c r="AH133" s="779"/>
      <c r="AI133" s="779"/>
      <c r="AJ133" s="780"/>
      <c r="AK133" s="778">
        <v>12.7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SheetLayoutView="100"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469</v>
      </c>
      <c r="B5" s="246"/>
      <c r="C5" s="246"/>
      <c r="D5" s="246"/>
      <c r="E5" s="246"/>
      <c r="F5" s="246"/>
      <c r="G5" s="246"/>
      <c r="H5" s="246"/>
      <c r="I5" s="246"/>
      <c r="J5" s="246"/>
      <c r="K5" s="246"/>
      <c r="L5" s="246"/>
      <c r="M5" s="246"/>
      <c r="N5" s="246"/>
      <c r="O5" s="247"/>
    </row>
    <row r="6" spans="1:14" ht="13.5">
      <c r="A6" s="248"/>
      <c r="B6" s="244"/>
      <c r="C6" s="244"/>
      <c r="D6" s="244"/>
      <c r="E6" s="244"/>
      <c r="F6" s="244"/>
      <c r="G6" s="249" t="s">
        <v>470</v>
      </c>
      <c r="H6" s="249"/>
      <c r="I6" s="249"/>
      <c r="J6" s="249"/>
      <c r="K6" s="244"/>
      <c r="L6" s="244"/>
      <c r="M6" s="244"/>
      <c r="N6" s="244"/>
    </row>
    <row r="7" spans="1:14" ht="13.5">
      <c r="A7" s="248"/>
      <c r="B7" s="244"/>
      <c r="C7" s="244"/>
      <c r="D7" s="244"/>
      <c r="E7" s="244"/>
      <c r="F7" s="244"/>
      <c r="G7" s="251"/>
      <c r="H7" s="252"/>
      <c r="I7" s="252"/>
      <c r="J7" s="253"/>
      <c r="K7" s="1149" t="s">
        <v>471</v>
      </c>
      <c r="L7" s="254"/>
      <c r="M7" s="255" t="s">
        <v>472</v>
      </c>
      <c r="N7" s="256"/>
    </row>
    <row r="8" spans="1:14" ht="14.25">
      <c r="A8" s="248"/>
      <c r="B8" s="244"/>
      <c r="C8" s="244"/>
      <c r="D8" s="244"/>
      <c r="E8" s="244"/>
      <c r="F8" s="244"/>
      <c r="G8" s="257"/>
      <c r="H8" s="258"/>
      <c r="I8" s="258"/>
      <c r="J8" s="259"/>
      <c r="K8" s="1150"/>
      <c r="L8" s="260" t="s">
        <v>473</v>
      </c>
      <c r="M8" s="261" t="s">
        <v>474</v>
      </c>
      <c r="N8" s="262" t="s">
        <v>475</v>
      </c>
    </row>
    <row r="9" spans="1:14" ht="14.25">
      <c r="A9" s="248"/>
      <c r="B9" s="244"/>
      <c r="C9" s="244"/>
      <c r="D9" s="244"/>
      <c r="E9" s="244"/>
      <c r="F9" s="244"/>
      <c r="G9" s="1163" t="s">
        <v>476</v>
      </c>
      <c r="H9" s="1164"/>
      <c r="I9" s="1164"/>
      <c r="J9" s="1165"/>
      <c r="K9" s="263">
        <v>3815039</v>
      </c>
      <c r="L9" s="264">
        <v>75045</v>
      </c>
      <c r="M9" s="265">
        <v>71916</v>
      </c>
      <c r="N9" s="266">
        <v>4.4</v>
      </c>
    </row>
    <row r="10" spans="1:14" ht="14.25">
      <c r="A10" s="248"/>
      <c r="B10" s="244"/>
      <c r="C10" s="244"/>
      <c r="D10" s="244"/>
      <c r="E10" s="244"/>
      <c r="F10" s="244"/>
      <c r="G10" s="1163" t="s">
        <v>477</v>
      </c>
      <c r="H10" s="1164"/>
      <c r="I10" s="1164"/>
      <c r="J10" s="1165"/>
      <c r="K10" s="267">
        <v>278731</v>
      </c>
      <c r="L10" s="268">
        <v>5483</v>
      </c>
      <c r="M10" s="269">
        <v>7911</v>
      </c>
      <c r="N10" s="270">
        <v>-30.7</v>
      </c>
    </row>
    <row r="11" spans="1:14" ht="13.5" customHeight="1">
      <c r="A11" s="248"/>
      <c r="B11" s="244"/>
      <c r="C11" s="244"/>
      <c r="D11" s="244"/>
      <c r="E11" s="244"/>
      <c r="F11" s="244"/>
      <c r="G11" s="1163" t="s">
        <v>478</v>
      </c>
      <c r="H11" s="1164"/>
      <c r="I11" s="1164"/>
      <c r="J11" s="1165"/>
      <c r="K11" s="267">
        <v>463719</v>
      </c>
      <c r="L11" s="268">
        <v>9122</v>
      </c>
      <c r="M11" s="269">
        <v>7787</v>
      </c>
      <c r="N11" s="270">
        <v>17.1</v>
      </c>
    </row>
    <row r="12" spans="1:14" ht="13.5" customHeight="1">
      <c r="A12" s="248"/>
      <c r="B12" s="244"/>
      <c r="C12" s="244"/>
      <c r="D12" s="244"/>
      <c r="E12" s="244"/>
      <c r="F12" s="244"/>
      <c r="G12" s="1163" t="s">
        <v>479</v>
      </c>
      <c r="H12" s="1164"/>
      <c r="I12" s="1164"/>
      <c r="J12" s="1165"/>
      <c r="K12" s="267" t="s">
        <v>480</v>
      </c>
      <c r="L12" s="268" t="s">
        <v>480</v>
      </c>
      <c r="M12" s="269">
        <v>906</v>
      </c>
      <c r="N12" s="270" t="s">
        <v>480</v>
      </c>
    </row>
    <row r="13" spans="1:14" ht="13.5" customHeight="1">
      <c r="A13" s="248"/>
      <c r="B13" s="244"/>
      <c r="C13" s="244"/>
      <c r="D13" s="244"/>
      <c r="E13" s="244"/>
      <c r="F13" s="244"/>
      <c r="G13" s="1163" t="s">
        <v>481</v>
      </c>
      <c r="H13" s="1164"/>
      <c r="I13" s="1164"/>
      <c r="J13" s="1165"/>
      <c r="K13" s="267" t="s">
        <v>480</v>
      </c>
      <c r="L13" s="268" t="s">
        <v>480</v>
      </c>
      <c r="M13" s="269">
        <v>13</v>
      </c>
      <c r="N13" s="270" t="s">
        <v>480</v>
      </c>
    </row>
    <row r="14" spans="1:14" ht="13.5" customHeight="1">
      <c r="A14" s="248"/>
      <c r="B14" s="244"/>
      <c r="C14" s="244"/>
      <c r="D14" s="244"/>
      <c r="E14" s="244"/>
      <c r="F14" s="244"/>
      <c r="G14" s="1163" t="s">
        <v>482</v>
      </c>
      <c r="H14" s="1164"/>
      <c r="I14" s="1164"/>
      <c r="J14" s="1165"/>
      <c r="K14" s="267">
        <v>137959</v>
      </c>
      <c r="L14" s="268">
        <v>2714</v>
      </c>
      <c r="M14" s="269">
        <v>3077</v>
      </c>
      <c r="N14" s="270">
        <v>-11.8</v>
      </c>
    </row>
    <row r="15" spans="1:14" ht="13.5" customHeight="1">
      <c r="A15" s="248"/>
      <c r="B15" s="244"/>
      <c r="C15" s="244"/>
      <c r="D15" s="244"/>
      <c r="E15" s="244"/>
      <c r="F15" s="244"/>
      <c r="G15" s="1163" t="s">
        <v>483</v>
      </c>
      <c r="H15" s="1164"/>
      <c r="I15" s="1164"/>
      <c r="J15" s="1165"/>
      <c r="K15" s="267">
        <v>87909</v>
      </c>
      <c r="L15" s="268">
        <v>1729</v>
      </c>
      <c r="M15" s="269">
        <v>1653</v>
      </c>
      <c r="N15" s="270">
        <v>4.6</v>
      </c>
    </row>
    <row r="16" spans="1:14" ht="14.25">
      <c r="A16" s="248"/>
      <c r="B16" s="244"/>
      <c r="C16" s="244"/>
      <c r="D16" s="244"/>
      <c r="E16" s="244"/>
      <c r="F16" s="244"/>
      <c r="G16" s="1166" t="s">
        <v>484</v>
      </c>
      <c r="H16" s="1167"/>
      <c r="I16" s="1167"/>
      <c r="J16" s="1168"/>
      <c r="K16" s="268">
        <v>-254733</v>
      </c>
      <c r="L16" s="268">
        <v>-5011</v>
      </c>
      <c r="M16" s="269">
        <v>-7483</v>
      </c>
      <c r="N16" s="270">
        <v>-33</v>
      </c>
    </row>
    <row r="17" spans="1:14" ht="14.25">
      <c r="A17" s="248"/>
      <c r="B17" s="244"/>
      <c r="C17" s="244"/>
      <c r="D17" s="244"/>
      <c r="E17" s="244"/>
      <c r="F17" s="244"/>
      <c r="G17" s="1166" t="s">
        <v>167</v>
      </c>
      <c r="H17" s="1167"/>
      <c r="I17" s="1167"/>
      <c r="J17" s="1168"/>
      <c r="K17" s="268">
        <v>4528624</v>
      </c>
      <c r="L17" s="268">
        <v>89081</v>
      </c>
      <c r="M17" s="269">
        <v>85779</v>
      </c>
      <c r="N17" s="270">
        <v>3.8</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485</v>
      </c>
      <c r="H19" s="244"/>
      <c r="I19" s="244"/>
      <c r="J19" s="244"/>
      <c r="K19" s="244"/>
      <c r="L19" s="244"/>
      <c r="M19" s="244"/>
      <c r="N19" s="244"/>
    </row>
    <row r="20" spans="1:14" ht="14.25">
      <c r="A20" s="248"/>
      <c r="B20" s="244"/>
      <c r="C20" s="244"/>
      <c r="D20" s="244"/>
      <c r="E20" s="244"/>
      <c r="F20" s="244"/>
      <c r="G20" s="272"/>
      <c r="H20" s="273"/>
      <c r="I20" s="273"/>
      <c r="J20" s="274"/>
      <c r="K20" s="275" t="s">
        <v>486</v>
      </c>
      <c r="L20" s="276" t="s">
        <v>487</v>
      </c>
      <c r="M20" s="277" t="s">
        <v>488</v>
      </c>
      <c r="N20" s="278"/>
    </row>
    <row r="21" spans="1:16" s="284" customFormat="1" ht="14.25">
      <c r="A21" s="279"/>
      <c r="B21" s="249"/>
      <c r="C21" s="249"/>
      <c r="D21" s="249"/>
      <c r="E21" s="249"/>
      <c r="F21" s="249"/>
      <c r="G21" s="1160" t="s">
        <v>489</v>
      </c>
      <c r="H21" s="1161"/>
      <c r="I21" s="1161"/>
      <c r="J21" s="1162"/>
      <c r="K21" s="280">
        <v>7.91</v>
      </c>
      <c r="L21" s="281">
        <v>8.21</v>
      </c>
      <c r="M21" s="282">
        <v>-0.3</v>
      </c>
      <c r="N21" s="249"/>
      <c r="O21" s="283"/>
      <c r="P21" s="279"/>
    </row>
    <row r="22" spans="1:16" s="284" customFormat="1" ht="14.25">
      <c r="A22" s="279"/>
      <c r="B22" s="249"/>
      <c r="C22" s="249"/>
      <c r="D22" s="249"/>
      <c r="E22" s="249"/>
      <c r="F22" s="249"/>
      <c r="G22" s="1160" t="s">
        <v>490</v>
      </c>
      <c r="H22" s="1161"/>
      <c r="I22" s="1161"/>
      <c r="J22" s="1162"/>
      <c r="K22" s="285">
        <v>99.6</v>
      </c>
      <c r="L22" s="286">
        <v>97</v>
      </c>
      <c r="M22" s="287">
        <v>2.6</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491</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492</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493</v>
      </c>
      <c r="H29" s="249"/>
      <c r="I29" s="249"/>
      <c r="J29" s="249"/>
      <c r="K29" s="244"/>
      <c r="L29" s="244"/>
      <c r="M29" s="244"/>
      <c r="N29" s="244"/>
      <c r="O29" s="293"/>
    </row>
    <row r="30" spans="1:14" ht="13.5">
      <c r="A30" s="248"/>
      <c r="B30" s="244"/>
      <c r="C30" s="244"/>
      <c r="D30" s="244"/>
      <c r="E30" s="244"/>
      <c r="F30" s="244"/>
      <c r="G30" s="251"/>
      <c r="H30" s="252"/>
      <c r="I30" s="252"/>
      <c r="J30" s="253"/>
      <c r="K30" s="1149" t="s">
        <v>471</v>
      </c>
      <c r="L30" s="254"/>
      <c r="M30" s="255" t="s">
        <v>472</v>
      </c>
      <c r="N30" s="256"/>
    </row>
    <row r="31" spans="1:14" ht="14.25">
      <c r="A31" s="248"/>
      <c r="B31" s="244"/>
      <c r="C31" s="244"/>
      <c r="D31" s="244"/>
      <c r="E31" s="244"/>
      <c r="F31" s="244"/>
      <c r="G31" s="257"/>
      <c r="H31" s="258"/>
      <c r="I31" s="258"/>
      <c r="J31" s="259"/>
      <c r="K31" s="1150"/>
      <c r="L31" s="260" t="s">
        <v>473</v>
      </c>
      <c r="M31" s="261" t="s">
        <v>474</v>
      </c>
      <c r="N31" s="262" t="s">
        <v>475</v>
      </c>
    </row>
    <row r="32" spans="1:14" ht="27" customHeight="1">
      <c r="A32" s="248"/>
      <c r="B32" s="244"/>
      <c r="C32" s="244"/>
      <c r="D32" s="244"/>
      <c r="E32" s="244"/>
      <c r="F32" s="244"/>
      <c r="G32" s="1151" t="s">
        <v>494</v>
      </c>
      <c r="H32" s="1152"/>
      <c r="I32" s="1152"/>
      <c r="J32" s="1153"/>
      <c r="K32" s="294">
        <v>2903527</v>
      </c>
      <c r="L32" s="294">
        <v>57114</v>
      </c>
      <c r="M32" s="295">
        <v>51963</v>
      </c>
      <c r="N32" s="296">
        <v>9.9</v>
      </c>
    </row>
    <row r="33" spans="1:14" ht="13.5" customHeight="1">
      <c r="A33" s="248"/>
      <c r="B33" s="244"/>
      <c r="C33" s="244"/>
      <c r="D33" s="244"/>
      <c r="E33" s="244"/>
      <c r="F33" s="244"/>
      <c r="G33" s="1151" t="s">
        <v>495</v>
      </c>
      <c r="H33" s="1152"/>
      <c r="I33" s="1152"/>
      <c r="J33" s="1153"/>
      <c r="K33" s="294" t="s">
        <v>480</v>
      </c>
      <c r="L33" s="294" t="s">
        <v>480</v>
      </c>
      <c r="M33" s="295" t="s">
        <v>480</v>
      </c>
      <c r="N33" s="296" t="s">
        <v>480</v>
      </c>
    </row>
    <row r="34" spans="1:14" ht="27" customHeight="1">
      <c r="A34" s="248"/>
      <c r="B34" s="244"/>
      <c r="C34" s="244"/>
      <c r="D34" s="244"/>
      <c r="E34" s="244"/>
      <c r="F34" s="244"/>
      <c r="G34" s="1151" t="s">
        <v>496</v>
      </c>
      <c r="H34" s="1152"/>
      <c r="I34" s="1152"/>
      <c r="J34" s="1153"/>
      <c r="K34" s="294" t="s">
        <v>480</v>
      </c>
      <c r="L34" s="294" t="s">
        <v>480</v>
      </c>
      <c r="M34" s="295">
        <v>71</v>
      </c>
      <c r="N34" s="296" t="s">
        <v>480</v>
      </c>
    </row>
    <row r="35" spans="1:14" ht="27" customHeight="1">
      <c r="A35" s="248"/>
      <c r="B35" s="244"/>
      <c r="C35" s="244"/>
      <c r="D35" s="244"/>
      <c r="E35" s="244"/>
      <c r="F35" s="244"/>
      <c r="G35" s="1151" t="s">
        <v>497</v>
      </c>
      <c r="H35" s="1152"/>
      <c r="I35" s="1152"/>
      <c r="J35" s="1153"/>
      <c r="K35" s="294">
        <v>298182</v>
      </c>
      <c r="L35" s="294">
        <v>5865</v>
      </c>
      <c r="M35" s="295">
        <v>20847</v>
      </c>
      <c r="N35" s="296">
        <v>-71.9</v>
      </c>
    </row>
    <row r="36" spans="1:14" ht="27" customHeight="1">
      <c r="A36" s="248"/>
      <c r="B36" s="244"/>
      <c r="C36" s="244"/>
      <c r="D36" s="244"/>
      <c r="E36" s="244"/>
      <c r="F36" s="244"/>
      <c r="G36" s="1151" t="s">
        <v>498</v>
      </c>
      <c r="H36" s="1152"/>
      <c r="I36" s="1152"/>
      <c r="J36" s="1153"/>
      <c r="K36" s="294">
        <v>147526</v>
      </c>
      <c r="L36" s="294">
        <v>2902</v>
      </c>
      <c r="M36" s="295">
        <v>3529</v>
      </c>
      <c r="N36" s="296">
        <v>-17.8</v>
      </c>
    </row>
    <row r="37" spans="1:14" ht="13.5" customHeight="1">
      <c r="A37" s="248"/>
      <c r="B37" s="244"/>
      <c r="C37" s="244"/>
      <c r="D37" s="244"/>
      <c r="E37" s="244"/>
      <c r="F37" s="244"/>
      <c r="G37" s="1151" t="s">
        <v>499</v>
      </c>
      <c r="H37" s="1152"/>
      <c r="I37" s="1152"/>
      <c r="J37" s="1153"/>
      <c r="K37" s="294">
        <v>164823</v>
      </c>
      <c r="L37" s="294">
        <v>3242</v>
      </c>
      <c r="M37" s="295">
        <v>828</v>
      </c>
      <c r="N37" s="296">
        <v>291.5</v>
      </c>
    </row>
    <row r="38" spans="1:15" ht="27" customHeight="1">
      <c r="A38" s="248"/>
      <c r="B38" s="244"/>
      <c r="C38" s="244"/>
      <c r="D38" s="244"/>
      <c r="E38" s="244"/>
      <c r="F38" s="244"/>
      <c r="G38" s="1154" t="s">
        <v>500</v>
      </c>
      <c r="H38" s="1155"/>
      <c r="I38" s="1155"/>
      <c r="J38" s="1156"/>
      <c r="K38" s="297">
        <v>2330</v>
      </c>
      <c r="L38" s="297">
        <v>46</v>
      </c>
      <c r="M38" s="298">
        <v>6</v>
      </c>
      <c r="N38" s="299">
        <v>666.7</v>
      </c>
      <c r="O38" s="293"/>
    </row>
    <row r="39" spans="1:15" ht="14.25">
      <c r="A39" s="248"/>
      <c r="B39" s="244"/>
      <c r="C39" s="244"/>
      <c r="D39" s="244"/>
      <c r="E39" s="244"/>
      <c r="F39" s="244"/>
      <c r="G39" s="1154" t="s">
        <v>501</v>
      </c>
      <c r="H39" s="1155"/>
      <c r="I39" s="1155"/>
      <c r="J39" s="1156"/>
      <c r="K39" s="300">
        <v>-31534</v>
      </c>
      <c r="L39" s="300">
        <v>-620</v>
      </c>
      <c r="M39" s="301">
        <v>-4386</v>
      </c>
      <c r="N39" s="302">
        <v>-85.9</v>
      </c>
      <c r="O39" s="293"/>
    </row>
    <row r="40" spans="1:15" ht="27" customHeight="1">
      <c r="A40" s="248"/>
      <c r="B40" s="244"/>
      <c r="C40" s="244"/>
      <c r="D40" s="244"/>
      <c r="E40" s="244"/>
      <c r="F40" s="244"/>
      <c r="G40" s="1151" t="s">
        <v>502</v>
      </c>
      <c r="H40" s="1152"/>
      <c r="I40" s="1152"/>
      <c r="J40" s="1153"/>
      <c r="K40" s="300">
        <v>-2191416</v>
      </c>
      <c r="L40" s="300">
        <v>-43107</v>
      </c>
      <c r="M40" s="301">
        <v>-50220</v>
      </c>
      <c r="N40" s="302">
        <v>-14.2</v>
      </c>
      <c r="O40" s="293"/>
    </row>
    <row r="41" spans="1:15" ht="14.25">
      <c r="A41" s="248"/>
      <c r="B41" s="244"/>
      <c r="C41" s="244"/>
      <c r="D41" s="244"/>
      <c r="E41" s="244"/>
      <c r="F41" s="244"/>
      <c r="G41" s="1157" t="s">
        <v>278</v>
      </c>
      <c r="H41" s="1158"/>
      <c r="I41" s="1158"/>
      <c r="J41" s="1159"/>
      <c r="K41" s="294">
        <v>1293438</v>
      </c>
      <c r="L41" s="300">
        <v>25443</v>
      </c>
      <c r="M41" s="301">
        <v>22638</v>
      </c>
      <c r="N41" s="302">
        <v>12.4</v>
      </c>
      <c r="O41" s="293"/>
    </row>
    <row r="42" spans="1:15" ht="14.25">
      <c r="A42" s="248"/>
      <c r="B42" s="244"/>
      <c r="C42" s="244"/>
      <c r="D42" s="244"/>
      <c r="E42" s="244"/>
      <c r="F42" s="244"/>
      <c r="G42" s="303" t="s">
        <v>503</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504</v>
      </c>
      <c r="B47" s="244"/>
      <c r="C47" s="244"/>
      <c r="D47" s="244"/>
      <c r="E47" s="244"/>
      <c r="F47" s="244"/>
      <c r="G47" s="244"/>
      <c r="H47" s="244"/>
      <c r="I47" s="244"/>
      <c r="J47" s="244"/>
      <c r="K47" s="244"/>
      <c r="L47" s="244"/>
      <c r="M47" s="244"/>
      <c r="N47" s="244"/>
    </row>
    <row r="48" spans="1:14" ht="14.25">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ht="14.25">
      <c r="A50" s="248"/>
      <c r="B50" s="244"/>
      <c r="C50" s="244"/>
      <c r="D50" s="244"/>
      <c r="E50" s="244"/>
      <c r="F50" s="244"/>
      <c r="G50" s="312"/>
      <c r="H50" s="313"/>
      <c r="I50" s="1145"/>
      <c r="J50" s="314" t="s">
        <v>507</v>
      </c>
      <c r="K50" s="315" t="s">
        <v>508</v>
      </c>
      <c r="L50" s="316" t="s">
        <v>509</v>
      </c>
      <c r="M50" s="317" t="s">
        <v>510</v>
      </c>
      <c r="N50" s="318" t="s">
        <v>511</v>
      </c>
    </row>
    <row r="51" spans="1:14" ht="14.25">
      <c r="A51" s="248"/>
      <c r="B51" s="244"/>
      <c r="C51" s="244"/>
      <c r="D51" s="244"/>
      <c r="E51" s="244"/>
      <c r="F51" s="244"/>
      <c r="G51" s="310" t="s">
        <v>512</v>
      </c>
      <c r="H51" s="311"/>
      <c r="I51" s="319">
        <v>4646068</v>
      </c>
      <c r="J51" s="320">
        <v>92195</v>
      </c>
      <c r="K51" s="321">
        <v>23.9</v>
      </c>
      <c r="L51" s="322">
        <v>67201</v>
      </c>
      <c r="M51" s="323">
        <v>-14.6</v>
      </c>
      <c r="N51" s="324">
        <v>38.5</v>
      </c>
    </row>
    <row r="52" spans="1:14" ht="14.25">
      <c r="A52" s="248"/>
      <c r="B52" s="244"/>
      <c r="C52" s="244"/>
      <c r="D52" s="244"/>
      <c r="E52" s="244"/>
      <c r="F52" s="244"/>
      <c r="G52" s="325"/>
      <c r="H52" s="326" t="s">
        <v>513</v>
      </c>
      <c r="I52" s="327">
        <v>3523241</v>
      </c>
      <c r="J52" s="328">
        <v>69914</v>
      </c>
      <c r="K52" s="329">
        <v>27.2</v>
      </c>
      <c r="L52" s="330">
        <v>35210</v>
      </c>
      <c r="M52" s="331">
        <v>-7.6</v>
      </c>
      <c r="N52" s="332">
        <v>34.8</v>
      </c>
    </row>
    <row r="53" spans="1:14" ht="14.25">
      <c r="A53" s="248"/>
      <c r="B53" s="244"/>
      <c r="C53" s="244"/>
      <c r="D53" s="244"/>
      <c r="E53" s="244"/>
      <c r="F53" s="244"/>
      <c r="G53" s="310" t="s">
        <v>514</v>
      </c>
      <c r="H53" s="311"/>
      <c r="I53" s="319">
        <v>2631475</v>
      </c>
      <c r="J53" s="320">
        <v>51764</v>
      </c>
      <c r="K53" s="321">
        <v>-43.9</v>
      </c>
      <c r="L53" s="322">
        <v>75709</v>
      </c>
      <c r="M53" s="323">
        <v>12.7</v>
      </c>
      <c r="N53" s="324">
        <v>-56.6</v>
      </c>
    </row>
    <row r="54" spans="1:14" ht="14.25">
      <c r="A54" s="248"/>
      <c r="B54" s="244"/>
      <c r="C54" s="244"/>
      <c r="D54" s="244"/>
      <c r="E54" s="244"/>
      <c r="F54" s="244"/>
      <c r="G54" s="325"/>
      <c r="H54" s="326" t="s">
        <v>513</v>
      </c>
      <c r="I54" s="327">
        <v>2104123</v>
      </c>
      <c r="J54" s="328">
        <v>41390</v>
      </c>
      <c r="K54" s="329">
        <v>-40.8</v>
      </c>
      <c r="L54" s="330">
        <v>35212</v>
      </c>
      <c r="M54" s="331">
        <v>0</v>
      </c>
      <c r="N54" s="332">
        <v>-40.8</v>
      </c>
    </row>
    <row r="55" spans="1:14" ht="14.25">
      <c r="A55" s="248"/>
      <c r="B55" s="244"/>
      <c r="C55" s="244"/>
      <c r="D55" s="244"/>
      <c r="E55" s="244"/>
      <c r="F55" s="244"/>
      <c r="G55" s="310" t="s">
        <v>515</v>
      </c>
      <c r="H55" s="311"/>
      <c r="I55" s="319">
        <v>3685680</v>
      </c>
      <c r="J55" s="320">
        <v>72484</v>
      </c>
      <c r="K55" s="321">
        <v>40</v>
      </c>
      <c r="L55" s="322">
        <v>90961</v>
      </c>
      <c r="M55" s="323">
        <v>20.1</v>
      </c>
      <c r="N55" s="324">
        <v>19.9</v>
      </c>
    </row>
    <row r="56" spans="1:14" ht="14.25">
      <c r="A56" s="248"/>
      <c r="B56" s="244"/>
      <c r="C56" s="244"/>
      <c r="D56" s="244"/>
      <c r="E56" s="244"/>
      <c r="F56" s="244"/>
      <c r="G56" s="325"/>
      <c r="H56" s="326" t="s">
        <v>513</v>
      </c>
      <c r="I56" s="327">
        <v>2740454</v>
      </c>
      <c r="J56" s="328">
        <v>53895</v>
      </c>
      <c r="K56" s="329">
        <v>30.2</v>
      </c>
      <c r="L56" s="330">
        <v>37720</v>
      </c>
      <c r="M56" s="331">
        <v>7.1</v>
      </c>
      <c r="N56" s="332">
        <v>23.1</v>
      </c>
    </row>
    <row r="57" spans="1:14" ht="14.25">
      <c r="A57" s="248"/>
      <c r="B57" s="244"/>
      <c r="C57" s="244"/>
      <c r="D57" s="244"/>
      <c r="E57" s="244"/>
      <c r="F57" s="244"/>
      <c r="G57" s="310" t="s">
        <v>516</v>
      </c>
      <c r="H57" s="311"/>
      <c r="I57" s="319">
        <v>2055354</v>
      </c>
      <c r="J57" s="320">
        <v>40406</v>
      </c>
      <c r="K57" s="321">
        <v>-44.3</v>
      </c>
      <c r="L57" s="322">
        <v>106614</v>
      </c>
      <c r="M57" s="323">
        <v>17.2</v>
      </c>
      <c r="N57" s="324">
        <v>-61.5</v>
      </c>
    </row>
    <row r="58" spans="1:14" ht="14.25">
      <c r="A58" s="248"/>
      <c r="B58" s="244"/>
      <c r="C58" s="244"/>
      <c r="D58" s="244"/>
      <c r="E58" s="244"/>
      <c r="F58" s="244"/>
      <c r="G58" s="325"/>
      <c r="H58" s="326" t="s">
        <v>513</v>
      </c>
      <c r="I58" s="327">
        <v>1504319</v>
      </c>
      <c r="J58" s="328">
        <v>29574</v>
      </c>
      <c r="K58" s="329">
        <v>-45.1</v>
      </c>
      <c r="L58" s="330">
        <v>45545</v>
      </c>
      <c r="M58" s="331">
        <v>20.7</v>
      </c>
      <c r="N58" s="332">
        <v>-65.8</v>
      </c>
    </row>
    <row r="59" spans="1:14" ht="14.25">
      <c r="A59" s="248"/>
      <c r="B59" s="244"/>
      <c r="C59" s="244"/>
      <c r="D59" s="244"/>
      <c r="E59" s="244"/>
      <c r="F59" s="244"/>
      <c r="G59" s="310" t="s">
        <v>517</v>
      </c>
      <c r="H59" s="311"/>
      <c r="I59" s="319">
        <v>6373517</v>
      </c>
      <c r="J59" s="320">
        <v>125372</v>
      </c>
      <c r="K59" s="321">
        <v>210.3</v>
      </c>
      <c r="L59" s="322">
        <v>81768</v>
      </c>
      <c r="M59" s="323">
        <v>-23.3</v>
      </c>
      <c r="N59" s="324">
        <v>233.6</v>
      </c>
    </row>
    <row r="60" spans="1:14" ht="14.25">
      <c r="A60" s="248"/>
      <c r="B60" s="244"/>
      <c r="C60" s="244"/>
      <c r="D60" s="244"/>
      <c r="E60" s="244"/>
      <c r="F60" s="244"/>
      <c r="G60" s="325"/>
      <c r="H60" s="326" t="s">
        <v>513</v>
      </c>
      <c r="I60" s="333">
        <v>2197199</v>
      </c>
      <c r="J60" s="328">
        <v>43220</v>
      </c>
      <c r="K60" s="329">
        <v>46.1</v>
      </c>
      <c r="L60" s="330">
        <v>37917</v>
      </c>
      <c r="M60" s="331">
        <v>-16.7</v>
      </c>
      <c r="N60" s="332">
        <v>62.8</v>
      </c>
    </row>
    <row r="61" spans="1:14" ht="14.25">
      <c r="A61" s="248"/>
      <c r="B61" s="244"/>
      <c r="C61" s="244"/>
      <c r="D61" s="244"/>
      <c r="E61" s="244"/>
      <c r="F61" s="244"/>
      <c r="G61" s="310" t="s">
        <v>518</v>
      </c>
      <c r="H61" s="334"/>
      <c r="I61" s="335">
        <v>3878419</v>
      </c>
      <c r="J61" s="336">
        <v>76444</v>
      </c>
      <c r="K61" s="337">
        <v>37.2</v>
      </c>
      <c r="L61" s="338">
        <v>84451</v>
      </c>
      <c r="M61" s="339">
        <v>2.4</v>
      </c>
      <c r="N61" s="324">
        <v>34.8</v>
      </c>
    </row>
    <row r="62" spans="1:14" ht="14.25">
      <c r="A62" s="248"/>
      <c r="B62" s="244"/>
      <c r="C62" s="244"/>
      <c r="D62" s="244"/>
      <c r="E62" s="244"/>
      <c r="F62" s="244"/>
      <c r="G62" s="325"/>
      <c r="H62" s="326" t="s">
        <v>513</v>
      </c>
      <c r="I62" s="327">
        <v>2413867</v>
      </c>
      <c r="J62" s="328">
        <v>47599</v>
      </c>
      <c r="K62" s="329">
        <v>3.5</v>
      </c>
      <c r="L62" s="330">
        <v>38321</v>
      </c>
      <c r="M62" s="331">
        <v>0.7</v>
      </c>
      <c r="N62" s="332">
        <v>2.8</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8.68</v>
      </c>
      <c r="G47" s="12">
        <v>7.46</v>
      </c>
      <c r="H47" s="12">
        <v>11.03</v>
      </c>
      <c r="I47" s="12">
        <v>14.05</v>
      </c>
      <c r="J47" s="13">
        <v>18.06</v>
      </c>
    </row>
    <row r="48" spans="2:10" ht="57.75" customHeight="1">
      <c r="B48" s="14"/>
      <c r="C48" s="1171" t="s">
        <v>4</v>
      </c>
      <c r="D48" s="1171"/>
      <c r="E48" s="1172"/>
      <c r="F48" s="15">
        <v>4.2</v>
      </c>
      <c r="G48" s="16">
        <v>3.1</v>
      </c>
      <c r="H48" s="16">
        <v>3.07</v>
      </c>
      <c r="I48" s="16">
        <v>3.7</v>
      </c>
      <c r="J48" s="17">
        <v>4.09</v>
      </c>
    </row>
    <row r="49" spans="2:10" ht="57.75" customHeight="1" thickBot="1">
      <c r="B49" s="18"/>
      <c r="C49" s="1173" t="s">
        <v>5</v>
      </c>
      <c r="D49" s="1173"/>
      <c r="E49" s="1174"/>
      <c r="F49" s="19">
        <v>2.59</v>
      </c>
      <c r="G49" s="20" t="s">
        <v>525</v>
      </c>
      <c r="H49" s="20">
        <v>3.59</v>
      </c>
      <c r="I49" s="20">
        <v>3.48</v>
      </c>
      <c r="J49" s="21">
        <v>4.57</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2017-04-20T01:22:35Z</cp:lastPrinted>
  <dcterms:created xsi:type="dcterms:W3CDTF">2017-02-15T20:11:11Z</dcterms:created>
  <dcterms:modified xsi:type="dcterms:W3CDTF">2017-05-08T01:25:21Z</dcterms:modified>
  <cp:category/>
  <cp:version/>
  <cp:contentType/>
  <cp:contentStatus/>
</cp:coreProperties>
</file>