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CO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AM34" i="9" s="1"/>
  <c r="U34" i="9"/>
  <c r="U35" i="9" s="1"/>
  <c r="U36" i="9" s="1"/>
  <c r="BE34" i="9" l="1"/>
  <c r="BE35" i="9" s="1"/>
  <c r="BW34" i="9" l="1"/>
  <c r="BW35" i="9" l="1"/>
  <c r="BW36" i="9" s="1"/>
  <c r="BW37" i="9" s="1"/>
  <c r="BW38" i="9" s="1"/>
  <c r="BW39" i="9" s="1"/>
  <c r="BW40" i="9" s="1"/>
  <c r="BW41" i="9" s="1"/>
  <c r="CO34" i="9"/>
</calcChain>
</file>

<file path=xl/sharedStrings.xml><?xml version="1.0" encoding="utf-8"?>
<sst xmlns="http://schemas.openxmlformats.org/spreadsheetml/2006/main" count="1032" uniqueCount="567">
  <si>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</si>
  <si>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</si>
  <si>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</si>
  <si>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</si>
  <si>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</si>
  <si>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</si>
  <si>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</si>
  <si>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</si>
  <si>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</si>
  <si>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</si>
  <si>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</si>
  <si>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</si>
  <si>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</si>
  <si>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</si>
  <si>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</si>
  <si>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</si>
  <si>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</si>
  <si>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</si>
  <si>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</si>
  <si>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</si>
  <si>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</si>
  <si>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</si>
  <si>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</si>
  <si>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</si>
  <si>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</si>
  <si>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</si>
  <si>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</si>
  <si>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</si>
  <si>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</si>
  <si>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</si>
  <si>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</si>
  <si>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</si>
  <si>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</si>
  <si>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</si>
  <si>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</si>
  <si>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</si>
  <si>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</si>
  <si>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</si>
  <si>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</si>
  <si>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</si>
  <si>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</si>
  <si>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</si>
  <si>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</si>
  <si>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</si>
  <si>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</si>
  <si>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</si>
  <si>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</si>
  <si>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</si>
  <si>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</si>
  <si>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</si>
  <si>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</si>
  <si>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</si>
  <si>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</si>
  <si>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</si>
  <si>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</si>
  <si>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</si>
  <si>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</si>
  <si>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</si>
  <si>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</si>
  <si>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</si>
  <si>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</si>
  <si>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</si>
  <si>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</si>
  <si>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</si>
  <si>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</si>
  <si>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</si>
  <si>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</si>
  <si>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</si>
  <si>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</si>
  <si>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</si>
  <si>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</si>
  <si>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</si>
  <si>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</si>
  <si>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</si>
  <si>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</si>
  <si>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</si>
  <si>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</si>
  <si>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</si>
  <si>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</si>
  <si>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</si>
  <si>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</si>
  <si>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</si>
  <si>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</si>
  <si>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</si>
  <si>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</si>
  <si>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</si>
  <si>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</si>
  <si>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</si>
  <si>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</si>
  <si>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</si>
  <si>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</si>
  <si>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</si>
  <si>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</si>
  <si>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</si>
  <si>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</si>
  <si>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</si>
  <si>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</si>
  <si>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</si>
  <si>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</si>
  <si>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</si>
  <si>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</si>
  <si>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</si>
  <si>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</si>
  <si>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</si>
  <si>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</si>
  <si>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</si>
  <si>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</si>
  <si>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</si>
  <si>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</si>
  <si>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</si>
  <si>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</si>
  <si>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</si>
  <si>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</si>
  <si>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</si>
  <si>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</si>
  <si>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</si>
  <si>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</si>
  <si>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</si>
  <si>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</si>
  <si>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</si>
  <si>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</si>
  <si>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</si>
  <si>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</si>
  <si>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</si>
  <si>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</si>
  <si>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</si>
  <si>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</si>
  <si>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</si>
  <si>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</si>
  <si>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</si>
  <si>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</si>
  <si>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</si>
  <si>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</si>
  <si>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</si>
  <si>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</si>
  <si>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</si>
  <si>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</si>
  <si>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</si>
  <si>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</si>
  <si>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</si>
  <si>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</si>
  <si>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</si>
  <si>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</si>
  <si>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</si>
  <si>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</si>
  <si>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</si>
  <si>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</si>
  <si>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</si>
  <si>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</si>
  <si>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</si>
  <si>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</si>
  <si>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</si>
  <si>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</si>
  <si>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</si>
  <si>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</si>
  <si>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</si>
  <si>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</si>
  <si>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</si>
  <si>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</si>
  <si>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</si>
  <si>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</si>
  <si>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</si>
  <si>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</si>
  <si>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</si>
  <si>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</si>
  <si>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</si>
  <si>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</si>
  <si>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</si>
  <si>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</si>
  <si>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</si>
  <si>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</si>
  <si>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</si>
  <si>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</si>
  <si>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</si>
  <si>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</si>
  <si>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</si>
  <si>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</si>
  <si>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</si>
  <si>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</si>
  <si>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</si>
  <si>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</si>
  <si>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</si>
  <si>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</si>
  <si>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</si>
  <si>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</si>
  <si>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</si>
  <si>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</si>
  <si>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</si>
  <si>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</si>
  <si>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</si>
  <si>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</si>
  <si>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</si>
  <si>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</si>
  <si>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滋賀県野洲市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</si>
  <si>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</si>
  <si>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</si>
  <si>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</si>
  <si>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</si>
  <si>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</si>
  <si>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</si>
  <si>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</si>
  <si>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</si>
  <si>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</si>
  <si>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</si>
  <si>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</si>
  <si>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</si>
  <si>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</si>
  <si>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</si>
  <si>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</si>
  <si>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</si>
  <si>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</si>
  <si>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</si>
  <si>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</si>
  <si>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</si>
  <si>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</si>
  <si>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</si>
  <si>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</si>
  <si>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</si>
  <si>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</si>
  <si>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</si>
  <si>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</si>
  <si>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</si>
  <si>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</si>
  <si>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</si>
  <si>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</si>
  <si>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</si>
  <si>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</si>
  <si>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</si>
  <si>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</si>
  <si>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</si>
  <si>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</si>
  <si>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</si>
  <si>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</si>
  <si>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</si>
  <si>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</si>
  <si>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</si>
  <si>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</si>
  <si>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</si>
  <si>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</si>
  <si>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</si>
  <si>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</si>
  <si>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</si>
  <si>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</si>
  <si>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</si>
  <si>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</si>
  <si>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</si>
  <si>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</si>
  <si>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</si>
  <si>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</si>
  <si>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</si>
  <si>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</si>
  <si>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</si>
  <si>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</si>
  <si>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</si>
  <si>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</si>
  <si>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</si>
  <si>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</si>
  <si>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</si>
  <si>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</si>
  <si>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</si>
  <si>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</si>
  <si>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</si>
  <si>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</si>
  <si>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</si>
  <si>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</si>
  <si>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</si>
  <si>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</si>
  <si>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</si>
  <si>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</si>
  <si>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</si>
  <si>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</si>
  <si>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</si>
  <si>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</si>
  <si>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</si>
  <si>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</si>
  <si>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</si>
  <si>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</si>
  <si>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</si>
  <si>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</si>
  <si>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</si>
  <si>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</si>
  <si>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</si>
  <si>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</si>
  <si>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</si>
  <si>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</si>
  <si>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</si>
  <si>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</si>
  <si>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</si>
  <si>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</si>
  <si>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</si>
  <si>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</si>
  <si>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</si>
  <si>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</si>
  <si>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</si>
  <si>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</si>
  <si>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</si>
  <si>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</si>
  <si>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</si>
  <si>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</si>
  <si>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</si>
  <si>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</si>
  <si>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</si>
  <si>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</si>
  <si>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</si>
  <si>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</si>
  <si>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</si>
  <si>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</si>
  <si>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</si>
  <si>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</si>
  <si>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</si>
  <si>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</si>
  <si>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</si>
  <si>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</si>
  <si>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</si>
  <si>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</si>
  <si>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</si>
  <si>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</si>
  <si>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</si>
  <si>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</si>
  <si>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</si>
  <si>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</si>
  <si>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</si>
  <si>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</si>
  <si>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</si>
  <si>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</si>
  <si>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</si>
  <si>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</si>
  <si>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</si>
  <si>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</si>
  <si>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</si>
  <si>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</si>
  <si>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</si>
  <si>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</si>
  <si>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</si>
  <si>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</si>
  <si>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</si>
  <si>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</si>
  <si>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</si>
  <si>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</si>
  <si>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</si>
  <si>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</si>
  <si>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滋賀県野洲市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</si>
  <si>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</si>
  <si>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</si>
  <si>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</si>
  <si>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</si>
  <si>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</si>
  <si>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</si>
  <si>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</si>
  <si>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</si>
  <si>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</si>
  <si>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</si>
  <si>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</si>
  <si>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</si>
  <si>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</si>
  <si>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</si>
  <si>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</si>
  <si>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</si>
  <si>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</si>
  <si>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</si>
  <si>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</si>
  <si>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</si>
  <si>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地域医療振興資金貸付事業特別会計</t>
    <phoneticPr fontId="5"/>
  </si>
  <si>
    <t>墓地公園事業特別会計</t>
    <phoneticPr fontId="5"/>
  </si>
  <si>
    <t>基幹水利施設管理事業特別会計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</si>
  <si>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</si>
  <si>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</si>
  <si>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</si>
  <si>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</si>
  <si>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</si>
  <si>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</si>
  <si>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</si>
  <si>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</si>
  <si>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</si>
  <si>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</si>
  <si>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</si>
  <si>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</si>
  <si>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</si>
  <si>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</si>
  <si>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</si>
  <si>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</si>
  <si>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</si>
  <si>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</si>
  <si>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</si>
  <si>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</si>
  <si>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</si>
  <si>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工業団地等整備事業特別会計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</si>
  <si>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</si>
  <si>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</si>
  <si>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</si>
  <si>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</si>
  <si>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</si>
  <si>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</si>
  <si>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</si>
  <si>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</si>
  <si>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</si>
  <si>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</si>
  <si>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</si>
  <si>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</si>
  <si>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</si>
  <si>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</si>
  <si>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</si>
  <si>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</si>
  <si>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</si>
  <si>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</si>
  <si>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</si>
  <si>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</si>
  <si>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</si>
  <si>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</si>
  <si>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</si>
  <si>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</si>
  <si>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</si>
  <si>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</si>
  <si>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</si>
  <si>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</si>
  <si>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</si>
  <si>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</si>
  <si>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</si>
  <si>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</si>
  <si>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</si>
  <si>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</si>
  <si>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</si>
  <si>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</si>
  <si>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</si>
  <si>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</si>
  <si>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</si>
  <si>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</si>
  <si>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</si>
  <si>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</si>
  <si>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</si>
  <si>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</si>
  <si>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</si>
  <si>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</si>
  <si>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</si>
  <si>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</si>
  <si>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</si>
  <si>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</si>
  <si>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</si>
  <si>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</si>
  <si>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</si>
  <si>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工業団地等整備事業特別会計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</si>
  <si>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</si>
  <si>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</si>
  <si>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</si>
  <si>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</si>
  <si>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</si>
  <si>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</si>
  <si>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</si>
  <si>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</si>
  <si>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</si>
  <si>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</si>
  <si>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</si>
  <si>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</si>
  <si>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</si>
  <si>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</si>
  <si>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</si>
  <si>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</si>
  <si>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</si>
  <si>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</si>
  <si>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</si>
  <si>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</si>
  <si>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</si>
  <si>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</si>
  <si>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</si>
  <si>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</si>
  <si>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</si>
  <si>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</si>
  <si>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</si>
  <si>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</si>
  <si>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</si>
  <si>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</si>
  <si>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</si>
  <si>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</si>
  <si>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</si>
  <si>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</si>
  <si>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</si>
  <si>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</si>
  <si>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</si>
  <si>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</si>
  <si>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</si>
  <si>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</si>
  <si>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</si>
  <si>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</si>
  <si>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</si>
  <si>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</si>
  <si>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</si>
  <si>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</si>
  <si>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</si>
  <si>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</si>
  <si>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</si>
  <si>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</si>
  <si>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</si>
  <si>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</si>
  <si>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</si>
  <si>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</si>
  <si>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</si>
  <si>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</si>
  <si>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</si>
  <si>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</si>
  <si>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</si>
  <si>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</si>
  <si>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</si>
  <si>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</si>
  <si>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</si>
  <si>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</si>
  <si>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</si>
  <si>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</si>
  <si>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</si>
  <si>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</si>
  <si>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</si>
  <si>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</si>
  <si>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</si>
  <si>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</si>
  <si>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</si>
  <si>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</si>
  <si>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</si>
  <si>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</si>
  <si>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</si>
  <si>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</si>
  <si>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</si>
  <si>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</si>
  <si>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</si>
  <si>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</si>
  <si>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</si>
  <si>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</si>
  <si>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2.03</t>
  </si>
  <si>
    <t>一般会計</t>
  </si>
  <si>
    <t>水道事業会計</t>
  </si>
  <si>
    <t>下水道事業特別会計</t>
  </si>
  <si>
    <t>国民健康保険事業特別会計</t>
  </si>
  <si>
    <t>介護保険事業特別会計</t>
  </si>
  <si>
    <t>後期高齢者医療特別会計</t>
  </si>
  <si>
    <t>墓地公園事業特別会計</t>
  </si>
  <si>
    <t>基幹水利施設管理事業特別会計</t>
  </si>
  <si>
    <t>その他会計（赤字）</t>
  </si>
  <si>
    <t>その他会計（黒字）</t>
  </si>
  <si>
    <t>-</t>
    <phoneticPr fontId="2"/>
  </si>
  <si>
    <t>-</t>
    <phoneticPr fontId="2"/>
  </si>
  <si>
    <t>-</t>
    <phoneticPr fontId="2"/>
  </si>
  <si>
    <t>滋賀県市町村職員退職手当組合</t>
    <phoneticPr fontId="2"/>
  </si>
  <si>
    <t>滋賀県市町村交通災害共済組合</t>
    <phoneticPr fontId="2"/>
  </si>
  <si>
    <t>滋賀県市町村議会議員公務災害補償等組合</t>
    <phoneticPr fontId="2"/>
  </si>
  <si>
    <t>守山野洲行政事務組合</t>
    <phoneticPr fontId="2"/>
  </si>
  <si>
    <t>湖南広域行政組合</t>
    <phoneticPr fontId="2"/>
  </si>
  <si>
    <t>滋賀県市町村職員研修センター</t>
    <phoneticPr fontId="2"/>
  </si>
  <si>
    <t>滋賀県後期高齢者医療広域連合（一般会計）</t>
    <phoneticPr fontId="2"/>
  </si>
  <si>
    <t>滋賀県後期高齢者医療広域連合（特別会計）</t>
    <phoneticPr fontId="2"/>
  </si>
  <si>
    <t>野洲市湖岸開発</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</si>
  <si>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</si>
  <si>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</si>
  <si>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</si>
  <si>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</si>
  <si>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</si>
  <si>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</si>
  <si>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</si>
  <si>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</si>
  <si>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</si>
  <si>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</si>
  <si>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</si>
  <si>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</si>
  <si>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</si>
  <si>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</si>
  <si>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</si>
  <si>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</si>
  <si>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</si>
  <si>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t>
    <phoneticPr fontId="5"/>
  </si>
  <si>
    <t>　実質公債比率は類似団体と比較して高いものの、将来負担比率は低くなっている。
　平成27年度の将来負担比率が上昇している主な要因としては、新クリーンセンター建築とゆきはたこども園建築の本体事業分が平成27年度をピークとしていることが考えられる。
　今後の公債費を注視しつつ、新規事業の適正な事業費精査と抑制を念頭において当初予算編成及び財政運営にあたる。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</si>
</sst>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92195</c:v>
                </c:pt>
                <c:pt idx="1">
                  <c:v>51764</c:v>
                </c:pt>
                <c:pt idx="2">
                  <c:v>72484</c:v>
                </c:pt>
                <c:pt idx="3">
                  <c:v>40406</c:v>
                </c:pt>
                <c:pt idx="4">
                  <c:v>125372</c:v>
                </c:pt>
              </c:numCache>
            </c:numRef>
          </c:val>
          <c:smooth val="0"/>
        </c:ser>
        <c:dLbls>
          <c:showLegendKey val="0"/>
          <c:showVal val="0"/>
          <c:showCatName val="0"/>
          <c:showSerName val="0"/>
          <c:showPercent val="0"/>
          <c:showBubbleSize val="0"/>
        </c:dLbls>
        <c:marker val="1"/>
        <c:smooth val="0"/>
        <c:axId val="69888256"/>
        <c:axId val="69894528"/>
      </c:lineChart>
      <c:catAx>
        <c:axId val="6988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94528"/>
        <c:crosses val="autoZero"/>
        <c:auto val="1"/>
        <c:lblAlgn val="ctr"/>
        <c:lblOffset val="100"/>
        <c:tickLblSkip val="1"/>
        <c:tickMarkSkip val="1"/>
        <c:noMultiLvlLbl val="0"/>
      </c:catAx>
      <c:valAx>
        <c:axId val="69894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8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c:v>
                </c:pt>
                <c:pt idx="1">
                  <c:v>3.1</c:v>
                </c:pt>
                <c:pt idx="2">
                  <c:v>3.07</c:v>
                </c:pt>
                <c:pt idx="3">
                  <c:v>3.7</c:v>
                </c:pt>
                <c:pt idx="4">
                  <c:v>4.09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8.68</c:v>
                </c:pt>
                <c:pt idx="1">
                  <c:v>7.46</c:v>
                </c:pt>
                <c:pt idx="2">
                  <c:v>11.03</c:v>
                </c:pt>
                <c:pt idx="3">
                  <c:v>14.05</c:v>
                </c:pt>
                <c:pt idx="4">
                  <c:v>18.059999999999999</c:v>
                </c:pt>
              </c:numCache>
            </c:numRef>
          </c:val>
        </c:ser>
        <c:dLbls>
          <c:showLegendKey val="0"/>
          <c:showVal val="0"/>
          <c:showCatName val="0"/>
          <c:showSerName val="0"/>
          <c:showPercent val="0"/>
          <c:showBubbleSize val="0"/>
        </c:dLbls>
        <c:gapWidth val="250"/>
        <c:overlap val="100"/>
        <c:axId val="130940928"/>
        <c:axId val="13094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2.59</c:v>
                </c:pt>
                <c:pt idx="1">
                  <c:v>-2.0299999999999998</c:v>
                </c:pt>
                <c:pt idx="2">
                  <c:v>3.59</c:v>
                </c:pt>
                <c:pt idx="3">
                  <c:v>3.48</c:v>
                </c:pt>
                <c:pt idx="4">
                  <c:v>4.57</c:v>
                </c:pt>
              </c:numCache>
            </c:numRef>
          </c:val>
          <c:smooth val="0"/>
        </c:ser>
        <c:dLbls>
          <c:showLegendKey val="0"/>
          <c:showVal val="0"/>
          <c:showCatName val="0"/>
          <c:showSerName val="0"/>
          <c:showPercent val="0"/>
          <c:showBubbleSize val="0"/>
        </c:dLbls>
        <c:marker val="1"/>
        <c:smooth val="0"/>
        <c:axId val="130940928"/>
        <c:axId val="130942848"/>
      </c:lineChart>
      <c:catAx>
        <c:axId val="1309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942848"/>
        <c:crosses val="autoZero"/>
        <c:auto val="1"/>
        <c:lblAlgn val="ctr"/>
        <c:lblOffset val="100"/>
        <c:tickLblSkip val="1"/>
        <c:tickMarkSkip val="1"/>
        <c:noMultiLvlLbl val="0"/>
      </c:catAx>
      <c:valAx>
        <c:axId val="13094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4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基幹水利施設管理事業特別会計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0.11</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0.17</c:v>
                </c:pt>
                <c:pt idx="8">
                  <c:v>#N/A</c:v>
                </c:pt>
                <c:pt idx="9">
                  <c:v>0.09</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0.46</c:v>
                </c:pt>
                <c:pt idx="4">
                  <c:v>#N/A</c:v>
                </c:pt>
                <c:pt idx="5">
                  <c:v>0.28000000000000003</c:v>
                </c:pt>
                <c:pt idx="6">
                  <c:v>#N/A</c:v>
                </c:pt>
                <c:pt idx="7">
                  <c:v>0.84</c:v>
                </c:pt>
                <c:pt idx="8">
                  <c:v>#N/A</c:v>
                </c:pt>
                <c:pt idx="9">
                  <c:v>0.18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1.71</c:v>
                </c:pt>
                <c:pt idx="2">
                  <c:v>#N/A</c:v>
                </c:pt>
                <c:pt idx="3">
                  <c:v>1.54</c:v>
                </c:pt>
                <c:pt idx="4">
                  <c:v>#N/A</c:v>
                </c:pt>
                <c:pt idx="5">
                  <c:v>1.0900000000000001</c:v>
                </c:pt>
                <c:pt idx="6">
                  <c:v>#N/A</c:v>
                </c:pt>
                <c:pt idx="7">
                  <c:v>0.66</c:v>
                </c:pt>
                <c:pt idx="8">
                  <c:v>#N/A</c:v>
                </c:pt>
                <c:pt idx="9">
                  <c:v>0.66</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0.22</c:v>
                </c:pt>
                <c:pt idx="2">
                  <c:v>#N/A</c:v>
                </c:pt>
                <c:pt idx="3">
                  <c:v>0.28000000000000003</c:v>
                </c:pt>
                <c:pt idx="4">
                  <c:v>#N/A</c:v>
                </c:pt>
                <c:pt idx="5">
                  <c:v>0.24</c:v>
                </c:pt>
                <c:pt idx="6">
                  <c:v>#N/A</c:v>
                </c:pt>
                <c:pt idx="7">
                  <c:v>0.22</c:v>
                </c:pt>
                <c:pt idx="8">
                  <c:v>#N/A</c:v>
                </c:pt>
                <c:pt idx="9">
                  <c:v>1.0900000000000001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3.55</c:v>
                </c:pt>
                <c:pt idx="2">
                  <c:v>#N/A</c:v>
                </c:pt>
                <c:pt idx="3">
                  <c:v>3.4</c:v>
                </c:pt>
                <c:pt idx="4">
                  <c:v>#N/A</c:v>
                </c:pt>
                <c:pt idx="5">
                  <c:v>3.46</c:v>
                </c:pt>
                <c:pt idx="6">
                  <c:v>#N/A</c:v>
                </c:pt>
                <c:pt idx="7">
                  <c:v>3.75</c:v>
                </c:pt>
                <c:pt idx="8">
                  <c:v>#N/A</c:v>
                </c:pt>
                <c:pt idx="9">
                  <c:v>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4.16</c:v>
                </c:pt>
                <c:pt idx="2">
                  <c:v>#N/A</c:v>
                </c:pt>
                <c:pt idx="3">
                  <c:v>3.04</c:v>
                </c:pt>
                <c:pt idx="4">
                  <c:v>#N/A</c:v>
                </c:pt>
                <c:pt idx="5">
                  <c:v>2.95</c:v>
                </c:pt>
                <c:pt idx="6">
                  <c:v>#N/A</c:v>
                </c:pt>
                <c:pt idx="7">
                  <c:v>3.68</c:v>
                </c:pt>
                <c:pt idx="8">
                  <c:v>#N/A</c:v>
                </c:pt>
                <c:pt idx="9">
                  <c:v>4.08</c:v>
                </c:pt>
              </c:numCache>
            </c:numRef>
          </c:val>
        </c:ser>
        <c:dLbls>
          <c:showLegendKey val="0"/>
          <c:showVal val="0"/>
          <c:showCatName val="0"/>
          <c:showSerName val="0"/>
          <c:showPercent val="0"/>
          <c:showBubbleSize val="0"/>
        </c:dLbls>
        <c:gapWidth val="150"/>
        <c:overlap val="100"/>
        <c:axId val="131106304"/>
        <c:axId val="131107840"/>
      </c:barChart>
      <c:catAx>
        <c:axId val="1311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07840"/>
        <c:crosses val="autoZero"/>
        <c:auto val="1"/>
        <c:lblAlgn val="ctr"/>
        <c:lblOffset val="100"/>
        <c:tickLblSkip val="1"/>
        <c:tickMarkSkip val="1"/>
        <c:noMultiLvlLbl val="0"/>
      </c:catAx>
      <c:valAx>
        <c:axId val="13110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0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2282</c:v>
                </c:pt>
                <c:pt idx="5">
                  <c:v>2359</c:v>
                </c:pt>
                <c:pt idx="8">
                  <c:v>2404</c:v>
                </c:pt>
                <c:pt idx="11">
                  <c:v>2256</c:v>
                </c:pt>
                <c:pt idx="14">
                  <c:v>2224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c:v>
                </c:pt>
                <c:pt idx="3">
                  <c:v>3</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196</c:v>
                </c:pt>
                <c:pt idx="3">
                  <c:v>170</c:v>
                </c:pt>
                <c:pt idx="6">
                  <c:v>194</c:v>
                </c:pt>
                <c:pt idx="9">
                  <c:v>187</c:v>
                </c:pt>
                <c:pt idx="12">
                  <c:v>165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155</c:v>
                </c:pt>
                <c:pt idx="3">
                  <c:v>159</c:v>
                </c:pt>
                <c:pt idx="6">
                  <c:v>162</c:v>
                </c:pt>
                <c:pt idx="9">
                  <c:v>163</c:v>
                </c:pt>
                <c:pt idx="12">
                  <c:v>148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170</c:v>
                </c:pt>
                <c:pt idx="3">
                  <c:v>135</c:v>
                </c:pt>
                <c:pt idx="6">
                  <c:v>209</c:v>
                </c:pt>
                <c:pt idx="9">
                  <c:v>285</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3219</c:v>
                </c:pt>
                <c:pt idx="3">
                  <c:v>3157</c:v>
                </c:pt>
                <c:pt idx="6">
                  <c:v>3212</c:v>
                </c:pt>
                <c:pt idx="9">
                  <c:v>2782</c:v>
                </c:pt>
                <c:pt idx="12">
                  <c:v>2904</c:v>
                </c:pt>
              </c:numCache>
            </c:numRef>
          </c:val>
        </c:ser>
        <c:dLbls>
          <c:showLegendKey val="0"/>
          <c:showVal val="0"/>
          <c:showCatName val="0"/>
          <c:showSerName val="0"/>
          <c:showPercent val="0"/>
          <c:showBubbleSize val="0"/>
        </c:dLbls>
        <c:gapWidth val="100"/>
        <c:overlap val="100"/>
        <c:axId val="131269760"/>
        <c:axId val="13127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1462</c:v>
                </c:pt>
                <c:pt idx="2">
                  <c:v>#N/A</c:v>
                </c:pt>
                <c:pt idx="3">
                  <c:v>#N/A</c:v>
                </c:pt>
                <c:pt idx="4">
                  <c:v>1265</c:v>
                </c:pt>
                <c:pt idx="5">
                  <c:v>#N/A</c:v>
                </c:pt>
                <c:pt idx="6">
                  <c:v>#N/A</c:v>
                </c:pt>
                <c:pt idx="7">
                  <c:v>1375</c:v>
                </c:pt>
                <c:pt idx="8">
                  <c:v>#N/A</c:v>
                </c:pt>
                <c:pt idx="9">
                  <c:v>#N/A</c:v>
                </c:pt>
                <c:pt idx="10">
                  <c:v>1163</c:v>
                </c:pt>
                <c:pt idx="11">
                  <c:v>#N/A</c:v>
                </c:pt>
                <c:pt idx="12">
                  <c:v>#N/A</c:v>
                </c:pt>
                <c:pt idx="13">
                  <c:v>1293</c:v>
                </c:pt>
                <c:pt idx="14">
                  <c:v>#N/A</c:v>
                </c:pt>
              </c:numCache>
            </c:numRef>
          </c:val>
          <c:smooth val="0"/>
        </c:ser>
        <c:dLbls>
          <c:showLegendKey val="0"/>
          <c:showVal val="0"/>
          <c:showCatName val="0"/>
          <c:showSerName val="0"/>
          <c:showPercent val="0"/>
          <c:showBubbleSize val="0"/>
        </c:dLbls>
        <c:marker val="1"/>
        <c:smooth val="0"/>
        <c:axId val="131269760"/>
        <c:axId val="131271680"/>
      </c:lineChart>
      <c:catAx>
        <c:axId val="13126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71680"/>
        <c:crosses val="autoZero"/>
        <c:auto val="1"/>
        <c:lblAlgn val="ctr"/>
        <c:lblOffset val="100"/>
        <c:tickLblSkip val="1"/>
        <c:tickMarkSkip val="1"/>
        <c:noMultiLvlLbl val="0"/>
      </c:catAx>
      <c:valAx>
        <c:axId val="13127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6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24568</c:v>
                </c:pt>
                <c:pt idx="5">
                  <c:v>24665</c:v>
                </c:pt>
                <c:pt idx="8">
                  <c:v>24846</c:v>
                </c:pt>
                <c:pt idx="11">
                  <c:v>24287</c:v>
                </c:pt>
                <c:pt idx="14">
                  <c:v>24724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775</c:v>
                </c:pt>
                <c:pt idx="5">
                  <c:v>711</c:v>
                </c:pt>
                <c:pt idx="8">
                  <c:v>577</c:v>
                </c:pt>
                <c:pt idx="11">
                  <c:v>452</c:v>
                </c:pt>
                <c:pt idx="14">
                  <c:v>870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2157</c:v>
                </c:pt>
                <c:pt idx="5">
                  <c:v>2066</c:v>
                </c:pt>
                <c:pt idx="8">
                  <c:v>2878</c:v>
                </c:pt>
                <c:pt idx="11">
                  <c:v>3156</c:v>
                </c:pt>
                <c:pt idx="14">
                  <c:v>3961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1616</c:v>
                </c:pt>
                <c:pt idx="3">
                  <c:v>1489</c:v>
                </c:pt>
                <c:pt idx="6">
                  <c:v>1246</c:v>
                </c:pt>
                <c:pt idx="9">
                  <c:v>1070</c:v>
                </c:pt>
                <c:pt idx="12">
                  <c:v>895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1257</c:v>
                </c:pt>
                <c:pt idx="3">
                  <c:v>969</c:v>
                </c:pt>
                <c:pt idx="6">
                  <c:v>1031</c:v>
                </c:pt>
                <c:pt idx="9">
                  <c:v>1018</c:v>
                </c:pt>
                <c:pt idx="12">
                  <c:v>1248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837</c:v>
                </c:pt>
                <c:pt idx="3">
                  <c:v>765</c:v>
                </c:pt>
                <c:pt idx="6">
                  <c:v>758</c:v>
                </c:pt>
                <c:pt idx="9">
                  <c:v>689</c:v>
                </c:pt>
                <c:pt idx="12">
                  <c:v>580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1724</c:v>
                </c:pt>
                <c:pt idx="3">
                  <c:v>1451</c:v>
                </c:pt>
                <c:pt idx="6">
                  <c:v>1409</c:v>
                </c:pt>
                <c:pt idx="9">
                  <c:v>1912</c:v>
                </c:pt>
                <c:pt idx="12">
                  <c:v>2062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1029</c:v>
                </c:pt>
                <c:pt idx="3">
                  <c:v>871</c:v>
                </c:pt>
                <c:pt idx="6">
                  <c:v>781</c:v>
                </c:pt>
                <c:pt idx="9">
                  <c:v>674</c:v>
                </c:pt>
                <c:pt idx="12">
                  <c:v>566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28546</c:v>
                </c:pt>
                <c:pt idx="3">
                  <c:v>28511</c:v>
                </c:pt>
                <c:pt idx="6">
                  <c:v>28450</c:v>
                </c:pt>
                <c:pt idx="9">
                  <c:v>27642</c:v>
                </c:pt>
                <c:pt idx="12">
                  <c:v>29589</c:v>
                </c:pt>
              </c:numCache>
            </c:numRef>
          </c:val>
        </c:ser>
        <c:dLbls>
          <c:showLegendKey val="0"/>
          <c:showVal val="0"/>
          <c:showCatName val="0"/>
          <c:showSerName val="0"/>
          <c:showPercent val="0"/>
          <c:showBubbleSize val="0"/>
        </c:dLbls>
        <c:gapWidth val="100"/>
        <c:overlap val="100"/>
        <c:axId val="132218240"/>
        <c:axId val="132220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7509</c:v>
                </c:pt>
                <c:pt idx="2">
                  <c:v>#N/A</c:v>
                </c:pt>
                <c:pt idx="3">
                  <c:v>#N/A</c:v>
                </c:pt>
                <c:pt idx="4">
                  <c:v>6615</c:v>
                </c:pt>
                <c:pt idx="5">
                  <c:v>#N/A</c:v>
                </c:pt>
                <c:pt idx="6">
                  <c:v>#N/A</c:v>
                </c:pt>
                <c:pt idx="7">
                  <c:v>5373</c:v>
                </c:pt>
                <c:pt idx="8">
                  <c:v>#N/A</c:v>
                </c:pt>
                <c:pt idx="9">
                  <c:v>#N/A</c:v>
                </c:pt>
                <c:pt idx="10">
                  <c:v>5113</c:v>
                </c:pt>
                <c:pt idx="11">
                  <c:v>#N/A</c:v>
                </c:pt>
                <c:pt idx="12">
                  <c:v>#N/A</c:v>
                </c:pt>
                <c:pt idx="13">
                  <c:v>5384</c:v>
                </c:pt>
                <c:pt idx="14">
                  <c:v>#N/A</c:v>
                </c:pt>
              </c:numCache>
            </c:numRef>
          </c:val>
          <c:smooth val="0"/>
        </c:ser>
        <c:dLbls>
          <c:showLegendKey val="0"/>
          <c:showVal val="0"/>
          <c:showCatName val="0"/>
          <c:showSerName val="0"/>
          <c:showPercent val="0"/>
          <c:showBubbleSize val="0"/>
        </c:dLbls>
        <c:marker val="1"/>
        <c:smooth val="0"/>
        <c:axId val="132218240"/>
        <c:axId val="132220416"/>
      </c:lineChart>
      <c:catAx>
        <c:axId val="1322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220416"/>
        <c:crosses val="autoZero"/>
        <c:auto val="1"/>
        <c:lblAlgn val="ctr"/>
        <c:lblOffset val="100"/>
        <c:tickLblSkip val="1"/>
        <c:tickMarkSkip val="1"/>
        <c:noMultiLvlLbl val="0"/>
      </c:catAx>
      <c:valAx>
        <c:axId val="13222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{C66EF3FB-D88B-4AC8-A9E4-DADB49825E36}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{582D8CF5-971B-4842-B7DE-A04C4925548E}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{693D905A-EB55-47E0-9B12-9FF58CD477D7}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{02F0C137-F82E-4F94-8070-E0333A68CF89}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{4E9136AC-512D-4AAA-A8E6-E1A4DC9F897D}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{0B461CB8-8EA7-40C7-B5BF-A55E78DA7678}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{ABDFB03D-4171-4175-BE1A-A04181E5BF81}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{0F70066D-0EC8-42F9-BE5E-ED906E134430}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{9386D51E-0664-44E1-814F-86C46393E326}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{3F13E052-27B0-4FFB-8B87-13684A4E3028}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291584"/>
        <c:axId val="132301952"/>
      </c:scatterChart>
      <c:valAx>
        <c:axId val="132291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301952"/>
        <c:crosses val="autoZero"/>
        <c:crossBetween val="midCat"/>
      </c:valAx>
      <c:valAx>
        <c:axId val="132301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29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{B2CC7B86-C549-44CD-BB72-43353E7C81AB}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{2E7D9D1C-0382-4043-8FF2-B7F395F62DC9}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{3B8FF923-A995-4EFB-AB0B-AC320582D0B1}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{D57FA18B-7248-4659-9D7A-9F6CDAAC93BC}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1.823985408116728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{65237844-C714-4D12-A973-B3256126B44D}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14.2</c:v>
                </c:pt>
                <c:pt idx="2">
                  <c:v>13.8</c:v>
                </c:pt>
                <c:pt idx="3">
                  <c:v>12.7</c:v>
                </c:pt>
                <c:pt idx="4">
                  <c:v>12.7</c:v>
                </c:pt>
              </c:numCache>
            </c:numRef>
          </c:xVal>
          <c:yVal>
            <c:numRef>
              <c:f>公会計指標分析・財政指標組合せ分析表!$K$73:$O$73</c:f>
              <c:numCache>
                <c:formatCode>#,##0.0;"▲ "#,##0.0</c:formatCode>
                <c:ptCount val="5"/>
                <c:pt idx="0">
                  <c:v>76.900000000000006</c:v>
                </c:pt>
                <c:pt idx="1">
                  <c:v>66.5</c:v>
                </c:pt>
                <c:pt idx="2">
                  <c:v>54</c:v>
                </c:pt>
                <c:pt idx="3">
                  <c:v>51.4</c:v>
                </c:pt>
                <c:pt idx="4">
                  <c:v>53.3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{945E5DA3-6304-4BAB-8920-96E0EDE8D4FC}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{F8FA00D0-C991-4532-85F5-865D010CEEDB}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{99321AFE-3D9D-4EF1-B198-4E0A56BDA1BB}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{746A1654-FE18-4E86-A35B-F7E7696F519D}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{43CFE113-3102-4CB1-ACC5-7B40D8ECFB74}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32331392"/>
        <c:axId val="132354048"/>
      </c:scatterChart>
      <c:valAx>
        <c:axId val="132331392"/>
        <c:scaling>
          <c:orientation val="minMax"/>
          <c:max val="16.5"/>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354048"/>
        <c:crosses val="autoZero"/>
        <c:crossBetween val="midCat"/>
      </c:valAx>
      <c:valAx>
        <c:axId val="132354048"/>
        <c:scaling>
          <c:orientation val="minMax"/>
          <c:max val="95"/>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331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50,837
50,384
80.14
24,803,697
24,260,197
502,201
12,279,748
29,589,228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これまでから類似団体を上回っており、今年度も前年と同様、</a:t>
          </a:r>
          <a:r>
            <a:rPr kumimoji="1" lang="en-US" altLang="ja-JP" sz="1300">
              <a:latin typeface="ＭＳ Ｐゴシック"/>
            </a:rPr>
            <a:t>0.81</a:t>
          </a:r>
          <a:r>
            <a:rPr kumimoji="1" lang="ja-JP" altLang="en-US" sz="1300">
              <a:latin typeface="ＭＳ Ｐゴシック"/>
            </a:rPr>
            <a:t>となっている。</a:t>
          </a:r>
        </a:p>
        <a:p>
          <a:r>
            <a:rPr kumimoji="1" lang="ja-JP" altLang="en-US" sz="1300">
              <a:latin typeface="ＭＳ Ｐゴシック"/>
            </a:rPr>
            <a:t>主な財源である法人市民税は、経済情勢に大きく左右されること、今後は税率改定等の影響により減収見込であることから、引き続き行財政改革の推進等により、行政運営の効率化、安定した財政運営を行い、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47625</xdr:rowOff>
    </xdr:from>
    <xdr:to>
      <xdr:col>7</xdr:col>
      <xdr:colOff>152400</xdr:colOff>
      <xdr:row>38</xdr:row>
      <xdr:rowOff>47625</xdr:rowOff>
    </xdr:to>
    <xdr:cxnSp macro="">
      <xdr:nvCxnSpPr>
        <xdr:cNvPr id="68" name="直線コネクタ 67"/>
        <xdr:cNvCxnSpPr/>
      </xdr:nvCxnSpPr>
      <xdr:spPr>
        <a:xfrm>
          <a:off x="41148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47625</xdr:rowOff>
    </xdr:to>
    <xdr:cxnSp macro="">
      <xdr:nvCxnSpPr>
        <xdr:cNvPr id="71" name="直線コネクタ 70"/>
        <xdr:cNvCxnSpPr/>
      </xdr:nvCxnSpPr>
      <xdr:spPr>
        <a:xfrm>
          <a:off x="3225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47625</xdr:rowOff>
    </xdr:from>
    <xdr:to>
      <xdr:col>4</xdr:col>
      <xdr:colOff>482600</xdr:colOff>
      <xdr:row>38</xdr:row>
      <xdr:rowOff>47625</xdr:rowOff>
    </xdr:to>
    <xdr:cxnSp macro="">
      <xdr:nvCxnSpPr>
        <xdr:cNvPr id="74" name="直線コネクタ 73"/>
        <xdr:cNvCxnSpPr/>
      </xdr:nvCxnSpPr>
      <xdr:spPr>
        <a:xfrm>
          <a:off x="2336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27517</xdr:rowOff>
    </xdr:from>
    <xdr:to>
      <xdr:col>3</xdr:col>
      <xdr:colOff>279400</xdr:colOff>
      <xdr:row>38</xdr:row>
      <xdr:rowOff>47625</xdr:rowOff>
    </xdr:to>
    <xdr:cxnSp macro="">
      <xdr:nvCxnSpPr>
        <xdr:cNvPr id="77" name="直線コネクタ 76"/>
        <xdr:cNvCxnSpPr/>
      </xdr:nvCxnSpPr>
      <xdr:spPr>
        <a:xfrm>
          <a:off x="1447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168275</xdr:rowOff>
    </xdr:from>
    <xdr:to>
      <xdr:col>7</xdr:col>
      <xdr:colOff>203200</xdr:colOff>
      <xdr:row>38</xdr:row>
      <xdr:rowOff>98425</xdr:rowOff>
    </xdr:to>
    <xdr:sp macro="" textlink="">
      <xdr:nvSpPr>
        <xdr:cNvPr id="87" name="円/楕円 86"/>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13352</xdr:rowOff>
    </xdr:from>
    <xdr:ext cx="762000" cy="259045"/>
    <xdr:sp macro="" textlink="">
      <xdr:nvSpPr>
        <xdr:cNvPr id="88"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168275</xdr:rowOff>
    </xdr:from>
    <xdr:to>
      <xdr:col>6</xdr:col>
      <xdr:colOff>50800</xdr:colOff>
      <xdr:row>38</xdr:row>
      <xdr:rowOff>98425</xdr:rowOff>
    </xdr:to>
    <xdr:sp macro="" textlink="">
      <xdr:nvSpPr>
        <xdr:cNvPr id="89" name="円/楕円 88"/>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108602</xdr:rowOff>
    </xdr:from>
    <xdr:ext cx="736600" cy="259045"/>
    <xdr:sp macro="" textlink="">
      <xdr:nvSpPr>
        <xdr:cNvPr id="90" name="テキスト ボックス 89"/>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168275</xdr:rowOff>
    </xdr:from>
    <xdr:to>
      <xdr:col>3</xdr:col>
      <xdr:colOff>330200</xdr:colOff>
      <xdr:row>38</xdr:row>
      <xdr:rowOff>98425</xdr:rowOff>
    </xdr:to>
    <xdr:sp macro="" textlink="">
      <xdr:nvSpPr>
        <xdr:cNvPr id="93" name="円/楕円 92"/>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108602</xdr:rowOff>
    </xdr:from>
    <xdr:ext cx="762000" cy="259045"/>
    <xdr:sp macro="" textlink="">
      <xdr:nvSpPr>
        <xdr:cNvPr id="94" name="テキスト ボックス 93"/>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148167</xdr:rowOff>
    </xdr:from>
    <xdr:to>
      <xdr:col>2</xdr:col>
      <xdr:colOff>127000</xdr:colOff>
      <xdr:row>38</xdr:row>
      <xdr:rowOff>78316</xdr:rowOff>
    </xdr:to>
    <xdr:sp macro="" textlink="">
      <xdr:nvSpPr>
        <xdr:cNvPr id="95" name="円/楕円 94"/>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88494</xdr:rowOff>
    </xdr:from>
    <xdr:ext cx="762000" cy="259045"/>
    <xdr:sp macro="" textlink="">
      <xdr:nvSpPr>
        <xdr:cNvPr id="96" name="テキスト ボックス 95"/>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法人市民税の増収により、</a:t>
          </a:r>
          <a:r>
            <a:rPr kumimoji="1" lang="en-US" altLang="ja-JP" sz="1300">
              <a:latin typeface="ＭＳ Ｐゴシック"/>
            </a:rPr>
            <a:t>83.8</a:t>
          </a:r>
          <a:r>
            <a:rPr kumimoji="1" lang="ja-JP" altLang="en-US" sz="1300">
              <a:latin typeface="ＭＳ Ｐゴシック"/>
            </a:rPr>
            <a:t>％と</a:t>
          </a:r>
          <a:r>
            <a:rPr kumimoji="1" lang="en-US" altLang="ja-JP" sz="1300">
              <a:latin typeface="ＭＳ Ｐゴシック"/>
            </a:rPr>
            <a:t>6.8</a:t>
          </a:r>
          <a:r>
            <a:rPr kumimoji="1" lang="ja-JP" altLang="en-US" sz="1300">
              <a:latin typeface="ＭＳ Ｐゴシック"/>
            </a:rPr>
            <a:t>ポイント改善し類似団体平均を下回っている。</a:t>
          </a:r>
          <a:endParaRPr kumimoji="1" lang="en-US" altLang="ja-JP" sz="1300">
            <a:latin typeface="ＭＳ Ｐゴシック"/>
          </a:endParaRPr>
        </a:p>
        <a:p>
          <a:r>
            <a:rPr kumimoji="1" lang="ja-JP" altLang="en-US" sz="1300">
              <a:latin typeface="ＭＳ Ｐゴシック"/>
            </a:rPr>
            <a:t>　主な財源である法人市民税は、経済情勢に大きく左右されること、今後は税率改定等の影響により減収見込であることから、公共施設の統廃合をはじめ、行財政改革の推進等により内部管理経費、適正な職員配置による総人件費の抑制等を検討し、引き続き弾力性のある財政構造を目指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65</xdr:row>
      <xdr:rowOff>77046</xdr:rowOff>
    </xdr:to>
    <xdr:cxnSp macro="">
      <xdr:nvCxnSpPr>
        <xdr:cNvPr id="131" name="直線コネクタ 130"/>
        <xdr:cNvCxnSpPr/>
      </xdr:nvCxnSpPr>
      <xdr:spPr>
        <a:xfrm flipV="1">
          <a:off x="4114800" y="10947823"/>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65</xdr:row>
      <xdr:rowOff>77046</xdr:rowOff>
    </xdr:to>
    <xdr:cxnSp macro="">
      <xdr:nvCxnSpPr>
        <xdr:cNvPr id="134" name="直線コネクタ 133"/>
        <xdr:cNvCxnSpPr/>
      </xdr:nvCxnSpPr>
      <xdr:spPr>
        <a:xfrm>
          <a:off x="3225800" y="1112879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155998</xdr:rowOff>
    </xdr:from>
    <xdr:to>
      <xdr:col>4</xdr:col>
      <xdr:colOff>482600</xdr:colOff>
      <xdr:row>66</xdr:row>
      <xdr:rowOff>10160</xdr:rowOff>
    </xdr:to>
    <xdr:cxnSp macro="">
      <xdr:nvCxnSpPr>
        <xdr:cNvPr id="137" name="直線コネクタ 136"/>
        <xdr:cNvCxnSpPr/>
      </xdr:nvCxnSpPr>
      <xdr:spPr>
        <a:xfrm flipV="1">
          <a:off x="2336800" y="1112879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97155</xdr:rowOff>
    </xdr:from>
    <xdr:to>
      <xdr:col>3</xdr:col>
      <xdr:colOff>279400</xdr:colOff>
      <xdr:row>66</xdr:row>
      <xdr:rowOff>10160</xdr:rowOff>
    </xdr:to>
    <xdr:cxnSp macro="">
      <xdr:nvCxnSpPr>
        <xdr:cNvPr id="140" name="直線コネクタ 139"/>
        <xdr:cNvCxnSpPr/>
      </xdr:nvCxnSpPr>
      <xdr:spPr>
        <a:xfrm>
          <a:off x="1447800" y="112414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0" name="円/楕円 149"/>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112200</xdr:rowOff>
    </xdr:from>
    <xdr:ext cx="762000" cy="259045"/>
    <xdr:sp macro="" textlink="">
      <xdr:nvSpPr>
        <xdr:cNvPr id="151" name="財政構造の弾力性該当値テキスト"/>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26246</xdr:rowOff>
    </xdr:from>
    <xdr:to>
      <xdr:col>6</xdr:col>
      <xdr:colOff>50800</xdr:colOff>
      <xdr:row>65</xdr:row>
      <xdr:rowOff>127846</xdr:rowOff>
    </xdr:to>
    <xdr:sp macro="" textlink="">
      <xdr:nvSpPr>
        <xdr:cNvPr id="152" name="円/楕円 151"/>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112623</xdr:rowOff>
    </xdr:from>
    <xdr:ext cx="736600" cy="259045"/>
    <xdr:sp macro="" textlink="">
      <xdr:nvSpPr>
        <xdr:cNvPr id="153" name="テキスト ボックス 152"/>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105198</xdr:rowOff>
    </xdr:from>
    <xdr:to>
      <xdr:col>4</xdr:col>
      <xdr:colOff>533400</xdr:colOff>
      <xdr:row>65</xdr:row>
      <xdr:rowOff>35348</xdr:rowOff>
    </xdr:to>
    <xdr:sp macro="" textlink="">
      <xdr:nvSpPr>
        <xdr:cNvPr id="154" name="円/楕円 153"/>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45525</xdr:rowOff>
    </xdr:from>
    <xdr:ext cx="762000" cy="259045"/>
    <xdr:sp macro="" textlink="">
      <xdr:nvSpPr>
        <xdr:cNvPr id="155" name="テキスト ボックス 154"/>
        <xdr:cNvSpPr txBox="1"/>
      </xdr:nvSpPr>
      <xdr:spPr>
        <a:xfrm>
          <a:off x="2844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46355</xdr:rowOff>
    </xdr:from>
    <xdr:to>
      <xdr:col>2</xdr:col>
      <xdr:colOff>127000</xdr:colOff>
      <xdr:row>65</xdr:row>
      <xdr:rowOff>147955</xdr:rowOff>
    </xdr:to>
    <xdr:sp macro="" textlink="">
      <xdr:nvSpPr>
        <xdr:cNvPr id="158" name="円/楕円 157"/>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132732</xdr:rowOff>
    </xdr:from>
    <xdr:ext cx="762000" cy="259045"/>
    <xdr:sp macro="" textlink="">
      <xdr:nvSpPr>
        <xdr:cNvPr id="159" name="テキスト ボックス 158"/>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前年度と大きな変動はなく、類似団体との比較では若干下回っているものの、毎年増となっている。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29</a:t>
          </a:r>
          <a:r>
            <a:rPr kumimoji="1" lang="ja-JP" altLang="en-US" sz="1300">
              <a:latin typeface="ＭＳ Ｐゴシック"/>
            </a:rPr>
            <a:t>年度は大量退職者が見込まれており、再任用制度や今後の事務事業を考慮しながら職員数の適正化に努め、人件費の抑制を図る。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62601</xdr:rowOff>
    </xdr:from>
    <xdr:to>
      <xdr:col>7</xdr:col>
      <xdr:colOff>152400</xdr:colOff>
      <xdr:row>81</xdr:row>
      <xdr:rowOff>67001</xdr:rowOff>
    </xdr:to>
    <xdr:cxnSp macro="">
      <xdr:nvCxnSpPr>
        <xdr:cNvPr id="194" name="直線コネクタ 193"/>
        <xdr:cNvCxnSpPr/>
      </xdr:nvCxnSpPr>
      <xdr:spPr>
        <a:xfrm>
          <a:off x="4114800" y="13950051"/>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38074</xdr:rowOff>
    </xdr:from>
    <xdr:to>
      <xdr:col>6</xdr:col>
      <xdr:colOff>0</xdr:colOff>
      <xdr:row>81</xdr:row>
      <xdr:rowOff>62601</xdr:rowOff>
    </xdr:to>
    <xdr:cxnSp macro="">
      <xdr:nvCxnSpPr>
        <xdr:cNvPr id="197" name="直線コネクタ 196"/>
        <xdr:cNvCxnSpPr/>
      </xdr:nvCxnSpPr>
      <xdr:spPr>
        <a:xfrm>
          <a:off x="3225800" y="13925524"/>
          <a:ext cx="889000" cy="2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37249</xdr:rowOff>
    </xdr:from>
    <xdr:to>
      <xdr:col>4</xdr:col>
      <xdr:colOff>482600</xdr:colOff>
      <xdr:row>81</xdr:row>
      <xdr:rowOff>38074</xdr:rowOff>
    </xdr:to>
    <xdr:cxnSp macro="">
      <xdr:nvCxnSpPr>
        <xdr:cNvPr id="200" name="直線コネクタ 199"/>
        <xdr:cNvCxnSpPr/>
      </xdr:nvCxnSpPr>
      <xdr:spPr>
        <a:xfrm>
          <a:off x="2336800" y="13924699"/>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37249</xdr:rowOff>
    </xdr:from>
    <xdr:to>
      <xdr:col>3</xdr:col>
      <xdr:colOff>279400</xdr:colOff>
      <xdr:row>81</xdr:row>
      <xdr:rowOff>47678</xdr:rowOff>
    </xdr:to>
    <xdr:cxnSp macro="">
      <xdr:nvCxnSpPr>
        <xdr:cNvPr id="203" name="直線コネクタ 202"/>
        <xdr:cNvCxnSpPr/>
      </xdr:nvCxnSpPr>
      <xdr:spPr>
        <a:xfrm flipV="1">
          <a:off x="1447800" y="13924699"/>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16201</xdr:rowOff>
    </xdr:from>
    <xdr:to>
      <xdr:col>7</xdr:col>
      <xdr:colOff>203200</xdr:colOff>
      <xdr:row>81</xdr:row>
      <xdr:rowOff>117801</xdr:rowOff>
    </xdr:to>
    <xdr:sp macro="" textlink="">
      <xdr:nvSpPr>
        <xdr:cNvPr id="213" name="円/楕円 212"/>
        <xdr:cNvSpPr/>
      </xdr:nvSpPr>
      <xdr:spPr>
        <a:xfrm>
          <a:off x="4902200" y="139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32728</xdr:rowOff>
    </xdr:from>
    <xdr:ext cx="762000" cy="259045"/>
    <xdr:sp macro="" textlink="">
      <xdr:nvSpPr>
        <xdr:cNvPr id="214" name="人件費・物件費等の状況該当値テキスト"/>
        <xdr:cNvSpPr txBox="1"/>
      </xdr:nvSpPr>
      <xdr:spPr>
        <a:xfrm>
          <a:off x="5041900" y="1374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138,239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11801</xdr:rowOff>
    </xdr:from>
    <xdr:to>
      <xdr:col>6</xdr:col>
      <xdr:colOff>50800</xdr:colOff>
      <xdr:row>81</xdr:row>
      <xdr:rowOff>113401</xdr:rowOff>
    </xdr:to>
    <xdr:sp macro="" textlink="">
      <xdr:nvSpPr>
        <xdr:cNvPr id="215" name="円/楕円 214"/>
        <xdr:cNvSpPr/>
      </xdr:nvSpPr>
      <xdr:spPr>
        <a:xfrm>
          <a:off x="4064000" y="138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123578</xdr:rowOff>
    </xdr:from>
    <xdr:ext cx="736600" cy="259045"/>
    <xdr:sp macro="" textlink="">
      <xdr:nvSpPr>
        <xdr:cNvPr id="216" name="テキスト ボックス 215"/>
        <xdr:cNvSpPr txBox="1"/>
      </xdr:nvSpPr>
      <xdr:spPr>
        <a:xfrm>
          <a:off x="3733800" y="1366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137,145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158724</xdr:rowOff>
    </xdr:from>
    <xdr:to>
      <xdr:col>4</xdr:col>
      <xdr:colOff>533400</xdr:colOff>
      <xdr:row>81</xdr:row>
      <xdr:rowOff>88874</xdr:rowOff>
    </xdr:to>
    <xdr:sp macro="" textlink="">
      <xdr:nvSpPr>
        <xdr:cNvPr id="217" name="円/楕円 216"/>
        <xdr:cNvSpPr/>
      </xdr:nvSpPr>
      <xdr:spPr>
        <a:xfrm>
          <a:off x="3175000" y="138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99051</xdr:rowOff>
    </xdr:from>
    <xdr:ext cx="762000" cy="259045"/>
    <xdr:sp macro="" textlink="">
      <xdr:nvSpPr>
        <xdr:cNvPr id="218" name="テキスト ボックス 217"/>
        <xdr:cNvSpPr txBox="1"/>
      </xdr:nvSpPr>
      <xdr:spPr>
        <a:xfrm>
          <a:off x="2844800" y="1364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157899</xdr:rowOff>
    </xdr:from>
    <xdr:to>
      <xdr:col>3</xdr:col>
      <xdr:colOff>330200</xdr:colOff>
      <xdr:row>81</xdr:row>
      <xdr:rowOff>88049</xdr:rowOff>
    </xdr:to>
    <xdr:sp macro="" textlink="">
      <xdr:nvSpPr>
        <xdr:cNvPr id="219" name="円/楕円 218"/>
        <xdr:cNvSpPr/>
      </xdr:nvSpPr>
      <xdr:spPr>
        <a:xfrm>
          <a:off x="2286000" y="138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98226</xdr:rowOff>
    </xdr:from>
    <xdr:ext cx="762000" cy="259045"/>
    <xdr:sp macro="" textlink="">
      <xdr:nvSpPr>
        <xdr:cNvPr id="220" name="テキスト ボックス 219"/>
        <xdr:cNvSpPr txBox="1"/>
      </xdr:nvSpPr>
      <xdr:spPr>
        <a:xfrm>
          <a:off x="1955800" y="1364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168328</xdr:rowOff>
    </xdr:from>
    <xdr:to>
      <xdr:col>2</xdr:col>
      <xdr:colOff>127000</xdr:colOff>
      <xdr:row>81</xdr:row>
      <xdr:rowOff>98478</xdr:rowOff>
    </xdr:to>
    <xdr:sp macro="" textlink="">
      <xdr:nvSpPr>
        <xdr:cNvPr id="221" name="円/楕円 220"/>
        <xdr:cNvSpPr/>
      </xdr:nvSpPr>
      <xdr:spPr>
        <a:xfrm>
          <a:off x="1397000" y="13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108655</xdr:rowOff>
    </xdr:from>
    <xdr:ext cx="762000" cy="259045"/>
    <xdr:sp macro="" textlink="">
      <xdr:nvSpPr>
        <xdr:cNvPr id="222" name="テキスト ボックス 221"/>
        <xdr:cNvSpPr txBox="1"/>
      </xdr:nvSpPr>
      <xdr:spPr>
        <a:xfrm>
          <a:off x="1066800" y="136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1.2</a:t>
          </a:r>
          <a:r>
            <a:rPr kumimoji="1" lang="ja-JP" altLang="en-US" sz="1300">
              <a:latin typeface="ＭＳ Ｐゴシック"/>
            </a:rPr>
            <a:t>ポイント増加し、全国市平均及び類似団体平均を上回っている。</a:t>
          </a:r>
          <a:endParaRPr kumimoji="1" lang="en-US" altLang="ja-JP" sz="1300">
            <a:latin typeface="ＭＳ Ｐゴシック"/>
          </a:endParaRPr>
        </a:p>
        <a:p>
          <a:r>
            <a:rPr kumimoji="1" lang="ja-JP" altLang="en-US" sz="1300">
              <a:latin typeface="ＭＳ Ｐゴシック"/>
            </a:rPr>
            <a:t>　適正な定員管理に向けて新規職員採用を抑制してきたことにより、一般行政職の平均年齢が</a:t>
          </a:r>
          <a:r>
            <a:rPr kumimoji="1" lang="en-US" altLang="ja-JP" sz="1300">
              <a:latin typeface="ＭＳ Ｐゴシック"/>
            </a:rPr>
            <a:t>44.2</a:t>
          </a:r>
          <a:r>
            <a:rPr kumimoji="1" lang="ja-JP" altLang="en-US" sz="1300">
              <a:latin typeface="ＭＳ Ｐゴシック"/>
            </a:rPr>
            <a:t>歳と、中高齢層の職員比率が非常に高くなっていることが要因である。</a:t>
          </a:r>
          <a:endParaRPr kumimoji="1" lang="en-US" altLang="ja-JP" sz="1300">
            <a:latin typeface="ＭＳ Ｐゴシック"/>
          </a:endParaRPr>
        </a:p>
        <a:p>
          <a:r>
            <a:rPr kumimoji="1" lang="ja-JP" altLang="en-US" sz="1300">
              <a:latin typeface="ＭＳ Ｐゴシック"/>
            </a:rPr>
            <a:t>　再任用制度を活用した緩やかな世代交代を行うとともに、定員適正化計画に基づき計画的な職員採用を行い、年齢構成の平準化を図りながら、適正な給与水準の維持に努めていく。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171027</xdr:rowOff>
    </xdr:to>
    <xdr:cxnSp macro="">
      <xdr:nvCxnSpPr>
        <xdr:cNvPr id="256" name="直線コネクタ 255"/>
        <xdr:cNvCxnSpPr/>
      </xdr:nvCxnSpPr>
      <xdr:spPr>
        <a:xfrm>
          <a:off x="16179800" y="1447630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122766</xdr:rowOff>
    </xdr:to>
    <xdr:cxnSp macro="">
      <xdr:nvCxnSpPr>
        <xdr:cNvPr id="259" name="直線コネクタ 258"/>
        <xdr:cNvCxnSpPr/>
      </xdr:nvCxnSpPr>
      <xdr:spPr>
        <a:xfrm flipV="1">
          <a:off x="15290800" y="144763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24130</xdr:rowOff>
    </xdr:to>
    <xdr:cxnSp macro="">
      <xdr:nvCxnSpPr>
        <xdr:cNvPr id="262" name="直線コネクタ 261"/>
        <xdr:cNvCxnSpPr/>
      </xdr:nvCxnSpPr>
      <xdr:spPr>
        <a:xfrm flipV="1">
          <a:off x="14401800" y="14524566"/>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24130</xdr:rowOff>
    </xdr:to>
    <xdr:cxnSp macro="">
      <xdr:nvCxnSpPr>
        <xdr:cNvPr id="265" name="直線コネクタ 264"/>
        <xdr:cNvCxnSpPr/>
      </xdr:nvCxnSpPr>
      <xdr:spPr>
        <a:xfrm>
          <a:off x="13512800" y="1510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5" name="円/楕円 274"/>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6"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7" name="円/楕円 276"/>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8" name="テキスト ボックス 277"/>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0" name="テキスト ボックス 27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1" name="円/楕円 280"/>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2" name="テキスト ボックス 281"/>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3" name="円/楕円 282"/>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51664</xdr:rowOff>
    </xdr:from>
    <xdr:ext cx="762000" cy="259045"/>
    <xdr:sp macro="" textlink="">
      <xdr:nvSpPr>
        <xdr:cNvPr id="284" name="テキスト ボックス 283"/>
        <xdr:cNvSpPr txBox="1"/>
      </xdr:nvSpPr>
      <xdr:spPr>
        <a:xfrm>
          <a:off x="13131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退職者の増により減となっている。</a:t>
          </a:r>
          <a:endParaRPr kumimoji="1" lang="en-US" altLang="ja-JP" sz="1300">
            <a:latin typeface="ＭＳ Ｐゴシック"/>
          </a:endParaRPr>
        </a:p>
        <a:p>
          <a:r>
            <a:rPr kumimoji="1" lang="ja-JP" altLang="en-US" sz="1300">
              <a:latin typeface="ＭＳ Ｐゴシック"/>
            </a:rPr>
            <a:t>　限られた資源でより良い市民サービスを持続的に提供すること、さらに安心、安全な市民サービスの向上に向けて、事務事業の見直しや適正な職員配置を検討し、適正な定員管理に努める。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148681</xdr:rowOff>
    </xdr:from>
    <xdr:to>
      <xdr:col>24</xdr:col>
      <xdr:colOff>558800</xdr:colOff>
      <xdr:row>61</xdr:row>
      <xdr:rowOff>167640</xdr:rowOff>
    </xdr:to>
    <xdr:cxnSp macro="">
      <xdr:nvCxnSpPr>
        <xdr:cNvPr id="321" name="直線コネクタ 320"/>
        <xdr:cNvCxnSpPr/>
      </xdr:nvCxnSpPr>
      <xdr:spPr>
        <a:xfrm flipV="1">
          <a:off x="16179800" y="1060713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157299</xdr:rowOff>
    </xdr:from>
    <xdr:to>
      <xdr:col>23</xdr:col>
      <xdr:colOff>406400</xdr:colOff>
      <xdr:row>61</xdr:row>
      <xdr:rowOff>167640</xdr:rowOff>
    </xdr:to>
    <xdr:cxnSp macro="">
      <xdr:nvCxnSpPr>
        <xdr:cNvPr id="324" name="直線コネクタ 323"/>
        <xdr:cNvCxnSpPr/>
      </xdr:nvCxnSpPr>
      <xdr:spPr>
        <a:xfrm>
          <a:off x="15290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138340</xdr:rowOff>
    </xdr:from>
    <xdr:to>
      <xdr:col>22</xdr:col>
      <xdr:colOff>203200</xdr:colOff>
      <xdr:row>61</xdr:row>
      <xdr:rowOff>157299</xdr:rowOff>
    </xdr:to>
    <xdr:cxnSp macro="">
      <xdr:nvCxnSpPr>
        <xdr:cNvPr id="327" name="直線コネクタ 326"/>
        <xdr:cNvCxnSpPr/>
      </xdr:nvCxnSpPr>
      <xdr:spPr>
        <a:xfrm>
          <a:off x="14401800" y="1059679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112485</xdr:rowOff>
    </xdr:from>
    <xdr:to>
      <xdr:col>21</xdr:col>
      <xdr:colOff>0</xdr:colOff>
      <xdr:row>61</xdr:row>
      <xdr:rowOff>138340</xdr:rowOff>
    </xdr:to>
    <xdr:cxnSp macro="">
      <xdr:nvCxnSpPr>
        <xdr:cNvPr id="330" name="直線コネクタ 329"/>
        <xdr:cNvCxnSpPr/>
      </xdr:nvCxnSpPr>
      <xdr:spPr>
        <a:xfrm>
          <a:off x="13512800" y="10570935"/>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97881</xdr:rowOff>
    </xdr:from>
    <xdr:to>
      <xdr:col>24</xdr:col>
      <xdr:colOff>609600</xdr:colOff>
      <xdr:row>62</xdr:row>
      <xdr:rowOff>28031</xdr:rowOff>
    </xdr:to>
    <xdr:sp macro="" textlink="">
      <xdr:nvSpPr>
        <xdr:cNvPr id="340" name="円/楕円 339"/>
        <xdr:cNvSpPr/>
      </xdr:nvSpPr>
      <xdr:spPr>
        <a:xfrm>
          <a:off x="169672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114408</xdr:rowOff>
    </xdr:from>
    <xdr:ext cx="762000" cy="259045"/>
    <xdr:sp macro="" textlink="">
      <xdr:nvSpPr>
        <xdr:cNvPr id="341" name="定員管理の状況該当値テキスト"/>
        <xdr:cNvSpPr txBox="1"/>
      </xdr:nvSpPr>
      <xdr:spPr>
        <a:xfrm>
          <a:off x="171069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42" name="円/楕円 341"/>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43" name="テキスト ボックス 342"/>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106499</xdr:rowOff>
    </xdr:from>
    <xdr:to>
      <xdr:col>22</xdr:col>
      <xdr:colOff>254000</xdr:colOff>
      <xdr:row>62</xdr:row>
      <xdr:rowOff>36649</xdr:rowOff>
    </xdr:to>
    <xdr:sp macro="" textlink="">
      <xdr:nvSpPr>
        <xdr:cNvPr id="344" name="円/楕円 343"/>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46826</xdr:rowOff>
    </xdr:from>
    <xdr:ext cx="762000" cy="259045"/>
    <xdr:sp macro="" textlink="">
      <xdr:nvSpPr>
        <xdr:cNvPr id="345" name="テキスト ボックス 344"/>
        <xdr:cNvSpPr txBox="1"/>
      </xdr:nvSpPr>
      <xdr:spPr>
        <a:xfrm>
          <a:off x="14909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87540</xdr:rowOff>
    </xdr:from>
    <xdr:to>
      <xdr:col>21</xdr:col>
      <xdr:colOff>50800</xdr:colOff>
      <xdr:row>62</xdr:row>
      <xdr:rowOff>17690</xdr:rowOff>
    </xdr:to>
    <xdr:sp macro="" textlink="">
      <xdr:nvSpPr>
        <xdr:cNvPr id="346" name="円/楕円 345"/>
        <xdr:cNvSpPr/>
      </xdr:nvSpPr>
      <xdr:spPr>
        <a:xfrm>
          <a:off x="14351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27867</xdr:rowOff>
    </xdr:from>
    <xdr:ext cx="762000" cy="259045"/>
    <xdr:sp macro="" textlink="">
      <xdr:nvSpPr>
        <xdr:cNvPr id="347" name="テキスト ボックス 346"/>
        <xdr:cNvSpPr txBox="1"/>
      </xdr:nvSpPr>
      <xdr:spPr>
        <a:xfrm>
          <a:off x="14020800" y="1031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61685</xdr:rowOff>
    </xdr:from>
    <xdr:to>
      <xdr:col>19</xdr:col>
      <xdr:colOff>533400</xdr:colOff>
      <xdr:row>61</xdr:row>
      <xdr:rowOff>163285</xdr:rowOff>
    </xdr:to>
    <xdr:sp macro="" textlink="">
      <xdr:nvSpPr>
        <xdr:cNvPr id="348" name="円/楕円 347"/>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2012</xdr:rowOff>
    </xdr:from>
    <xdr:ext cx="762000" cy="259045"/>
    <xdr:sp macro="" textlink="">
      <xdr:nvSpPr>
        <xdr:cNvPr id="349" name="テキスト ボックス 348"/>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年度は高額の元金償還が開始したことで、単年度では</a:t>
          </a:r>
          <a:r>
            <a:rPr kumimoji="1" lang="en-US" altLang="ja-JP" sz="1200">
              <a:latin typeface="ＭＳ Ｐゴシック"/>
            </a:rPr>
            <a:t>11.8</a:t>
          </a:r>
          <a:r>
            <a:rPr kumimoji="1" lang="ja-JP" altLang="en-US" sz="1200">
              <a:latin typeface="ＭＳ Ｐゴシック"/>
            </a:rPr>
            <a:t>％→</a:t>
          </a:r>
          <a:r>
            <a:rPr kumimoji="1" lang="en-US" altLang="ja-JP" sz="1200">
              <a:latin typeface="ＭＳ Ｐゴシック"/>
            </a:rPr>
            <a:t>12.8</a:t>
          </a:r>
          <a:r>
            <a:rPr kumimoji="1" lang="ja-JP" altLang="en-US" sz="1200">
              <a:latin typeface="ＭＳ Ｐゴシック"/>
            </a:rPr>
            <a:t>％と</a:t>
          </a:r>
          <a:r>
            <a:rPr kumimoji="1" lang="en-US" altLang="ja-JP" sz="1200">
              <a:latin typeface="ＭＳ Ｐゴシック"/>
            </a:rPr>
            <a:t>1.0</a:t>
          </a:r>
          <a:r>
            <a:rPr kumimoji="1" lang="ja-JP" altLang="en-US" sz="1200">
              <a:latin typeface="ＭＳ Ｐゴシック"/>
            </a:rPr>
            <a:t>ポイント悪化しているが、</a:t>
          </a:r>
          <a:r>
            <a:rPr kumimoji="1" lang="en-US" altLang="ja-JP" sz="1200">
              <a:latin typeface="ＭＳ Ｐゴシック"/>
            </a:rPr>
            <a:t>3</a:t>
          </a:r>
          <a:r>
            <a:rPr kumimoji="1" lang="ja-JP" altLang="en-US" sz="1200">
              <a:latin typeface="ＭＳ Ｐゴシック"/>
            </a:rPr>
            <a:t>ヵ年平均では昨年度と同数値に収まっている。これは、指標の算定分母となる標準財政規模が、標準税収入額等の増加により大きくなったことが主な要因である。</a:t>
          </a:r>
          <a:endParaRPr kumimoji="1" lang="en-US" altLang="ja-JP" sz="1200">
            <a:latin typeface="ＭＳ Ｐゴシック"/>
          </a:endParaRPr>
        </a:p>
        <a:p>
          <a:r>
            <a:rPr kumimoji="1" lang="ja-JP" altLang="en-US" sz="1200">
              <a:latin typeface="ＭＳ Ｐゴシック"/>
            </a:rPr>
            <a:t>　ごみ焼却施設やこども園整備等の大型普通建設事業は平成</a:t>
          </a:r>
          <a:r>
            <a:rPr kumimoji="1" lang="en-US" altLang="ja-JP" sz="1200">
              <a:latin typeface="ＭＳ Ｐゴシック"/>
            </a:rPr>
            <a:t>27</a:t>
          </a:r>
          <a:r>
            <a:rPr kumimoji="1" lang="ja-JP" altLang="en-US" sz="1200">
              <a:latin typeface="ＭＳ Ｐゴシック"/>
            </a:rPr>
            <a:t>年度でピークを過ぎたが、借入額が大きく今後の償還影響が大きい。今後も安易に市債発行をせず、事業の必要性、重要度、優先度等から十分に議論を重ね、後年度の交付税算入も考慮したうえで判断し、実質公債費比率の上昇を抑制するよう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1270</xdr:rowOff>
    </xdr:to>
    <xdr:cxnSp macro="">
      <xdr:nvCxnSpPr>
        <xdr:cNvPr id="383" name="直線コネクタ 382"/>
        <xdr:cNvCxnSpPr/>
      </xdr:nvCxnSpPr>
      <xdr:spPr>
        <a:xfrm>
          <a:off x="16179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4"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89746</xdr:rowOff>
    </xdr:to>
    <xdr:cxnSp macro="">
      <xdr:nvCxnSpPr>
        <xdr:cNvPr id="386" name="直線コネクタ 385"/>
        <xdr:cNvCxnSpPr/>
      </xdr:nvCxnSpPr>
      <xdr:spPr>
        <a:xfrm flipV="1">
          <a:off x="15290800" y="720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8" name="テキスト ボックス 387"/>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89746</xdr:rowOff>
    </xdr:from>
    <xdr:to>
      <xdr:col>22</xdr:col>
      <xdr:colOff>203200</xdr:colOff>
      <xdr:row>42</xdr:row>
      <xdr:rowOff>121920</xdr:rowOff>
    </xdr:to>
    <xdr:cxnSp macro="">
      <xdr:nvCxnSpPr>
        <xdr:cNvPr id="389" name="直線コネクタ 388"/>
        <xdr:cNvCxnSpPr/>
      </xdr:nvCxnSpPr>
      <xdr:spPr>
        <a:xfrm flipV="1">
          <a:off x="14401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1" name="テキスト ボックス 390"/>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95250</xdr:rowOff>
    </xdr:to>
    <xdr:cxnSp macro="">
      <xdr:nvCxnSpPr>
        <xdr:cNvPr id="392" name="直線コネクタ 391"/>
        <xdr:cNvCxnSpPr/>
      </xdr:nvCxnSpPr>
      <xdr:spPr>
        <a:xfrm flipV="1">
          <a:off x="13512800" y="7322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4" name="テキスト ボックス 393"/>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6" name="テキスト ボックス 395"/>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402" name="円/楕円 401"/>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403"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4" name="円/楕円 40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5" name="テキスト ボックス 40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38946</xdr:rowOff>
    </xdr:from>
    <xdr:to>
      <xdr:col>22</xdr:col>
      <xdr:colOff>254000</xdr:colOff>
      <xdr:row>42</xdr:row>
      <xdr:rowOff>140546</xdr:rowOff>
    </xdr:to>
    <xdr:sp macro="" textlink="">
      <xdr:nvSpPr>
        <xdr:cNvPr id="406" name="円/楕円 405"/>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125323</xdr:rowOff>
    </xdr:from>
    <xdr:ext cx="762000" cy="259045"/>
    <xdr:sp macro="" textlink="">
      <xdr:nvSpPr>
        <xdr:cNvPr id="407" name="テキスト ボックス 406"/>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8" name="円/楕円 40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9" name="テキスト ボックス 40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0" name="円/楕円 409"/>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1" name="テキスト ボックス 410"/>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新クリーンセンター建築とゆきはたこども園建築の本体事業分は平成</a:t>
          </a:r>
          <a:r>
            <a:rPr kumimoji="1" lang="en-US" altLang="ja-JP" sz="1300">
              <a:latin typeface="ＭＳ Ｐゴシック"/>
            </a:rPr>
            <a:t>27</a:t>
          </a:r>
          <a:r>
            <a:rPr kumimoji="1" lang="ja-JP" altLang="en-US" sz="1300">
              <a:latin typeface="ＭＳ Ｐゴシック"/>
            </a:rPr>
            <a:t>年度をピークとしているため、起債現在高が増要因となっている。</a:t>
          </a:r>
          <a:endParaRPr kumimoji="1" lang="en-US" altLang="ja-JP" sz="1300">
            <a:latin typeface="ＭＳ Ｐゴシック"/>
          </a:endParaRPr>
        </a:p>
        <a:p>
          <a:r>
            <a:rPr kumimoji="1" lang="ja-JP" altLang="en-US" sz="1300">
              <a:latin typeface="ＭＳ Ｐゴシック"/>
            </a:rPr>
            <a:t>　設立法人等の負債は着実に減少しているが、合併特例債をはじめとして今後の公債費を注視しつつ、新規事業の適正な事業費精査と抑制を念頭において当初予算編成及び財政運営にあたる。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138620</xdr:rowOff>
    </xdr:from>
    <xdr:to>
      <xdr:col>24</xdr:col>
      <xdr:colOff>558800</xdr:colOff>
      <xdr:row>16</xdr:row>
      <xdr:rowOff>150082</xdr:rowOff>
    </xdr:to>
    <xdr:cxnSp macro="">
      <xdr:nvCxnSpPr>
        <xdr:cNvPr id="441" name="直線コネクタ 440"/>
        <xdr:cNvCxnSpPr/>
      </xdr:nvCxnSpPr>
      <xdr:spPr>
        <a:xfrm>
          <a:off x="16179800" y="2881820"/>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2"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138620</xdr:rowOff>
    </xdr:from>
    <xdr:to>
      <xdr:col>23</xdr:col>
      <xdr:colOff>406400</xdr:colOff>
      <xdr:row>16</xdr:row>
      <xdr:rowOff>154305</xdr:rowOff>
    </xdr:to>
    <xdr:cxnSp macro="">
      <xdr:nvCxnSpPr>
        <xdr:cNvPr id="444" name="直線コネクタ 443"/>
        <xdr:cNvCxnSpPr/>
      </xdr:nvCxnSpPr>
      <xdr:spPr>
        <a:xfrm flipV="1">
          <a:off x="15290800" y="2881820"/>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5" name="フローチャート : 判断 444"/>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6" name="テキスト ボックス 445"/>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154305</xdr:rowOff>
    </xdr:from>
    <xdr:to>
      <xdr:col>22</xdr:col>
      <xdr:colOff>203200</xdr:colOff>
      <xdr:row>17</xdr:row>
      <xdr:rowOff>58261</xdr:rowOff>
    </xdr:to>
    <xdr:cxnSp macro="">
      <xdr:nvCxnSpPr>
        <xdr:cNvPr id="447" name="直線コネクタ 446"/>
        <xdr:cNvCxnSpPr/>
      </xdr:nvCxnSpPr>
      <xdr:spPr>
        <a:xfrm flipV="1">
          <a:off x="14401800" y="289750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8" name="フローチャート : 判断 447"/>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49" name="テキスト ボックス 448"/>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58261</xdr:rowOff>
    </xdr:from>
    <xdr:to>
      <xdr:col>21</xdr:col>
      <xdr:colOff>0</xdr:colOff>
      <xdr:row>17</xdr:row>
      <xdr:rowOff>120999</xdr:rowOff>
    </xdr:to>
    <xdr:cxnSp macro="">
      <xdr:nvCxnSpPr>
        <xdr:cNvPr id="450" name="直線コネクタ 449"/>
        <xdr:cNvCxnSpPr/>
      </xdr:nvCxnSpPr>
      <xdr:spPr>
        <a:xfrm flipV="1">
          <a:off x="13512800" y="297291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1" name="フローチャート : 判断 450"/>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2" name="テキスト ボックス 451"/>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3" name="フローチャート : 判断 452"/>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4" name="テキスト ボックス 453"/>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99282</xdr:rowOff>
    </xdr:from>
    <xdr:to>
      <xdr:col>24</xdr:col>
      <xdr:colOff>609600</xdr:colOff>
      <xdr:row>17</xdr:row>
      <xdr:rowOff>29432</xdr:rowOff>
    </xdr:to>
    <xdr:sp macro="" textlink="">
      <xdr:nvSpPr>
        <xdr:cNvPr id="460" name="円/楕円 459"/>
        <xdr:cNvSpPr/>
      </xdr:nvSpPr>
      <xdr:spPr>
        <a:xfrm>
          <a:off x="16967200" y="28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115809</xdr:rowOff>
    </xdr:from>
    <xdr:ext cx="762000" cy="259045"/>
    <xdr:sp macro="" textlink="">
      <xdr:nvSpPr>
        <xdr:cNvPr id="461" name="将来負担の状況該当値テキスト"/>
        <xdr:cNvSpPr txBox="1"/>
      </xdr:nvSpPr>
      <xdr:spPr>
        <a:xfrm>
          <a:off x="17106900" y="268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87820</xdr:rowOff>
    </xdr:from>
    <xdr:to>
      <xdr:col>23</xdr:col>
      <xdr:colOff>457200</xdr:colOff>
      <xdr:row>17</xdr:row>
      <xdr:rowOff>17970</xdr:rowOff>
    </xdr:to>
    <xdr:sp macro="" textlink="">
      <xdr:nvSpPr>
        <xdr:cNvPr id="462" name="円/楕円 461"/>
        <xdr:cNvSpPr/>
      </xdr:nvSpPr>
      <xdr:spPr>
        <a:xfrm>
          <a:off x="16129000" y="28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28147</xdr:rowOff>
    </xdr:from>
    <xdr:ext cx="736600" cy="259045"/>
    <xdr:sp macro="" textlink="">
      <xdr:nvSpPr>
        <xdr:cNvPr id="463" name="テキスト ボックス 462"/>
        <xdr:cNvSpPr txBox="1"/>
      </xdr:nvSpPr>
      <xdr:spPr>
        <a:xfrm>
          <a:off x="15798800" y="259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103505</xdr:rowOff>
    </xdr:from>
    <xdr:to>
      <xdr:col>22</xdr:col>
      <xdr:colOff>254000</xdr:colOff>
      <xdr:row>17</xdr:row>
      <xdr:rowOff>33655</xdr:rowOff>
    </xdr:to>
    <xdr:sp macro="" textlink="">
      <xdr:nvSpPr>
        <xdr:cNvPr id="464" name="円/楕円 463"/>
        <xdr:cNvSpPr/>
      </xdr:nvSpPr>
      <xdr:spPr>
        <a:xfrm>
          <a:off x="15240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65" name="テキスト ボックス 464"/>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7461</xdr:rowOff>
    </xdr:from>
    <xdr:to>
      <xdr:col>21</xdr:col>
      <xdr:colOff>50800</xdr:colOff>
      <xdr:row>17</xdr:row>
      <xdr:rowOff>109061</xdr:rowOff>
    </xdr:to>
    <xdr:sp macro="" textlink="">
      <xdr:nvSpPr>
        <xdr:cNvPr id="466" name="円/楕円 465"/>
        <xdr:cNvSpPr/>
      </xdr:nvSpPr>
      <xdr:spPr>
        <a:xfrm>
          <a:off x="14351000" y="2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119238</xdr:rowOff>
    </xdr:from>
    <xdr:ext cx="762000" cy="259045"/>
    <xdr:sp macro="" textlink="">
      <xdr:nvSpPr>
        <xdr:cNvPr id="467" name="テキスト ボックス 466"/>
        <xdr:cNvSpPr txBox="1"/>
      </xdr:nvSpPr>
      <xdr:spPr>
        <a:xfrm>
          <a:off x="14020800" y="269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70199</xdr:rowOff>
    </xdr:from>
    <xdr:to>
      <xdr:col>19</xdr:col>
      <xdr:colOff>533400</xdr:colOff>
      <xdr:row>18</xdr:row>
      <xdr:rowOff>349</xdr:rowOff>
    </xdr:to>
    <xdr:sp macro="" textlink="">
      <xdr:nvSpPr>
        <xdr:cNvPr id="468" name="円/楕円 467"/>
        <xdr:cNvSpPr/>
      </xdr:nvSpPr>
      <xdr:spPr>
        <a:xfrm>
          <a:off x="13462000" y="29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10526</xdr:rowOff>
    </xdr:from>
    <xdr:ext cx="762000" cy="259045"/>
    <xdr:sp macro="" textlink="">
      <xdr:nvSpPr>
        <xdr:cNvPr id="469" name="テキスト ボックス 468"/>
        <xdr:cNvSpPr txBox="1"/>
      </xdr:nvSpPr>
      <xdr:spPr>
        <a:xfrm>
          <a:off x="13131800" y="275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50,837
50,384
80.14
24,803,697
24,260,197
502,201
12,279,748
29,589,228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退職者の増により前年度より減少しているものの、全国平均は上回っている。これは、適正な定員管理に向けて職員採用を抑制してきたことにより、一般行政職の平均年齢が</a:t>
          </a:r>
          <a:r>
            <a:rPr kumimoji="1" lang="en-US" altLang="ja-JP" sz="1200">
              <a:latin typeface="ＭＳ Ｐゴシック"/>
            </a:rPr>
            <a:t>44.2</a:t>
          </a:r>
          <a:r>
            <a:rPr kumimoji="1" lang="ja-JP" altLang="en-US" sz="1200">
              <a:latin typeface="ＭＳ Ｐゴシック"/>
            </a:rPr>
            <a:t>歳と、中高齢層の職員比率が非常に高くなっていることが要因である。</a:t>
          </a:r>
          <a:endParaRPr kumimoji="1" lang="en-US" altLang="ja-JP" sz="1200">
            <a:latin typeface="ＭＳ Ｐゴシック"/>
          </a:endParaRPr>
        </a:p>
        <a:p>
          <a:r>
            <a:rPr kumimoji="1" lang="ja-JP" altLang="en-US" sz="1200">
              <a:latin typeface="ＭＳ Ｐゴシック"/>
            </a:rPr>
            <a:t>　勧奨退職や若年層の採用等により、職員の偏在については多少改善されつつあるが、再任用制度を活用した緩やかな世代交代を行うとともに、定員適正化計画に基づき計画的な職員採用を行い、今後も年齢構成の平準化を図りながら人件費の抑制に努めていく。</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154432</xdr:rowOff>
    </xdr:from>
    <xdr:to>
      <xdr:col>7</xdr:col>
      <xdr:colOff>15875</xdr:colOff>
      <xdr:row>40</xdr:row>
      <xdr:rowOff>76708</xdr:rowOff>
    </xdr:to>
    <xdr:cxnSp macro="">
      <xdr:nvCxnSpPr>
        <xdr:cNvPr id="64" name="直線コネクタ 63"/>
        <xdr:cNvCxnSpPr/>
      </xdr:nvCxnSpPr>
      <xdr:spPr>
        <a:xfrm flipV="1">
          <a:off x="3987800" y="666953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76708</xdr:rowOff>
    </xdr:to>
    <xdr:cxnSp macro="">
      <xdr:nvCxnSpPr>
        <xdr:cNvPr id="67" name="直線コネクタ 66"/>
        <xdr:cNvCxnSpPr/>
      </xdr:nvCxnSpPr>
      <xdr:spPr>
        <a:xfrm>
          <a:off x="3098800" y="67792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40</xdr:row>
      <xdr:rowOff>76708</xdr:rowOff>
    </xdr:to>
    <xdr:cxnSp macro="">
      <xdr:nvCxnSpPr>
        <xdr:cNvPr id="70" name="直線コネクタ 69"/>
        <xdr:cNvCxnSpPr/>
      </xdr:nvCxnSpPr>
      <xdr:spPr>
        <a:xfrm flipV="1">
          <a:off x="2209800" y="67792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30988</xdr:rowOff>
    </xdr:from>
    <xdr:to>
      <xdr:col>3</xdr:col>
      <xdr:colOff>142875</xdr:colOff>
      <xdr:row>40</xdr:row>
      <xdr:rowOff>76708</xdr:rowOff>
    </xdr:to>
    <xdr:cxnSp macro="">
      <xdr:nvCxnSpPr>
        <xdr:cNvPr id="73" name="直線コネクタ 72"/>
        <xdr:cNvCxnSpPr/>
      </xdr:nvCxnSpPr>
      <xdr:spPr>
        <a:xfrm>
          <a:off x="1320800" y="6888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103632</xdr:rowOff>
    </xdr:from>
    <xdr:to>
      <xdr:col>7</xdr:col>
      <xdr:colOff>66675</xdr:colOff>
      <xdr:row>39</xdr:row>
      <xdr:rowOff>33782</xdr:rowOff>
    </xdr:to>
    <xdr:sp macro="" textlink="">
      <xdr:nvSpPr>
        <xdr:cNvPr id="83" name="円/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25908</xdr:rowOff>
    </xdr:from>
    <xdr:to>
      <xdr:col>5</xdr:col>
      <xdr:colOff>600075</xdr:colOff>
      <xdr:row>40</xdr:row>
      <xdr:rowOff>127508</xdr:rowOff>
    </xdr:to>
    <xdr:sp macro="" textlink="">
      <xdr:nvSpPr>
        <xdr:cNvPr id="85" name="円/楕円 84"/>
        <xdr:cNvSpPr/>
      </xdr:nvSpPr>
      <xdr:spPr>
        <a:xfrm>
          <a:off x="3937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112285</xdr:rowOff>
    </xdr:from>
    <xdr:ext cx="736600" cy="259045"/>
    <xdr:sp macro="" textlink="">
      <xdr:nvSpPr>
        <xdr:cNvPr id="86" name="テキスト ボックス 85"/>
        <xdr:cNvSpPr txBox="1"/>
      </xdr:nvSpPr>
      <xdr:spPr>
        <a:xfrm>
          <a:off x="3606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7" name="円/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25908</xdr:rowOff>
    </xdr:from>
    <xdr:to>
      <xdr:col>3</xdr:col>
      <xdr:colOff>193675</xdr:colOff>
      <xdr:row>40</xdr:row>
      <xdr:rowOff>127508</xdr:rowOff>
    </xdr:to>
    <xdr:sp macro="" textlink="">
      <xdr:nvSpPr>
        <xdr:cNvPr id="89" name="円/楕円 88"/>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112285</xdr:rowOff>
    </xdr:from>
    <xdr:ext cx="762000" cy="259045"/>
    <xdr:sp macro="" textlink="">
      <xdr:nvSpPr>
        <xdr:cNvPr id="90" name="テキスト ボックス 89"/>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151638</xdr:rowOff>
    </xdr:from>
    <xdr:to>
      <xdr:col>1</xdr:col>
      <xdr:colOff>676275</xdr:colOff>
      <xdr:row>40</xdr:row>
      <xdr:rowOff>81788</xdr:rowOff>
    </xdr:to>
    <xdr:sp macro="" textlink="">
      <xdr:nvSpPr>
        <xdr:cNvPr id="91" name="円/楕円 90"/>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66565</xdr:rowOff>
    </xdr:from>
    <xdr:ext cx="762000" cy="259045"/>
    <xdr:sp macro="" textlink="">
      <xdr:nvSpPr>
        <xdr:cNvPr id="92" name="テキスト ボックス 91"/>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a:t>
          </a:r>
          <a:endParaRPr kumimoji="1" lang="en-US" altLang="ja-JP" sz="1300">
            <a:latin typeface="ＭＳ Ｐゴシック"/>
          </a:endParaRPr>
        </a:p>
        <a:p>
          <a:r>
            <a:rPr kumimoji="1" lang="ja-JP" altLang="en-US" sz="1300">
              <a:latin typeface="ＭＳ Ｐゴシック"/>
            </a:rPr>
            <a:t>　行財政改革の推進等により、合併において重複した公共施設の統廃合をはじめ、内部管理経費の更なる見直しを含めた計画を策定し、実行する。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118836</xdr:rowOff>
    </xdr:to>
    <xdr:cxnSp macro="">
      <xdr:nvCxnSpPr>
        <xdr:cNvPr id="127" name="直線コネクタ 126"/>
        <xdr:cNvCxnSpPr/>
      </xdr:nvCxnSpPr>
      <xdr:spPr>
        <a:xfrm flipV="1">
          <a:off x="15671800" y="2581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118836</xdr:rowOff>
    </xdr:to>
    <xdr:cxnSp macro="">
      <xdr:nvCxnSpPr>
        <xdr:cNvPr id="130" name="直線コネクタ 129"/>
        <xdr:cNvCxnSpPr/>
      </xdr:nvCxnSpPr>
      <xdr:spPr>
        <a:xfrm>
          <a:off x="14782800" y="2516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15</xdr:row>
      <xdr:rowOff>129721</xdr:rowOff>
    </xdr:to>
    <xdr:cxnSp macro="">
      <xdr:nvCxnSpPr>
        <xdr:cNvPr id="133" name="直線コネクタ 132"/>
        <xdr:cNvCxnSpPr/>
      </xdr:nvCxnSpPr>
      <xdr:spPr>
        <a:xfrm flipV="1">
          <a:off x="13893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6" name="直線コネクタ 135"/>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6" name="円/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48" name="円/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154413</xdr:rowOff>
    </xdr:from>
    <xdr:ext cx="736600" cy="259045"/>
    <xdr:sp macro="" textlink="">
      <xdr:nvSpPr>
        <xdr:cNvPr id="149" name="テキスト ボックス 148"/>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51" name="テキスト ボックス 150"/>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2" name="円/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53" name="テキスト ボックス 152"/>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4" name="円/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132641</xdr:rowOff>
    </xdr:from>
    <xdr:ext cx="762000" cy="259045"/>
    <xdr:sp macro="" textlink="">
      <xdr:nvSpPr>
        <xdr:cNvPr id="155" name="テキスト ボックス 154"/>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全国平均は下回っているものの、扶助費全体は年々増加しており、主な要因としては生活保護受給者の増や障害者自立支援費が膨らんでいることなどが挙げられる。</a:t>
          </a:r>
          <a:endParaRPr kumimoji="1" lang="en-US" altLang="ja-JP" sz="1300">
            <a:latin typeface="ＭＳ Ｐゴシック"/>
          </a:endParaRPr>
        </a:p>
        <a:p>
          <a:r>
            <a:rPr kumimoji="1" lang="ja-JP" altLang="en-US" sz="1300">
              <a:latin typeface="ＭＳ Ｐゴシック"/>
            </a:rPr>
            <a:t>　生活保護受給に関する資格審査等の適正化や市単独扶助施策の給付基準等の見直しを図るなど、一定抑制するよう努める。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107950</xdr:rowOff>
    </xdr:to>
    <xdr:cxnSp macro="">
      <xdr:nvCxnSpPr>
        <xdr:cNvPr id="190" name="直線コネクタ 189"/>
        <xdr:cNvCxnSpPr/>
      </xdr:nvCxnSpPr>
      <xdr:spPr>
        <a:xfrm flipV="1">
          <a:off x="3987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107950</xdr:rowOff>
    </xdr:to>
    <xdr:cxnSp macro="">
      <xdr:nvCxnSpPr>
        <xdr:cNvPr id="193" name="直線コネクタ 192"/>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118835</xdr:rowOff>
    </xdr:to>
    <xdr:cxnSp macro="">
      <xdr:nvCxnSpPr>
        <xdr:cNvPr id="196" name="直線コネクタ 195"/>
        <xdr:cNvCxnSpPr/>
      </xdr:nvCxnSpPr>
      <xdr:spPr>
        <a:xfrm flipV="1">
          <a:off x="2209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118835</xdr:rowOff>
    </xdr:to>
    <xdr:cxnSp macro="">
      <xdr:nvCxnSpPr>
        <xdr:cNvPr id="199" name="直線コネクタ 198"/>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3" name="円/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その他に係る経常収支比率は、類似団体を下回っている。</a:t>
          </a:r>
          <a:endParaRPr kumimoji="1" lang="en-US" altLang="ja-JP" sz="1300">
            <a:latin typeface="ＭＳ Ｐゴシック"/>
          </a:endParaRPr>
        </a:p>
        <a:p>
          <a:r>
            <a:rPr kumimoji="1" lang="ja-JP" altLang="en-US" sz="1300">
              <a:latin typeface="ＭＳ Ｐゴシック"/>
            </a:rPr>
            <a:t>　今後も、公営企業会計の健全化・適正化等により一般会計からの繰出金の抑制を図る。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130810</xdr:rowOff>
    </xdr:to>
    <xdr:cxnSp macro="">
      <xdr:nvCxnSpPr>
        <xdr:cNvPr id="251" name="直線コネクタ 250"/>
        <xdr:cNvCxnSpPr/>
      </xdr:nvCxnSpPr>
      <xdr:spPr>
        <a:xfrm flipV="1">
          <a:off x="15671800" y="9469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130810</xdr:rowOff>
    </xdr:to>
    <xdr:cxnSp macro="">
      <xdr:nvCxnSpPr>
        <xdr:cNvPr id="254" name="直線コネクタ 253"/>
        <xdr:cNvCxnSpPr/>
      </xdr:nvCxnSpPr>
      <xdr:spPr>
        <a:xfrm>
          <a:off x="14782800" y="9423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165100</xdr:rowOff>
    </xdr:to>
    <xdr:cxnSp macro="">
      <xdr:nvCxnSpPr>
        <xdr:cNvPr id="257" name="直線コネクタ 256"/>
        <xdr:cNvCxnSpPr/>
      </xdr:nvCxnSpPr>
      <xdr:spPr>
        <a:xfrm>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127000</xdr:rowOff>
    </xdr:to>
    <xdr:cxnSp macro="">
      <xdr:nvCxnSpPr>
        <xdr:cNvPr id="260" name="直線コネクタ 259"/>
        <xdr:cNvCxnSpPr/>
      </xdr:nvCxnSpPr>
      <xdr:spPr>
        <a:xfrm>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70" name="円/楕円 269"/>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71"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6" name="円/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8" name="円/楕円 277"/>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9" name="テキスト ボックス 278"/>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補助費等に係る経常収支比率は、類似団体平均を下回っている。</a:t>
          </a:r>
          <a:endParaRPr kumimoji="1" lang="en-US" altLang="ja-JP" sz="1300">
            <a:latin typeface="ＭＳ Ｐゴシック"/>
          </a:endParaRPr>
        </a:p>
        <a:p>
          <a:r>
            <a:rPr kumimoji="1" lang="ja-JP" altLang="en-US" sz="1300">
              <a:latin typeface="ＭＳ Ｐゴシック"/>
            </a:rPr>
            <a:t>　今後も、事業・団体補助等の交付基準やゼロベースによる見直しを引き続き実施する。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69850</xdr:rowOff>
    </xdr:to>
    <xdr:cxnSp macro="">
      <xdr:nvCxnSpPr>
        <xdr:cNvPr id="309" name="直線コネクタ 308"/>
        <xdr:cNvCxnSpPr/>
      </xdr:nvCxnSpPr>
      <xdr:spPr>
        <a:xfrm flipV="1">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69850</xdr:rowOff>
    </xdr:to>
    <xdr:cxnSp macro="">
      <xdr:nvCxnSpPr>
        <xdr:cNvPr id="312" name="直線コネクタ 311"/>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124714</xdr:rowOff>
    </xdr:to>
    <xdr:cxnSp macro="">
      <xdr:nvCxnSpPr>
        <xdr:cNvPr id="315" name="直線コネクタ 314"/>
        <xdr:cNvCxnSpPr/>
      </xdr:nvCxnSpPr>
      <xdr:spPr>
        <a:xfrm flipV="1">
          <a:off x="13893800" y="6070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124714</xdr:rowOff>
    </xdr:to>
    <xdr:cxnSp macro="">
      <xdr:nvCxnSpPr>
        <xdr:cNvPr id="318" name="直線コネクタ 317"/>
        <xdr:cNvCxnSpPr/>
      </xdr:nvCxnSpPr>
      <xdr:spPr>
        <a:xfrm>
          <a:off x="13004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8" name="円/楕円 327"/>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9"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0" name="円/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2" name="円/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34" name="円/楕円 333"/>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35" name="テキスト ボックス 334"/>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6" name="円/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公債費に係る経常収支比率は、改善しつつあるが依然として類似団体平均を上回っている。要因としては、平成</a:t>
          </a:r>
          <a:r>
            <a:rPr kumimoji="1" lang="en-US" altLang="ja-JP" sz="1300">
              <a:latin typeface="ＭＳ Ｐゴシック"/>
            </a:rPr>
            <a:t>23</a:t>
          </a:r>
          <a:r>
            <a:rPr kumimoji="1" lang="ja-JP" altLang="en-US" sz="1300">
              <a:latin typeface="ＭＳ Ｐゴシック"/>
            </a:rPr>
            <a:t>年度公共用地先行取得等事業債の元金償還が開始（</a:t>
          </a:r>
          <a:r>
            <a:rPr kumimoji="1" lang="en-US" altLang="ja-JP" sz="1300">
              <a:latin typeface="ＭＳ Ｐゴシック"/>
            </a:rPr>
            <a:t>+184,657</a:t>
          </a:r>
          <a:r>
            <a:rPr kumimoji="1" lang="ja-JP" altLang="en-US" sz="1300">
              <a:latin typeface="ＭＳ Ｐゴシック"/>
            </a:rPr>
            <a:t>千円）したことなどが挙げられる。</a:t>
          </a:r>
          <a:endParaRPr kumimoji="1" lang="en-US" altLang="ja-JP" sz="1300">
            <a:latin typeface="ＭＳ Ｐゴシック"/>
          </a:endParaRPr>
        </a:p>
        <a:p>
          <a:r>
            <a:rPr kumimoji="1" lang="ja-JP" altLang="en-US" sz="1300">
              <a:latin typeface="ＭＳ Ｐゴシック"/>
            </a:rPr>
            <a:t>　今後も、事業費の抑制や事業年度の平準化、繰上償還の検討など、後年度に過重な負担とならないように努める。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58420</xdr:rowOff>
    </xdr:to>
    <xdr:cxnSp macro="">
      <xdr:nvCxnSpPr>
        <xdr:cNvPr id="370" name="直線コネクタ 369"/>
        <xdr:cNvCxnSpPr/>
      </xdr:nvCxnSpPr>
      <xdr:spPr>
        <a:xfrm flipV="1">
          <a:off x="3987800" y="13355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79</xdr:row>
      <xdr:rowOff>123189</xdr:rowOff>
    </xdr:to>
    <xdr:cxnSp macro="">
      <xdr:nvCxnSpPr>
        <xdr:cNvPr id="373" name="直線コネクタ 372"/>
        <xdr:cNvCxnSpPr/>
      </xdr:nvCxnSpPr>
      <xdr:spPr>
        <a:xfrm flipV="1">
          <a:off x="3098800" y="13431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123189</xdr:rowOff>
    </xdr:from>
    <xdr:to>
      <xdr:col>4</xdr:col>
      <xdr:colOff>346075</xdr:colOff>
      <xdr:row>79</xdr:row>
      <xdr:rowOff>153670</xdr:rowOff>
    </xdr:to>
    <xdr:cxnSp macro="">
      <xdr:nvCxnSpPr>
        <xdr:cNvPr id="376" name="直線コネクタ 375"/>
        <xdr:cNvCxnSpPr/>
      </xdr:nvCxnSpPr>
      <xdr:spPr>
        <a:xfrm flipV="1">
          <a:off x="2209800" y="13667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153670</xdr:rowOff>
    </xdr:from>
    <xdr:to>
      <xdr:col>3</xdr:col>
      <xdr:colOff>142875</xdr:colOff>
      <xdr:row>80</xdr:row>
      <xdr:rowOff>35561</xdr:rowOff>
    </xdr:to>
    <xdr:cxnSp macro="">
      <xdr:nvCxnSpPr>
        <xdr:cNvPr id="379" name="直線コネクタ 378"/>
        <xdr:cNvCxnSpPr/>
      </xdr:nvCxnSpPr>
      <xdr:spPr>
        <a:xfrm flipV="1">
          <a:off x="1320800" y="13698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9" name="円/楕円 388"/>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90"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1" name="円/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2" name="テキスト ボックス 39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93" name="円/楕円 392"/>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94" name="テキスト ボックス 393"/>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95" name="円/楕円 394"/>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96" name="テキスト ボックス 395"/>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156211</xdr:rowOff>
    </xdr:from>
    <xdr:to>
      <xdr:col>1</xdr:col>
      <xdr:colOff>676275</xdr:colOff>
      <xdr:row>80</xdr:row>
      <xdr:rowOff>86361</xdr:rowOff>
    </xdr:to>
    <xdr:sp macro="" textlink="">
      <xdr:nvSpPr>
        <xdr:cNvPr id="397" name="円/楕円 396"/>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71138</xdr:rowOff>
    </xdr:from>
    <xdr:ext cx="762000" cy="259045"/>
    <xdr:sp macro="" textlink="">
      <xdr:nvSpPr>
        <xdr:cNvPr id="398" name="テキスト ボックス 397"/>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公債費以外に係る経常収支比率は、類似団体の平均を下回っている。</a:t>
          </a:r>
          <a:endParaRPr kumimoji="1" lang="en-US" altLang="ja-JP" sz="1300">
            <a:latin typeface="ＭＳ Ｐゴシック"/>
          </a:endParaRPr>
        </a:p>
        <a:p>
          <a:r>
            <a:rPr kumimoji="1" lang="ja-JP" altLang="en-US" sz="1300">
              <a:latin typeface="ＭＳ Ｐゴシック"/>
            </a:rPr>
            <a:t>　今後も、行財政改革の推進等に努めることにより、行政の効率化、財政の健全化を図る。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77</xdr:row>
      <xdr:rowOff>12700</xdr:rowOff>
    </xdr:to>
    <xdr:cxnSp macro="">
      <xdr:nvCxnSpPr>
        <xdr:cNvPr id="431" name="直線コネクタ 430"/>
        <xdr:cNvCxnSpPr/>
      </xdr:nvCxnSpPr>
      <xdr:spPr>
        <a:xfrm flipV="1">
          <a:off x="15671800" y="1299337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77</xdr:row>
      <xdr:rowOff>12700</xdr:rowOff>
    </xdr:to>
    <xdr:cxnSp macro="">
      <xdr:nvCxnSpPr>
        <xdr:cNvPr id="434" name="直線コネクタ 433"/>
        <xdr:cNvCxnSpPr/>
      </xdr:nvCxnSpPr>
      <xdr:spPr>
        <a:xfrm>
          <a:off x="14782800" y="1300861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149861</xdr:rowOff>
    </xdr:to>
    <xdr:cxnSp macro="">
      <xdr:nvCxnSpPr>
        <xdr:cNvPr id="437" name="直線コネクタ 436"/>
        <xdr:cNvCxnSpPr/>
      </xdr:nvCxnSpPr>
      <xdr:spPr>
        <a:xfrm flipV="1">
          <a:off x="13893800" y="130086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149861</xdr:rowOff>
    </xdr:to>
    <xdr:cxnSp macro="">
      <xdr:nvCxnSpPr>
        <xdr:cNvPr id="440" name="直線コネクタ 439"/>
        <xdr:cNvCxnSpPr/>
      </xdr:nvCxnSpPr>
      <xdr:spPr>
        <a:xfrm>
          <a:off x="13004800" y="130733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83820</xdr:rowOff>
    </xdr:from>
    <xdr:to>
      <xdr:col>24</xdr:col>
      <xdr:colOff>82550</xdr:colOff>
      <xdr:row>76</xdr:row>
      <xdr:rowOff>13970</xdr:rowOff>
    </xdr:to>
    <xdr:sp macro="" textlink="">
      <xdr:nvSpPr>
        <xdr:cNvPr id="450" name="円/楕円 449"/>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100347</xdr:rowOff>
    </xdr:from>
    <xdr:ext cx="762000" cy="259045"/>
    <xdr:sp macro="" textlink="">
      <xdr:nvSpPr>
        <xdr:cNvPr id="451"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2" name="円/楕円 451"/>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3" name="テキスト ボックス 452"/>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54" name="円/楕円 453"/>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55" name="テキスト ボックス 454"/>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6" name="円/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8" name="円/楕円 457"/>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104157</xdr:rowOff>
    </xdr:from>
    <xdr:ext cx="762000" cy="259045"/>
    <xdr:sp macro="" textlink="">
      <xdr:nvSpPr>
        <xdr:cNvPr id="459" name="テキスト ボックス 458"/>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滋賀県野洲市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168262</xdr:rowOff>
    </xdr:from>
    <xdr:to>
      <xdr:col>4</xdr:col>
      <xdr:colOff>1117600</xdr:colOff>
      <xdr:row>15</xdr:row>
      <xdr:rowOff>1632</xdr:rowOff>
    </xdr:to>
    <xdr:cxnSp macro="">
      <xdr:nvCxnSpPr>
        <xdr:cNvPr id="50" name="直線コネクタ 49"/>
        <xdr:cNvCxnSpPr/>
      </xdr:nvCxnSpPr>
      <xdr:spPr bwMode="auto">
        <a:xfrm>
          <a:off x="5003800" y="2616187"/>
          <a:ext cx="647700" cy="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157859</xdr:rowOff>
    </xdr:from>
    <xdr:ext cx="762000" cy="259045"/>
    <xdr:sp macro="" textlink="">
      <xdr:nvSpPr>
        <xdr:cNvPr id="51" name="人口1人当たり決算額の推移平均値テキスト130"/>
        <xdr:cNvSpPr txBox="1"/>
      </xdr:nvSpPr>
      <xdr:spPr>
        <a:xfrm>
          <a:off x="5740400" y="26057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168262</xdr:rowOff>
    </xdr:from>
    <xdr:to>
      <xdr:col>4</xdr:col>
      <xdr:colOff>469900</xdr:colOff>
      <xdr:row>15</xdr:row>
      <xdr:rowOff>54248</xdr:rowOff>
    </xdr:to>
    <xdr:cxnSp macro="">
      <xdr:nvCxnSpPr>
        <xdr:cNvPr id="53" name="直線コネクタ 52"/>
        <xdr:cNvCxnSpPr/>
      </xdr:nvCxnSpPr>
      <xdr:spPr bwMode="auto">
        <a:xfrm flipV="1">
          <a:off x="4305300" y="2616187"/>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50972</xdr:rowOff>
    </xdr:from>
    <xdr:to>
      <xdr:col>3</xdr:col>
      <xdr:colOff>904875</xdr:colOff>
      <xdr:row>15</xdr:row>
      <xdr:rowOff>54248</xdr:rowOff>
    </xdr:to>
    <xdr:cxnSp macro="">
      <xdr:nvCxnSpPr>
        <xdr:cNvPr id="56" name="直線コネクタ 55"/>
        <xdr:cNvCxnSpPr/>
      </xdr:nvCxnSpPr>
      <xdr:spPr bwMode="auto">
        <a:xfrm>
          <a:off x="3606800" y="2670347"/>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3023</xdr:rowOff>
    </xdr:from>
    <xdr:to>
      <xdr:col>3</xdr:col>
      <xdr:colOff>206375</xdr:colOff>
      <xdr:row>15</xdr:row>
      <xdr:rowOff>50972</xdr:rowOff>
    </xdr:to>
    <xdr:cxnSp macro="">
      <xdr:nvCxnSpPr>
        <xdr:cNvPr id="59" name="直線コネクタ 58"/>
        <xdr:cNvCxnSpPr/>
      </xdr:nvCxnSpPr>
      <xdr:spPr bwMode="auto">
        <a:xfrm>
          <a:off x="2908300" y="2622398"/>
          <a:ext cx="698500" cy="47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122282</xdr:rowOff>
    </xdr:from>
    <xdr:to>
      <xdr:col>5</xdr:col>
      <xdr:colOff>34925</xdr:colOff>
      <xdr:row>15</xdr:row>
      <xdr:rowOff>52432</xdr:rowOff>
    </xdr:to>
    <xdr:sp macro="" textlink="">
      <xdr:nvSpPr>
        <xdr:cNvPr id="69" name="円/楕円 68"/>
        <xdr:cNvSpPr/>
      </xdr:nvSpPr>
      <xdr:spPr bwMode="auto">
        <a:xfrm>
          <a:off x="5600700" y="257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138809</xdr:rowOff>
    </xdr:from>
    <xdr:ext cx="762000" cy="259045"/>
    <xdr:sp macro="" textlink="">
      <xdr:nvSpPr>
        <xdr:cNvPr id="70" name="人口1人当たり決算額の推移該当値テキスト130"/>
        <xdr:cNvSpPr txBox="1"/>
      </xdr:nvSpPr>
      <xdr:spPr>
        <a:xfrm>
          <a:off x="5740400" y="241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89,081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117462</xdr:rowOff>
    </xdr:from>
    <xdr:to>
      <xdr:col>4</xdr:col>
      <xdr:colOff>520700</xdr:colOff>
      <xdr:row>15</xdr:row>
      <xdr:rowOff>47612</xdr:rowOff>
    </xdr:to>
    <xdr:sp macro="" textlink="">
      <xdr:nvSpPr>
        <xdr:cNvPr id="71" name="円/楕円 70"/>
        <xdr:cNvSpPr/>
      </xdr:nvSpPr>
      <xdr:spPr bwMode="auto">
        <a:xfrm>
          <a:off x="4953000" y="256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32389</xdr:rowOff>
    </xdr:from>
    <xdr:ext cx="736600" cy="259045"/>
    <xdr:sp macro="" textlink="">
      <xdr:nvSpPr>
        <xdr:cNvPr id="72" name="テキスト ボックス 71"/>
        <xdr:cNvSpPr txBox="1"/>
      </xdr:nvSpPr>
      <xdr:spPr>
        <a:xfrm>
          <a:off x="4622800" y="265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3448</xdr:rowOff>
    </xdr:from>
    <xdr:to>
      <xdr:col>3</xdr:col>
      <xdr:colOff>955675</xdr:colOff>
      <xdr:row>15</xdr:row>
      <xdr:rowOff>105048</xdr:rowOff>
    </xdr:to>
    <xdr:sp macro="" textlink="">
      <xdr:nvSpPr>
        <xdr:cNvPr id="73" name="円/楕円 72"/>
        <xdr:cNvSpPr/>
      </xdr:nvSpPr>
      <xdr:spPr bwMode="auto">
        <a:xfrm>
          <a:off x="4254500" y="262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89825</xdr:rowOff>
    </xdr:from>
    <xdr:ext cx="762000" cy="259045"/>
    <xdr:sp macro="" textlink="">
      <xdr:nvSpPr>
        <xdr:cNvPr id="74" name="テキスト ボックス 73"/>
        <xdr:cNvSpPr txBox="1"/>
      </xdr:nvSpPr>
      <xdr:spPr>
        <a:xfrm>
          <a:off x="3924300" y="270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86,319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172</xdr:rowOff>
    </xdr:from>
    <xdr:to>
      <xdr:col>3</xdr:col>
      <xdr:colOff>257175</xdr:colOff>
      <xdr:row>15</xdr:row>
      <xdr:rowOff>101772</xdr:rowOff>
    </xdr:to>
    <xdr:sp macro="" textlink="">
      <xdr:nvSpPr>
        <xdr:cNvPr id="75" name="円/楕円 74"/>
        <xdr:cNvSpPr/>
      </xdr:nvSpPr>
      <xdr:spPr bwMode="auto">
        <a:xfrm>
          <a:off x="3556000" y="261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86549</xdr:rowOff>
    </xdr:from>
    <xdr:ext cx="762000" cy="259045"/>
    <xdr:sp macro="" textlink="">
      <xdr:nvSpPr>
        <xdr:cNvPr id="76" name="テキスト ボックス 75"/>
        <xdr:cNvSpPr txBox="1"/>
      </xdr:nvSpPr>
      <xdr:spPr>
        <a:xfrm>
          <a:off x="3225800" y="270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123673</xdr:rowOff>
    </xdr:from>
    <xdr:to>
      <xdr:col>2</xdr:col>
      <xdr:colOff>692150</xdr:colOff>
      <xdr:row>15</xdr:row>
      <xdr:rowOff>53823</xdr:rowOff>
    </xdr:to>
    <xdr:sp macro="" textlink="">
      <xdr:nvSpPr>
        <xdr:cNvPr id="77" name="円/楕円 76"/>
        <xdr:cNvSpPr/>
      </xdr:nvSpPr>
      <xdr:spPr bwMode="auto">
        <a:xfrm>
          <a:off x="2857500" y="257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38600</xdr:rowOff>
    </xdr:from>
    <xdr:ext cx="762000" cy="259045"/>
    <xdr:sp macro="" textlink="">
      <xdr:nvSpPr>
        <xdr:cNvPr id="78" name="テキスト ボックス 77"/>
        <xdr:cNvSpPr txBox="1"/>
      </xdr:nvSpPr>
      <xdr:spPr>
        <a:xfrm>
          <a:off x="2527300" y="26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169683</xdr:rowOff>
    </xdr:from>
    <xdr:to>
      <xdr:col>4</xdr:col>
      <xdr:colOff>1117600</xdr:colOff>
      <xdr:row>35</xdr:row>
      <xdr:rowOff>252959</xdr:rowOff>
    </xdr:to>
    <xdr:cxnSp macro="">
      <xdr:nvCxnSpPr>
        <xdr:cNvPr id="114" name="直線コネクタ 113"/>
        <xdr:cNvCxnSpPr/>
      </xdr:nvCxnSpPr>
      <xdr:spPr bwMode="auto">
        <a:xfrm flipV="1">
          <a:off x="5003800" y="6780033"/>
          <a:ext cx="647700" cy="8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117856</xdr:rowOff>
    </xdr:from>
    <xdr:to>
      <xdr:col>4</xdr:col>
      <xdr:colOff>469900</xdr:colOff>
      <xdr:row>35</xdr:row>
      <xdr:rowOff>252959</xdr:rowOff>
    </xdr:to>
    <xdr:cxnSp macro="">
      <xdr:nvCxnSpPr>
        <xdr:cNvPr id="117" name="直線コネクタ 116"/>
        <xdr:cNvCxnSpPr/>
      </xdr:nvCxnSpPr>
      <xdr:spPr bwMode="auto">
        <a:xfrm>
          <a:off x="4305300" y="6728206"/>
          <a:ext cx="698500" cy="135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117856</xdr:rowOff>
    </xdr:from>
    <xdr:to>
      <xdr:col>3</xdr:col>
      <xdr:colOff>904875</xdr:colOff>
      <xdr:row>35</xdr:row>
      <xdr:rowOff>187579</xdr:rowOff>
    </xdr:to>
    <xdr:cxnSp macro="">
      <xdr:nvCxnSpPr>
        <xdr:cNvPr id="120" name="直線コネクタ 119"/>
        <xdr:cNvCxnSpPr/>
      </xdr:nvCxnSpPr>
      <xdr:spPr bwMode="auto">
        <a:xfrm flipV="1">
          <a:off x="3606800" y="6728206"/>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53064</xdr:rowOff>
    </xdr:from>
    <xdr:to>
      <xdr:col>3</xdr:col>
      <xdr:colOff>206375</xdr:colOff>
      <xdr:row>35</xdr:row>
      <xdr:rowOff>187579</xdr:rowOff>
    </xdr:to>
    <xdr:cxnSp macro="">
      <xdr:nvCxnSpPr>
        <xdr:cNvPr id="123" name="直線コネクタ 122"/>
        <xdr:cNvCxnSpPr/>
      </xdr:nvCxnSpPr>
      <xdr:spPr bwMode="auto">
        <a:xfrm>
          <a:off x="2908300" y="6663414"/>
          <a:ext cx="698500" cy="13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118883</xdr:rowOff>
    </xdr:from>
    <xdr:to>
      <xdr:col>5</xdr:col>
      <xdr:colOff>34925</xdr:colOff>
      <xdr:row>35</xdr:row>
      <xdr:rowOff>220483</xdr:rowOff>
    </xdr:to>
    <xdr:sp macro="" textlink="">
      <xdr:nvSpPr>
        <xdr:cNvPr id="133" name="円/楕円 132"/>
        <xdr:cNvSpPr/>
      </xdr:nvSpPr>
      <xdr:spPr bwMode="auto">
        <a:xfrm>
          <a:off x="5600700" y="672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306860</xdr:rowOff>
    </xdr:from>
    <xdr:ext cx="762000" cy="259045"/>
    <xdr:sp macro="" textlink="">
      <xdr:nvSpPr>
        <xdr:cNvPr id="134" name="人口1人当たり決算額の推移該当値テキスト445"/>
        <xdr:cNvSpPr txBox="1"/>
      </xdr:nvSpPr>
      <xdr:spPr>
        <a:xfrm>
          <a:off x="5740400" y="657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202159</xdr:rowOff>
    </xdr:from>
    <xdr:to>
      <xdr:col>4</xdr:col>
      <xdr:colOff>520700</xdr:colOff>
      <xdr:row>35</xdr:row>
      <xdr:rowOff>303759</xdr:rowOff>
    </xdr:to>
    <xdr:sp macro="" textlink="">
      <xdr:nvSpPr>
        <xdr:cNvPr id="135" name="円/楕円 134"/>
        <xdr:cNvSpPr/>
      </xdr:nvSpPr>
      <xdr:spPr bwMode="auto">
        <a:xfrm>
          <a:off x="4953000" y="681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288536</xdr:rowOff>
    </xdr:from>
    <xdr:ext cx="736600" cy="259045"/>
    <xdr:sp macro="" textlink="">
      <xdr:nvSpPr>
        <xdr:cNvPr id="136" name="テキスト ボックス 135"/>
        <xdr:cNvSpPr txBox="1"/>
      </xdr:nvSpPr>
      <xdr:spPr>
        <a:xfrm>
          <a:off x="4622800" y="68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67056</xdr:rowOff>
    </xdr:from>
    <xdr:to>
      <xdr:col>3</xdr:col>
      <xdr:colOff>955675</xdr:colOff>
      <xdr:row>35</xdr:row>
      <xdr:rowOff>168656</xdr:rowOff>
    </xdr:to>
    <xdr:sp macro="" textlink="">
      <xdr:nvSpPr>
        <xdr:cNvPr id="137" name="円/楕円 136"/>
        <xdr:cNvSpPr/>
      </xdr:nvSpPr>
      <xdr:spPr bwMode="auto">
        <a:xfrm>
          <a:off x="4254500" y="667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153433</xdr:rowOff>
    </xdr:from>
    <xdr:ext cx="762000" cy="259045"/>
    <xdr:sp macro="" textlink="">
      <xdr:nvSpPr>
        <xdr:cNvPr id="138" name="テキスト ボックス 137"/>
        <xdr:cNvSpPr txBox="1"/>
      </xdr:nvSpPr>
      <xdr:spPr>
        <a:xfrm>
          <a:off x="3924300" y="676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136779</xdr:rowOff>
    </xdr:from>
    <xdr:to>
      <xdr:col>3</xdr:col>
      <xdr:colOff>257175</xdr:colOff>
      <xdr:row>35</xdr:row>
      <xdr:rowOff>238379</xdr:rowOff>
    </xdr:to>
    <xdr:sp macro="" textlink="">
      <xdr:nvSpPr>
        <xdr:cNvPr id="139" name="円/楕円 138"/>
        <xdr:cNvSpPr/>
      </xdr:nvSpPr>
      <xdr:spPr bwMode="auto">
        <a:xfrm>
          <a:off x="3556000" y="674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223156</xdr:rowOff>
    </xdr:from>
    <xdr:ext cx="762000" cy="259045"/>
    <xdr:sp macro="" textlink="">
      <xdr:nvSpPr>
        <xdr:cNvPr id="140" name="テキスト ボックス 139"/>
        <xdr:cNvSpPr txBox="1"/>
      </xdr:nvSpPr>
      <xdr:spPr>
        <a:xfrm>
          <a:off x="3225800" y="683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2264</xdr:rowOff>
    </xdr:from>
    <xdr:to>
      <xdr:col>2</xdr:col>
      <xdr:colOff>692150</xdr:colOff>
      <xdr:row>35</xdr:row>
      <xdr:rowOff>103864</xdr:rowOff>
    </xdr:to>
    <xdr:sp macro="" textlink="">
      <xdr:nvSpPr>
        <xdr:cNvPr id="141" name="円/楕円 140"/>
        <xdr:cNvSpPr/>
      </xdr:nvSpPr>
      <xdr:spPr bwMode="auto">
        <a:xfrm>
          <a:off x="2857500" y="661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88641</xdr:rowOff>
    </xdr:from>
    <xdr:ext cx="762000" cy="259045"/>
    <xdr:sp macro="" textlink="">
      <xdr:nvSpPr>
        <xdr:cNvPr id="142" name="テキスト ボックス 141"/>
        <xdr:cNvSpPr txBox="1"/>
      </xdr:nvSpPr>
      <xdr:spPr>
        <a:xfrm>
          <a:off x="2527300" y="669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50,837
50,384
80.14
24,803,697
24,260,197
502,201
12,279,748
29,589,228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37173</xdr:rowOff>
    </xdr:from>
    <xdr:to>
      <xdr:col>6</xdr:col>
      <xdr:colOff>511175</xdr:colOff>
      <xdr:row>35</xdr:row>
      <xdr:rowOff>62643</xdr:rowOff>
    </xdr:to>
    <xdr:cxnSp macro="">
      <xdr:nvCxnSpPr>
        <xdr:cNvPr id="61" name="直線コネクタ 60"/>
        <xdr:cNvCxnSpPr/>
      </xdr:nvCxnSpPr>
      <xdr:spPr>
        <a:xfrm>
          <a:off x="3797300" y="603792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37173</xdr:rowOff>
    </xdr:from>
    <xdr:to>
      <xdr:col>5</xdr:col>
      <xdr:colOff>358775</xdr:colOff>
      <xdr:row>35</xdr:row>
      <xdr:rowOff>100343</xdr:rowOff>
    </xdr:to>
    <xdr:cxnSp macro="">
      <xdr:nvCxnSpPr>
        <xdr:cNvPr id="64" name="直線コネクタ 63"/>
        <xdr:cNvCxnSpPr/>
      </xdr:nvCxnSpPr>
      <xdr:spPr>
        <a:xfrm flipV="1">
          <a:off x="2908300" y="6037923"/>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75425</xdr:rowOff>
    </xdr:from>
    <xdr:to>
      <xdr:col>4</xdr:col>
      <xdr:colOff>155575</xdr:colOff>
      <xdr:row>35</xdr:row>
      <xdr:rowOff>100343</xdr:rowOff>
    </xdr:to>
    <xdr:cxnSp macro="">
      <xdr:nvCxnSpPr>
        <xdr:cNvPr id="67" name="直線コネクタ 66"/>
        <xdr:cNvCxnSpPr/>
      </xdr:nvCxnSpPr>
      <xdr:spPr>
        <a:xfrm>
          <a:off x="2019300" y="6076175"/>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61233</xdr:rowOff>
    </xdr:from>
    <xdr:to>
      <xdr:col>2</xdr:col>
      <xdr:colOff>638175</xdr:colOff>
      <xdr:row>35</xdr:row>
      <xdr:rowOff>75425</xdr:rowOff>
    </xdr:to>
    <xdr:cxnSp macro="">
      <xdr:nvCxnSpPr>
        <xdr:cNvPr id="70" name="直線コネクタ 69"/>
        <xdr:cNvCxnSpPr/>
      </xdr:nvCxnSpPr>
      <xdr:spPr>
        <a:xfrm>
          <a:off x="1130300" y="6061983"/>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11843</xdr:rowOff>
    </xdr:from>
    <xdr:to>
      <xdr:col>6</xdr:col>
      <xdr:colOff>561975</xdr:colOff>
      <xdr:row>35</xdr:row>
      <xdr:rowOff>113443</xdr:rowOff>
    </xdr:to>
    <xdr:sp macro="" textlink="">
      <xdr:nvSpPr>
        <xdr:cNvPr id="80" name="円/楕円 79"/>
        <xdr:cNvSpPr/>
      </xdr:nvSpPr>
      <xdr:spPr>
        <a:xfrm>
          <a:off x="4584700" y="60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34720</xdr:rowOff>
    </xdr:from>
    <xdr:ext cx="534377" cy="259045"/>
    <xdr:sp macro="" textlink="">
      <xdr:nvSpPr>
        <xdr:cNvPr id="81" name="人件費該当値テキスト"/>
        <xdr:cNvSpPr txBox="1"/>
      </xdr:nvSpPr>
      <xdr:spPr>
        <a:xfrm>
          <a:off x="4686300" y="58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75,045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157823</xdr:rowOff>
    </xdr:from>
    <xdr:to>
      <xdr:col>5</xdr:col>
      <xdr:colOff>409575</xdr:colOff>
      <xdr:row>35</xdr:row>
      <xdr:rowOff>87973</xdr:rowOff>
    </xdr:to>
    <xdr:sp macro="" textlink="">
      <xdr:nvSpPr>
        <xdr:cNvPr id="82" name="円/楕円 81"/>
        <xdr:cNvSpPr/>
      </xdr:nvSpPr>
      <xdr:spPr>
        <a:xfrm>
          <a:off x="3746500" y="598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79100</xdr:rowOff>
    </xdr:from>
    <xdr:ext cx="534377" cy="259045"/>
    <xdr:sp macro="" textlink="">
      <xdr:nvSpPr>
        <xdr:cNvPr id="83" name="テキスト ボックス 82"/>
        <xdr:cNvSpPr txBox="1"/>
      </xdr:nvSpPr>
      <xdr:spPr>
        <a:xfrm>
          <a:off x="3530111" y="60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49543</xdr:rowOff>
    </xdr:from>
    <xdr:to>
      <xdr:col>4</xdr:col>
      <xdr:colOff>206375</xdr:colOff>
      <xdr:row>35</xdr:row>
      <xdr:rowOff>151143</xdr:rowOff>
    </xdr:to>
    <xdr:sp macro="" textlink="">
      <xdr:nvSpPr>
        <xdr:cNvPr id="84" name="円/楕円 83"/>
        <xdr:cNvSpPr/>
      </xdr:nvSpPr>
      <xdr:spPr>
        <a:xfrm>
          <a:off x="2857500" y="60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142270</xdr:rowOff>
    </xdr:from>
    <xdr:ext cx="534377" cy="259045"/>
    <xdr:sp macro="" textlink="">
      <xdr:nvSpPr>
        <xdr:cNvPr id="85" name="テキスト ボックス 84"/>
        <xdr:cNvSpPr txBox="1"/>
      </xdr:nvSpPr>
      <xdr:spPr>
        <a:xfrm>
          <a:off x="2641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24625</xdr:rowOff>
    </xdr:from>
    <xdr:to>
      <xdr:col>3</xdr:col>
      <xdr:colOff>3175</xdr:colOff>
      <xdr:row>35</xdr:row>
      <xdr:rowOff>126225</xdr:rowOff>
    </xdr:to>
    <xdr:sp macro="" textlink="">
      <xdr:nvSpPr>
        <xdr:cNvPr id="86" name="円/楕円 85"/>
        <xdr:cNvSpPr/>
      </xdr:nvSpPr>
      <xdr:spPr>
        <a:xfrm>
          <a:off x="1968500" y="60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117352</xdr:rowOff>
    </xdr:from>
    <xdr:ext cx="534377" cy="259045"/>
    <xdr:sp macro="" textlink="">
      <xdr:nvSpPr>
        <xdr:cNvPr id="87" name="テキスト ボックス 86"/>
        <xdr:cNvSpPr txBox="1"/>
      </xdr:nvSpPr>
      <xdr:spPr>
        <a:xfrm>
          <a:off x="1752111" y="61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10433</xdr:rowOff>
    </xdr:from>
    <xdr:to>
      <xdr:col>1</xdr:col>
      <xdr:colOff>485775</xdr:colOff>
      <xdr:row>35</xdr:row>
      <xdr:rowOff>112033</xdr:rowOff>
    </xdr:to>
    <xdr:sp macro="" textlink="">
      <xdr:nvSpPr>
        <xdr:cNvPr id="88" name="円/楕円 87"/>
        <xdr:cNvSpPr/>
      </xdr:nvSpPr>
      <xdr:spPr>
        <a:xfrm>
          <a:off x="1079500" y="60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103160</xdr:rowOff>
    </xdr:from>
    <xdr:ext cx="534377" cy="259045"/>
    <xdr:sp macro="" textlink="">
      <xdr:nvSpPr>
        <xdr:cNvPr id="89" name="テキスト ボックス 88"/>
        <xdr:cNvSpPr txBox="1"/>
      </xdr:nvSpPr>
      <xdr:spPr>
        <a:xfrm>
          <a:off x="863111" y="61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139700</xdr:rowOff>
    </xdr:from>
    <xdr:to>
      <xdr:col>6</xdr:col>
      <xdr:colOff>511175</xdr:colOff>
      <xdr:row>57</xdr:row>
      <xdr:rowOff>146508</xdr:rowOff>
    </xdr:to>
    <xdr:cxnSp macro="">
      <xdr:nvCxnSpPr>
        <xdr:cNvPr id="118" name="直線コネクタ 117"/>
        <xdr:cNvCxnSpPr/>
      </xdr:nvCxnSpPr>
      <xdr:spPr>
        <a:xfrm flipV="1">
          <a:off x="3797300" y="9912350"/>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146508</xdr:rowOff>
    </xdr:from>
    <xdr:to>
      <xdr:col>5</xdr:col>
      <xdr:colOff>358775</xdr:colOff>
      <xdr:row>57</xdr:row>
      <xdr:rowOff>157531</xdr:rowOff>
    </xdr:to>
    <xdr:cxnSp macro="">
      <xdr:nvCxnSpPr>
        <xdr:cNvPr id="121" name="直線コネクタ 120"/>
        <xdr:cNvCxnSpPr/>
      </xdr:nvCxnSpPr>
      <xdr:spPr>
        <a:xfrm flipV="1">
          <a:off x="2908300" y="991915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157531</xdr:rowOff>
    </xdr:from>
    <xdr:to>
      <xdr:col>4</xdr:col>
      <xdr:colOff>155575</xdr:colOff>
      <xdr:row>57</xdr:row>
      <xdr:rowOff>157634</xdr:rowOff>
    </xdr:to>
    <xdr:cxnSp macro="">
      <xdr:nvCxnSpPr>
        <xdr:cNvPr id="124" name="直線コネクタ 123"/>
        <xdr:cNvCxnSpPr/>
      </xdr:nvCxnSpPr>
      <xdr:spPr>
        <a:xfrm flipV="1">
          <a:off x="2019300" y="9930181"/>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155241</xdr:rowOff>
    </xdr:from>
    <xdr:to>
      <xdr:col>2</xdr:col>
      <xdr:colOff>638175</xdr:colOff>
      <xdr:row>57</xdr:row>
      <xdr:rowOff>157634</xdr:rowOff>
    </xdr:to>
    <xdr:cxnSp macro="">
      <xdr:nvCxnSpPr>
        <xdr:cNvPr id="127" name="直線コネクタ 126"/>
        <xdr:cNvCxnSpPr/>
      </xdr:nvCxnSpPr>
      <xdr:spPr>
        <a:xfrm>
          <a:off x="1130300" y="9927891"/>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88900</xdr:rowOff>
    </xdr:from>
    <xdr:to>
      <xdr:col>6</xdr:col>
      <xdr:colOff>561975</xdr:colOff>
      <xdr:row>58</xdr:row>
      <xdr:rowOff>19050</xdr:rowOff>
    </xdr:to>
    <xdr:sp macro="" textlink="">
      <xdr:nvSpPr>
        <xdr:cNvPr id="137" name="円/楕円 136"/>
        <xdr:cNvSpPr/>
      </xdr:nvSpPr>
      <xdr:spPr>
        <a:xfrm>
          <a:off x="4584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95708</xdr:rowOff>
    </xdr:from>
    <xdr:to>
      <xdr:col>5</xdr:col>
      <xdr:colOff>409575</xdr:colOff>
      <xdr:row>58</xdr:row>
      <xdr:rowOff>25858</xdr:rowOff>
    </xdr:to>
    <xdr:sp macro="" textlink="">
      <xdr:nvSpPr>
        <xdr:cNvPr id="139" name="円/楕円 138"/>
        <xdr:cNvSpPr/>
      </xdr:nvSpPr>
      <xdr:spPr>
        <a:xfrm>
          <a:off x="3746500" y="98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16985</xdr:rowOff>
    </xdr:from>
    <xdr:ext cx="534377" cy="259045"/>
    <xdr:sp macro="" textlink="">
      <xdr:nvSpPr>
        <xdr:cNvPr id="140" name="テキスト ボックス 139"/>
        <xdr:cNvSpPr txBox="1"/>
      </xdr:nvSpPr>
      <xdr:spPr>
        <a:xfrm>
          <a:off x="3530111" y="99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106731</xdr:rowOff>
    </xdr:from>
    <xdr:to>
      <xdr:col>4</xdr:col>
      <xdr:colOff>206375</xdr:colOff>
      <xdr:row>58</xdr:row>
      <xdr:rowOff>36881</xdr:rowOff>
    </xdr:to>
    <xdr:sp macro="" textlink="">
      <xdr:nvSpPr>
        <xdr:cNvPr id="141" name="円/楕円 140"/>
        <xdr:cNvSpPr/>
      </xdr:nvSpPr>
      <xdr:spPr>
        <a:xfrm>
          <a:off x="2857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28008</xdr:rowOff>
    </xdr:from>
    <xdr:ext cx="534377" cy="259045"/>
    <xdr:sp macro="" textlink="">
      <xdr:nvSpPr>
        <xdr:cNvPr id="142" name="テキスト ボックス 141"/>
        <xdr:cNvSpPr txBox="1"/>
      </xdr:nvSpPr>
      <xdr:spPr>
        <a:xfrm>
          <a:off x="2641111" y="99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106834</xdr:rowOff>
    </xdr:from>
    <xdr:to>
      <xdr:col>3</xdr:col>
      <xdr:colOff>3175</xdr:colOff>
      <xdr:row>58</xdr:row>
      <xdr:rowOff>36984</xdr:rowOff>
    </xdr:to>
    <xdr:sp macro="" textlink="">
      <xdr:nvSpPr>
        <xdr:cNvPr id="143" name="円/楕円 142"/>
        <xdr:cNvSpPr/>
      </xdr:nvSpPr>
      <xdr:spPr>
        <a:xfrm>
          <a:off x="1968500" y="98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28111</xdr:rowOff>
    </xdr:from>
    <xdr:ext cx="534377" cy="259045"/>
    <xdr:sp macro="" textlink="">
      <xdr:nvSpPr>
        <xdr:cNvPr id="144" name="テキスト ボックス 143"/>
        <xdr:cNvSpPr txBox="1"/>
      </xdr:nvSpPr>
      <xdr:spPr>
        <a:xfrm>
          <a:off x="1752111" y="99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104441</xdr:rowOff>
    </xdr:from>
    <xdr:to>
      <xdr:col>1</xdr:col>
      <xdr:colOff>485775</xdr:colOff>
      <xdr:row>58</xdr:row>
      <xdr:rowOff>34591</xdr:rowOff>
    </xdr:to>
    <xdr:sp macro="" textlink="">
      <xdr:nvSpPr>
        <xdr:cNvPr id="145" name="円/楕円 144"/>
        <xdr:cNvSpPr/>
      </xdr:nvSpPr>
      <xdr:spPr>
        <a:xfrm>
          <a:off x="1079500" y="98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25718</xdr:rowOff>
    </xdr:from>
    <xdr:ext cx="534377" cy="259045"/>
    <xdr:sp macro="" textlink="">
      <xdr:nvSpPr>
        <xdr:cNvPr id="146" name="テキスト ボックス 145"/>
        <xdr:cNvSpPr txBox="1"/>
      </xdr:nvSpPr>
      <xdr:spPr>
        <a:xfrm>
          <a:off x="863111" y="996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72217</xdr:rowOff>
    </xdr:from>
    <xdr:to>
      <xdr:col>6</xdr:col>
      <xdr:colOff>511175</xdr:colOff>
      <xdr:row>78</xdr:row>
      <xdr:rowOff>74366</xdr:rowOff>
    </xdr:to>
    <xdr:cxnSp macro="">
      <xdr:nvCxnSpPr>
        <xdr:cNvPr id="173" name="直線コネクタ 172"/>
        <xdr:cNvCxnSpPr/>
      </xdr:nvCxnSpPr>
      <xdr:spPr>
        <a:xfrm flipV="1">
          <a:off x="3797300" y="1344531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74366</xdr:rowOff>
    </xdr:from>
    <xdr:to>
      <xdr:col>5</xdr:col>
      <xdr:colOff>358775</xdr:colOff>
      <xdr:row>78</xdr:row>
      <xdr:rowOff>96678</xdr:rowOff>
    </xdr:to>
    <xdr:cxnSp macro="">
      <xdr:nvCxnSpPr>
        <xdr:cNvPr id="176" name="直線コネクタ 175"/>
        <xdr:cNvCxnSpPr/>
      </xdr:nvCxnSpPr>
      <xdr:spPr>
        <a:xfrm flipV="1">
          <a:off x="2908300" y="13447466"/>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96678</xdr:rowOff>
    </xdr:from>
    <xdr:to>
      <xdr:col>4</xdr:col>
      <xdr:colOff>155575</xdr:colOff>
      <xdr:row>78</xdr:row>
      <xdr:rowOff>98369</xdr:rowOff>
    </xdr:to>
    <xdr:cxnSp macro="">
      <xdr:nvCxnSpPr>
        <xdr:cNvPr id="179" name="直線コネクタ 178"/>
        <xdr:cNvCxnSpPr/>
      </xdr:nvCxnSpPr>
      <xdr:spPr>
        <a:xfrm flipV="1">
          <a:off x="2019300" y="1346977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79029</xdr:rowOff>
    </xdr:from>
    <xdr:to>
      <xdr:col>2</xdr:col>
      <xdr:colOff>638175</xdr:colOff>
      <xdr:row>78</xdr:row>
      <xdr:rowOff>98369</xdr:rowOff>
    </xdr:to>
    <xdr:cxnSp macro="">
      <xdr:nvCxnSpPr>
        <xdr:cNvPr id="182" name="直線コネクタ 181"/>
        <xdr:cNvCxnSpPr/>
      </xdr:nvCxnSpPr>
      <xdr:spPr>
        <a:xfrm>
          <a:off x="1130300" y="13452129"/>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21417</xdr:rowOff>
    </xdr:from>
    <xdr:to>
      <xdr:col>6</xdr:col>
      <xdr:colOff>561975</xdr:colOff>
      <xdr:row>78</xdr:row>
      <xdr:rowOff>123017</xdr:rowOff>
    </xdr:to>
    <xdr:sp macro="" textlink="">
      <xdr:nvSpPr>
        <xdr:cNvPr id="192" name="円/楕円 191"/>
        <xdr:cNvSpPr/>
      </xdr:nvSpPr>
      <xdr:spPr>
        <a:xfrm>
          <a:off x="4584700" y="133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107794</xdr:rowOff>
    </xdr:from>
    <xdr:ext cx="469744" cy="259045"/>
    <xdr:sp macro="" textlink="">
      <xdr:nvSpPr>
        <xdr:cNvPr id="193" name="維持補修費該当値テキスト"/>
        <xdr:cNvSpPr txBox="1"/>
      </xdr:nvSpPr>
      <xdr:spPr>
        <a:xfrm>
          <a:off x="4686300" y="133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23566</xdr:rowOff>
    </xdr:from>
    <xdr:to>
      <xdr:col>5</xdr:col>
      <xdr:colOff>409575</xdr:colOff>
      <xdr:row>78</xdr:row>
      <xdr:rowOff>125166</xdr:rowOff>
    </xdr:to>
    <xdr:sp macro="" textlink="">
      <xdr:nvSpPr>
        <xdr:cNvPr id="194" name="円/楕円 193"/>
        <xdr:cNvSpPr/>
      </xdr:nvSpPr>
      <xdr:spPr>
        <a:xfrm>
          <a:off x="3746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116293</xdr:rowOff>
    </xdr:from>
    <xdr:ext cx="469744" cy="259045"/>
    <xdr:sp macro="" textlink="">
      <xdr:nvSpPr>
        <xdr:cNvPr id="195" name="テキスト ボックス 194"/>
        <xdr:cNvSpPr txBox="1"/>
      </xdr:nvSpPr>
      <xdr:spPr>
        <a:xfrm>
          <a:off x="3562427"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45878</xdr:rowOff>
    </xdr:from>
    <xdr:to>
      <xdr:col>4</xdr:col>
      <xdr:colOff>206375</xdr:colOff>
      <xdr:row>78</xdr:row>
      <xdr:rowOff>147478</xdr:rowOff>
    </xdr:to>
    <xdr:sp macro="" textlink="">
      <xdr:nvSpPr>
        <xdr:cNvPr id="196" name="円/楕円 195"/>
        <xdr:cNvSpPr/>
      </xdr:nvSpPr>
      <xdr:spPr>
        <a:xfrm>
          <a:off x="2857500" y="13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138605</xdr:rowOff>
    </xdr:from>
    <xdr:ext cx="378565" cy="259045"/>
    <xdr:sp macro="" textlink="">
      <xdr:nvSpPr>
        <xdr:cNvPr id="197" name="テキスト ボックス 196"/>
        <xdr:cNvSpPr txBox="1"/>
      </xdr:nvSpPr>
      <xdr:spPr>
        <a:xfrm>
          <a:off x="2719017" y="1351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47569</xdr:rowOff>
    </xdr:from>
    <xdr:to>
      <xdr:col>3</xdr:col>
      <xdr:colOff>3175</xdr:colOff>
      <xdr:row>78</xdr:row>
      <xdr:rowOff>149169</xdr:rowOff>
    </xdr:to>
    <xdr:sp macro="" textlink="">
      <xdr:nvSpPr>
        <xdr:cNvPr id="198" name="円/楕円 197"/>
        <xdr:cNvSpPr/>
      </xdr:nvSpPr>
      <xdr:spPr>
        <a:xfrm>
          <a:off x="19685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140296</xdr:rowOff>
    </xdr:from>
    <xdr:ext cx="378565" cy="259045"/>
    <xdr:sp macro="" textlink="">
      <xdr:nvSpPr>
        <xdr:cNvPr id="199" name="テキスト ボックス 198"/>
        <xdr:cNvSpPr txBox="1"/>
      </xdr:nvSpPr>
      <xdr:spPr>
        <a:xfrm>
          <a:off x="1830017" y="1351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28229</xdr:rowOff>
    </xdr:from>
    <xdr:to>
      <xdr:col>1</xdr:col>
      <xdr:colOff>485775</xdr:colOff>
      <xdr:row>78</xdr:row>
      <xdr:rowOff>129829</xdr:rowOff>
    </xdr:to>
    <xdr:sp macro="" textlink="">
      <xdr:nvSpPr>
        <xdr:cNvPr id="200" name="円/楕円 199"/>
        <xdr:cNvSpPr/>
      </xdr:nvSpPr>
      <xdr:spPr>
        <a:xfrm>
          <a:off x="1079500" y="13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120956</xdr:rowOff>
    </xdr:from>
    <xdr:ext cx="469744" cy="259045"/>
    <xdr:sp macro="" textlink="">
      <xdr:nvSpPr>
        <xdr:cNvPr id="201" name="テキスト ボックス 200"/>
        <xdr:cNvSpPr txBox="1"/>
      </xdr:nvSpPr>
      <xdr:spPr>
        <a:xfrm>
          <a:off x="895427" y="134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104800</xdr:rowOff>
    </xdr:from>
    <xdr:to>
      <xdr:col>6</xdr:col>
      <xdr:colOff>511175</xdr:colOff>
      <xdr:row>97</xdr:row>
      <xdr:rowOff>139472</xdr:rowOff>
    </xdr:to>
    <xdr:cxnSp macro="">
      <xdr:nvCxnSpPr>
        <xdr:cNvPr id="235" name="直線コネクタ 234"/>
        <xdr:cNvCxnSpPr/>
      </xdr:nvCxnSpPr>
      <xdr:spPr>
        <a:xfrm flipV="1">
          <a:off x="3797300" y="16735450"/>
          <a:ext cx="8382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139472</xdr:rowOff>
    </xdr:from>
    <xdr:to>
      <xdr:col>5</xdr:col>
      <xdr:colOff>358775</xdr:colOff>
      <xdr:row>98</xdr:row>
      <xdr:rowOff>2273</xdr:rowOff>
    </xdr:to>
    <xdr:cxnSp macro="">
      <xdr:nvCxnSpPr>
        <xdr:cNvPr id="238" name="直線コネクタ 237"/>
        <xdr:cNvCxnSpPr/>
      </xdr:nvCxnSpPr>
      <xdr:spPr>
        <a:xfrm flipV="1">
          <a:off x="2908300" y="16770122"/>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168618</xdr:rowOff>
    </xdr:from>
    <xdr:to>
      <xdr:col>4</xdr:col>
      <xdr:colOff>155575</xdr:colOff>
      <xdr:row>98</xdr:row>
      <xdr:rowOff>2273</xdr:rowOff>
    </xdr:to>
    <xdr:cxnSp macro="">
      <xdr:nvCxnSpPr>
        <xdr:cNvPr id="241" name="直線コネクタ 240"/>
        <xdr:cNvCxnSpPr/>
      </xdr:nvCxnSpPr>
      <xdr:spPr>
        <a:xfrm>
          <a:off x="2019300" y="1679926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168618</xdr:rowOff>
    </xdr:from>
    <xdr:to>
      <xdr:col>2</xdr:col>
      <xdr:colOff>638175</xdr:colOff>
      <xdr:row>98</xdr:row>
      <xdr:rowOff>12275</xdr:rowOff>
    </xdr:to>
    <xdr:cxnSp macro="">
      <xdr:nvCxnSpPr>
        <xdr:cNvPr id="244" name="直線コネクタ 243"/>
        <xdr:cNvCxnSpPr/>
      </xdr:nvCxnSpPr>
      <xdr:spPr>
        <a:xfrm flipV="1">
          <a:off x="1130300" y="16799268"/>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54000</xdr:rowOff>
    </xdr:from>
    <xdr:to>
      <xdr:col>6</xdr:col>
      <xdr:colOff>561975</xdr:colOff>
      <xdr:row>97</xdr:row>
      <xdr:rowOff>155600</xdr:rowOff>
    </xdr:to>
    <xdr:sp macro="" textlink="">
      <xdr:nvSpPr>
        <xdr:cNvPr id="254" name="円/楕円 253"/>
        <xdr:cNvSpPr/>
      </xdr:nvSpPr>
      <xdr:spPr>
        <a:xfrm>
          <a:off x="4584700" y="166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32427</xdr:rowOff>
    </xdr:from>
    <xdr:ext cx="534377" cy="259045"/>
    <xdr:sp macro="" textlink="">
      <xdr:nvSpPr>
        <xdr:cNvPr id="255" name="扶助費該当値テキスト"/>
        <xdr:cNvSpPr txBox="1"/>
      </xdr:nvSpPr>
      <xdr:spPr>
        <a:xfrm>
          <a:off x="4686300"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88672</xdr:rowOff>
    </xdr:from>
    <xdr:to>
      <xdr:col>5</xdr:col>
      <xdr:colOff>409575</xdr:colOff>
      <xdr:row>98</xdr:row>
      <xdr:rowOff>18822</xdr:rowOff>
    </xdr:to>
    <xdr:sp macro="" textlink="">
      <xdr:nvSpPr>
        <xdr:cNvPr id="256" name="円/楕円 255"/>
        <xdr:cNvSpPr/>
      </xdr:nvSpPr>
      <xdr:spPr>
        <a:xfrm>
          <a:off x="3746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9949</xdr:rowOff>
    </xdr:from>
    <xdr:ext cx="534377" cy="259045"/>
    <xdr:sp macro="" textlink="">
      <xdr:nvSpPr>
        <xdr:cNvPr id="257" name="テキスト ボックス 256"/>
        <xdr:cNvSpPr txBox="1"/>
      </xdr:nvSpPr>
      <xdr:spPr>
        <a:xfrm>
          <a:off x="3530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122923</xdr:rowOff>
    </xdr:from>
    <xdr:to>
      <xdr:col>4</xdr:col>
      <xdr:colOff>206375</xdr:colOff>
      <xdr:row>98</xdr:row>
      <xdr:rowOff>53073</xdr:rowOff>
    </xdr:to>
    <xdr:sp macro="" textlink="">
      <xdr:nvSpPr>
        <xdr:cNvPr id="258" name="円/楕円 257"/>
        <xdr:cNvSpPr/>
      </xdr:nvSpPr>
      <xdr:spPr>
        <a:xfrm>
          <a:off x="2857500" y="167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44200</xdr:rowOff>
    </xdr:from>
    <xdr:ext cx="534377" cy="259045"/>
    <xdr:sp macro="" textlink="">
      <xdr:nvSpPr>
        <xdr:cNvPr id="259" name="テキスト ボックス 258"/>
        <xdr:cNvSpPr txBox="1"/>
      </xdr:nvSpPr>
      <xdr:spPr>
        <a:xfrm>
          <a:off x="2641111" y="1684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117818</xdr:rowOff>
    </xdr:from>
    <xdr:to>
      <xdr:col>3</xdr:col>
      <xdr:colOff>3175</xdr:colOff>
      <xdr:row>98</xdr:row>
      <xdr:rowOff>47968</xdr:rowOff>
    </xdr:to>
    <xdr:sp macro="" textlink="">
      <xdr:nvSpPr>
        <xdr:cNvPr id="260" name="円/楕円 259"/>
        <xdr:cNvSpPr/>
      </xdr:nvSpPr>
      <xdr:spPr>
        <a:xfrm>
          <a:off x="1968500" y="167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39095</xdr:rowOff>
    </xdr:from>
    <xdr:ext cx="534377" cy="259045"/>
    <xdr:sp macro="" textlink="">
      <xdr:nvSpPr>
        <xdr:cNvPr id="261" name="テキスト ボックス 260"/>
        <xdr:cNvSpPr txBox="1"/>
      </xdr:nvSpPr>
      <xdr:spPr>
        <a:xfrm>
          <a:off x="1752111" y="168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132925</xdr:rowOff>
    </xdr:from>
    <xdr:to>
      <xdr:col>1</xdr:col>
      <xdr:colOff>485775</xdr:colOff>
      <xdr:row>98</xdr:row>
      <xdr:rowOff>63075</xdr:rowOff>
    </xdr:to>
    <xdr:sp macro="" textlink="">
      <xdr:nvSpPr>
        <xdr:cNvPr id="262" name="円/楕円 261"/>
        <xdr:cNvSpPr/>
      </xdr:nvSpPr>
      <xdr:spPr>
        <a:xfrm>
          <a:off x="1079500" y="167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54202</xdr:rowOff>
    </xdr:from>
    <xdr:ext cx="534377" cy="259045"/>
    <xdr:sp macro="" textlink="">
      <xdr:nvSpPr>
        <xdr:cNvPr id="263" name="テキスト ボックス 262"/>
        <xdr:cNvSpPr txBox="1"/>
      </xdr:nvSpPr>
      <xdr:spPr>
        <a:xfrm>
          <a:off x="863111" y="168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92227</xdr:rowOff>
    </xdr:from>
    <xdr:to>
      <xdr:col>15</xdr:col>
      <xdr:colOff>180975</xdr:colOff>
      <xdr:row>37</xdr:row>
      <xdr:rowOff>105530</xdr:rowOff>
    </xdr:to>
    <xdr:cxnSp macro="">
      <xdr:nvCxnSpPr>
        <xdr:cNvPr id="294" name="直線コネクタ 293"/>
        <xdr:cNvCxnSpPr/>
      </xdr:nvCxnSpPr>
      <xdr:spPr>
        <a:xfrm flipV="1">
          <a:off x="9639300" y="6435877"/>
          <a:ext cx="8382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105530</xdr:rowOff>
    </xdr:from>
    <xdr:to>
      <xdr:col>14</xdr:col>
      <xdr:colOff>28575</xdr:colOff>
      <xdr:row>37</xdr:row>
      <xdr:rowOff>115773</xdr:rowOff>
    </xdr:to>
    <xdr:cxnSp macro="">
      <xdr:nvCxnSpPr>
        <xdr:cNvPr id="297" name="直線コネクタ 296"/>
        <xdr:cNvCxnSpPr/>
      </xdr:nvCxnSpPr>
      <xdr:spPr>
        <a:xfrm flipV="1">
          <a:off x="8750300" y="6449180"/>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94459</xdr:rowOff>
    </xdr:from>
    <xdr:to>
      <xdr:col>12</xdr:col>
      <xdr:colOff>511175</xdr:colOff>
      <xdr:row>37</xdr:row>
      <xdr:rowOff>115773</xdr:rowOff>
    </xdr:to>
    <xdr:cxnSp macro="">
      <xdr:nvCxnSpPr>
        <xdr:cNvPr id="300" name="直線コネクタ 299"/>
        <xdr:cNvCxnSpPr/>
      </xdr:nvCxnSpPr>
      <xdr:spPr>
        <a:xfrm>
          <a:off x="7861300" y="6438109"/>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94459</xdr:rowOff>
    </xdr:from>
    <xdr:to>
      <xdr:col>11</xdr:col>
      <xdr:colOff>307975</xdr:colOff>
      <xdr:row>37</xdr:row>
      <xdr:rowOff>159403</xdr:rowOff>
    </xdr:to>
    <xdr:cxnSp macro="">
      <xdr:nvCxnSpPr>
        <xdr:cNvPr id="303" name="直線コネクタ 302"/>
        <xdr:cNvCxnSpPr/>
      </xdr:nvCxnSpPr>
      <xdr:spPr>
        <a:xfrm flipV="1">
          <a:off x="6972300" y="6438109"/>
          <a:ext cx="889000" cy="6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41427</xdr:rowOff>
    </xdr:from>
    <xdr:to>
      <xdr:col>15</xdr:col>
      <xdr:colOff>231775</xdr:colOff>
      <xdr:row>37</xdr:row>
      <xdr:rowOff>143027</xdr:rowOff>
    </xdr:to>
    <xdr:sp macro="" textlink="">
      <xdr:nvSpPr>
        <xdr:cNvPr id="313" name="円/楕円 312"/>
        <xdr:cNvSpPr/>
      </xdr:nvSpPr>
      <xdr:spPr>
        <a:xfrm>
          <a:off x="10426700" y="63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19854</xdr:rowOff>
    </xdr:from>
    <xdr:ext cx="534377" cy="259045"/>
    <xdr:sp macro="" textlink="">
      <xdr:nvSpPr>
        <xdr:cNvPr id="314" name="補助費等該当値テキスト"/>
        <xdr:cNvSpPr txBox="1"/>
      </xdr:nvSpPr>
      <xdr:spPr>
        <a:xfrm>
          <a:off x="10528300" y="63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54730</xdr:rowOff>
    </xdr:from>
    <xdr:to>
      <xdr:col>14</xdr:col>
      <xdr:colOff>79375</xdr:colOff>
      <xdr:row>37</xdr:row>
      <xdr:rowOff>156330</xdr:rowOff>
    </xdr:to>
    <xdr:sp macro="" textlink="">
      <xdr:nvSpPr>
        <xdr:cNvPr id="315" name="円/楕円 314"/>
        <xdr:cNvSpPr/>
      </xdr:nvSpPr>
      <xdr:spPr>
        <a:xfrm>
          <a:off x="9588500" y="63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147457</xdr:rowOff>
    </xdr:from>
    <xdr:ext cx="534377" cy="259045"/>
    <xdr:sp macro="" textlink="">
      <xdr:nvSpPr>
        <xdr:cNvPr id="316" name="テキスト ボックス 315"/>
        <xdr:cNvSpPr txBox="1"/>
      </xdr:nvSpPr>
      <xdr:spPr>
        <a:xfrm>
          <a:off x="9372111" y="64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64973</xdr:rowOff>
    </xdr:from>
    <xdr:to>
      <xdr:col>12</xdr:col>
      <xdr:colOff>561975</xdr:colOff>
      <xdr:row>37</xdr:row>
      <xdr:rowOff>166573</xdr:rowOff>
    </xdr:to>
    <xdr:sp macro="" textlink="">
      <xdr:nvSpPr>
        <xdr:cNvPr id="317" name="円/楕円 316"/>
        <xdr:cNvSpPr/>
      </xdr:nvSpPr>
      <xdr:spPr>
        <a:xfrm>
          <a:off x="8699500" y="64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157701</xdr:rowOff>
    </xdr:from>
    <xdr:ext cx="534377" cy="259045"/>
    <xdr:sp macro="" textlink="">
      <xdr:nvSpPr>
        <xdr:cNvPr id="318" name="テキスト ボックス 317"/>
        <xdr:cNvSpPr txBox="1"/>
      </xdr:nvSpPr>
      <xdr:spPr>
        <a:xfrm>
          <a:off x="8483111" y="65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43659</xdr:rowOff>
    </xdr:from>
    <xdr:to>
      <xdr:col>11</xdr:col>
      <xdr:colOff>358775</xdr:colOff>
      <xdr:row>37</xdr:row>
      <xdr:rowOff>145259</xdr:rowOff>
    </xdr:to>
    <xdr:sp macro="" textlink="">
      <xdr:nvSpPr>
        <xdr:cNvPr id="319" name="円/楕円 318"/>
        <xdr:cNvSpPr/>
      </xdr:nvSpPr>
      <xdr:spPr>
        <a:xfrm>
          <a:off x="7810500" y="63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136386</xdr:rowOff>
    </xdr:from>
    <xdr:ext cx="534377" cy="259045"/>
    <xdr:sp macro="" textlink="">
      <xdr:nvSpPr>
        <xdr:cNvPr id="320" name="テキスト ボックス 319"/>
        <xdr:cNvSpPr txBox="1"/>
      </xdr:nvSpPr>
      <xdr:spPr>
        <a:xfrm>
          <a:off x="7594111" y="64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108603</xdr:rowOff>
    </xdr:from>
    <xdr:to>
      <xdr:col>10</xdr:col>
      <xdr:colOff>155575</xdr:colOff>
      <xdr:row>38</xdr:row>
      <xdr:rowOff>38753</xdr:rowOff>
    </xdr:to>
    <xdr:sp macro="" textlink="">
      <xdr:nvSpPr>
        <xdr:cNvPr id="321" name="円/楕円 320"/>
        <xdr:cNvSpPr/>
      </xdr:nvSpPr>
      <xdr:spPr>
        <a:xfrm>
          <a:off x="6921500" y="64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29880</xdr:rowOff>
    </xdr:from>
    <xdr:ext cx="534377" cy="259045"/>
    <xdr:sp macro="" textlink="">
      <xdr:nvSpPr>
        <xdr:cNvPr id="322" name="テキスト ボックス 321"/>
        <xdr:cNvSpPr txBox="1"/>
      </xdr:nvSpPr>
      <xdr:spPr>
        <a:xfrm>
          <a:off x="6705111" y="65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148517</xdr:rowOff>
    </xdr:from>
    <xdr:to>
      <xdr:col>15</xdr:col>
      <xdr:colOff>180975</xdr:colOff>
      <xdr:row>58</xdr:row>
      <xdr:rowOff>138926</xdr:rowOff>
    </xdr:to>
    <xdr:cxnSp macro="">
      <xdr:nvCxnSpPr>
        <xdr:cNvPr id="351" name="直線コネクタ 350"/>
        <xdr:cNvCxnSpPr/>
      </xdr:nvCxnSpPr>
      <xdr:spPr>
        <a:xfrm flipV="1">
          <a:off x="9639300" y="9921167"/>
          <a:ext cx="838200" cy="1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77818</xdr:rowOff>
    </xdr:from>
    <xdr:to>
      <xdr:col>14</xdr:col>
      <xdr:colOff>28575</xdr:colOff>
      <xdr:row>58</xdr:row>
      <xdr:rowOff>138926</xdr:rowOff>
    </xdr:to>
    <xdr:cxnSp macro="">
      <xdr:nvCxnSpPr>
        <xdr:cNvPr id="354" name="直線コネクタ 353"/>
        <xdr:cNvCxnSpPr/>
      </xdr:nvCxnSpPr>
      <xdr:spPr>
        <a:xfrm>
          <a:off x="8750300" y="10021918"/>
          <a:ext cx="889000" cy="6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77818</xdr:rowOff>
    </xdr:from>
    <xdr:to>
      <xdr:col>12</xdr:col>
      <xdr:colOff>511175</xdr:colOff>
      <xdr:row>58</xdr:row>
      <xdr:rowOff>117290</xdr:rowOff>
    </xdr:to>
    <xdr:cxnSp macro="">
      <xdr:nvCxnSpPr>
        <xdr:cNvPr id="357" name="直線コネクタ 356"/>
        <xdr:cNvCxnSpPr/>
      </xdr:nvCxnSpPr>
      <xdr:spPr>
        <a:xfrm flipV="1">
          <a:off x="7861300" y="10021918"/>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40269</xdr:rowOff>
    </xdr:from>
    <xdr:to>
      <xdr:col>11</xdr:col>
      <xdr:colOff>307975</xdr:colOff>
      <xdr:row>58</xdr:row>
      <xdr:rowOff>117290</xdr:rowOff>
    </xdr:to>
    <xdr:cxnSp macro="">
      <xdr:nvCxnSpPr>
        <xdr:cNvPr id="360" name="直線コネクタ 359"/>
        <xdr:cNvCxnSpPr/>
      </xdr:nvCxnSpPr>
      <xdr:spPr>
        <a:xfrm>
          <a:off x="6972300" y="9984369"/>
          <a:ext cx="889000" cy="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97717</xdr:rowOff>
    </xdr:from>
    <xdr:to>
      <xdr:col>15</xdr:col>
      <xdr:colOff>231775</xdr:colOff>
      <xdr:row>58</xdr:row>
      <xdr:rowOff>27867</xdr:rowOff>
    </xdr:to>
    <xdr:sp macro="" textlink="">
      <xdr:nvSpPr>
        <xdr:cNvPr id="370" name="円/楕円 369"/>
        <xdr:cNvSpPr/>
      </xdr:nvSpPr>
      <xdr:spPr>
        <a:xfrm>
          <a:off x="10426700" y="9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120594</xdr:rowOff>
    </xdr:from>
    <xdr:ext cx="599010" cy="259045"/>
    <xdr:sp macro="" textlink="">
      <xdr:nvSpPr>
        <xdr:cNvPr id="371" name="普通建設事業費該当値テキスト"/>
        <xdr:cNvSpPr txBox="1"/>
      </xdr:nvSpPr>
      <xdr:spPr>
        <a:xfrm>
          <a:off x="10528300" y="97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88126</xdr:rowOff>
    </xdr:from>
    <xdr:to>
      <xdr:col>14</xdr:col>
      <xdr:colOff>79375</xdr:colOff>
      <xdr:row>59</xdr:row>
      <xdr:rowOff>18276</xdr:rowOff>
    </xdr:to>
    <xdr:sp macro="" textlink="">
      <xdr:nvSpPr>
        <xdr:cNvPr id="372" name="円/楕円 371"/>
        <xdr:cNvSpPr/>
      </xdr:nvSpPr>
      <xdr:spPr>
        <a:xfrm>
          <a:off x="9588500" y="100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9403</xdr:rowOff>
    </xdr:from>
    <xdr:ext cx="534377" cy="259045"/>
    <xdr:sp macro="" textlink="">
      <xdr:nvSpPr>
        <xdr:cNvPr id="373" name="テキスト ボックス 372"/>
        <xdr:cNvSpPr txBox="1"/>
      </xdr:nvSpPr>
      <xdr:spPr>
        <a:xfrm>
          <a:off x="9372111" y="101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27018</xdr:rowOff>
    </xdr:from>
    <xdr:to>
      <xdr:col>12</xdr:col>
      <xdr:colOff>561975</xdr:colOff>
      <xdr:row>58</xdr:row>
      <xdr:rowOff>128618</xdr:rowOff>
    </xdr:to>
    <xdr:sp macro="" textlink="">
      <xdr:nvSpPr>
        <xdr:cNvPr id="374" name="円/楕円 373"/>
        <xdr:cNvSpPr/>
      </xdr:nvSpPr>
      <xdr:spPr>
        <a:xfrm>
          <a:off x="8699500" y="99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119745</xdr:rowOff>
    </xdr:from>
    <xdr:ext cx="534377" cy="259045"/>
    <xdr:sp macro="" textlink="">
      <xdr:nvSpPr>
        <xdr:cNvPr id="375" name="テキスト ボックス 374"/>
        <xdr:cNvSpPr txBox="1"/>
      </xdr:nvSpPr>
      <xdr:spPr>
        <a:xfrm>
          <a:off x="8483111" y="100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66490</xdr:rowOff>
    </xdr:from>
    <xdr:to>
      <xdr:col>11</xdr:col>
      <xdr:colOff>358775</xdr:colOff>
      <xdr:row>58</xdr:row>
      <xdr:rowOff>168090</xdr:rowOff>
    </xdr:to>
    <xdr:sp macro="" textlink="">
      <xdr:nvSpPr>
        <xdr:cNvPr id="376" name="円/楕円 375"/>
        <xdr:cNvSpPr/>
      </xdr:nvSpPr>
      <xdr:spPr>
        <a:xfrm>
          <a:off x="7810500" y="100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159217</xdr:rowOff>
    </xdr:from>
    <xdr:ext cx="534377" cy="259045"/>
    <xdr:sp macro="" textlink="">
      <xdr:nvSpPr>
        <xdr:cNvPr id="377" name="テキスト ボックス 376"/>
        <xdr:cNvSpPr txBox="1"/>
      </xdr:nvSpPr>
      <xdr:spPr>
        <a:xfrm>
          <a:off x="7594111" y="1010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160919</xdr:rowOff>
    </xdr:from>
    <xdr:to>
      <xdr:col>10</xdr:col>
      <xdr:colOff>155575</xdr:colOff>
      <xdr:row>58</xdr:row>
      <xdr:rowOff>91069</xdr:rowOff>
    </xdr:to>
    <xdr:sp macro="" textlink="">
      <xdr:nvSpPr>
        <xdr:cNvPr id="378" name="円/楕円 377"/>
        <xdr:cNvSpPr/>
      </xdr:nvSpPr>
      <xdr:spPr>
        <a:xfrm>
          <a:off x="6921500" y="99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107596</xdr:rowOff>
    </xdr:from>
    <xdr:ext cx="534377" cy="259045"/>
    <xdr:sp macro="" textlink="">
      <xdr:nvSpPr>
        <xdr:cNvPr id="379" name="テキスト ボックス 378"/>
        <xdr:cNvSpPr txBox="1"/>
      </xdr:nvSpPr>
      <xdr:spPr>
        <a:xfrm>
          <a:off x="6705111" y="97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91177</xdr:rowOff>
    </xdr:from>
    <xdr:to>
      <xdr:col>15</xdr:col>
      <xdr:colOff>180975</xdr:colOff>
      <xdr:row>78</xdr:row>
      <xdr:rowOff>116351</xdr:rowOff>
    </xdr:to>
    <xdr:cxnSp macro="">
      <xdr:nvCxnSpPr>
        <xdr:cNvPr id="406" name="直線コネクタ 405"/>
        <xdr:cNvCxnSpPr/>
      </xdr:nvCxnSpPr>
      <xdr:spPr>
        <a:xfrm flipV="1">
          <a:off x="9639300" y="13464277"/>
          <a:ext cx="838200" cy="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40377</xdr:rowOff>
    </xdr:from>
    <xdr:to>
      <xdr:col>15</xdr:col>
      <xdr:colOff>231775</xdr:colOff>
      <xdr:row>78</xdr:row>
      <xdr:rowOff>141977</xdr:rowOff>
    </xdr:to>
    <xdr:sp macro="" textlink="">
      <xdr:nvSpPr>
        <xdr:cNvPr id="416" name="円/楕円 415"/>
        <xdr:cNvSpPr/>
      </xdr:nvSpPr>
      <xdr:spPr>
        <a:xfrm>
          <a:off x="10426700" y="134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65551</xdr:rowOff>
    </xdr:from>
    <xdr:to>
      <xdr:col>14</xdr:col>
      <xdr:colOff>79375</xdr:colOff>
      <xdr:row>78</xdr:row>
      <xdr:rowOff>167151</xdr:rowOff>
    </xdr:to>
    <xdr:sp macro="" textlink="">
      <xdr:nvSpPr>
        <xdr:cNvPr id="418" name="円/楕円 417"/>
        <xdr:cNvSpPr/>
      </xdr:nvSpPr>
      <xdr:spPr>
        <a:xfrm>
          <a:off x="9588500" y="134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158278</xdr:rowOff>
    </xdr:from>
    <xdr:ext cx="534377" cy="259045"/>
    <xdr:sp macro="" textlink="">
      <xdr:nvSpPr>
        <xdr:cNvPr id="419" name="テキスト ボックス 418"/>
        <xdr:cNvSpPr txBox="1"/>
      </xdr:nvSpPr>
      <xdr:spPr>
        <a:xfrm>
          <a:off x="9372111" y="135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135096</xdr:rowOff>
    </xdr:from>
    <xdr:to>
      <xdr:col>15</xdr:col>
      <xdr:colOff>180975</xdr:colOff>
      <xdr:row>97</xdr:row>
      <xdr:rowOff>97785</xdr:rowOff>
    </xdr:to>
    <xdr:cxnSp macro="">
      <xdr:nvCxnSpPr>
        <xdr:cNvPr id="450" name="直線コネクタ 449"/>
        <xdr:cNvCxnSpPr/>
      </xdr:nvCxnSpPr>
      <xdr:spPr>
        <a:xfrm flipV="1">
          <a:off x="9639300" y="15565596"/>
          <a:ext cx="838200" cy="11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84296</xdr:rowOff>
    </xdr:from>
    <xdr:to>
      <xdr:col>15</xdr:col>
      <xdr:colOff>231775</xdr:colOff>
      <xdr:row>91</xdr:row>
      <xdr:rowOff>14446</xdr:rowOff>
    </xdr:to>
    <xdr:sp macro="" textlink="">
      <xdr:nvSpPr>
        <xdr:cNvPr id="460" name="円/楕円 459"/>
        <xdr:cNvSpPr/>
      </xdr:nvSpPr>
      <xdr:spPr>
        <a:xfrm>
          <a:off x="10426700" y="155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9711</xdr:rowOff>
    </xdr:from>
    <xdr:ext cx="534377" cy="259045"/>
    <xdr:sp macro="" textlink="">
      <xdr:nvSpPr>
        <xdr:cNvPr id="461" name="普通建設事業費 （ うち更新整備　）該当値テキスト"/>
        <xdr:cNvSpPr txBox="1"/>
      </xdr:nvSpPr>
      <xdr:spPr>
        <a:xfrm>
          <a:off x="10528300" y="154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46985</xdr:rowOff>
    </xdr:from>
    <xdr:to>
      <xdr:col>14</xdr:col>
      <xdr:colOff>79375</xdr:colOff>
      <xdr:row>97</xdr:row>
      <xdr:rowOff>148585</xdr:rowOff>
    </xdr:to>
    <xdr:sp macro="" textlink="">
      <xdr:nvSpPr>
        <xdr:cNvPr id="462" name="円/楕円 461"/>
        <xdr:cNvSpPr/>
      </xdr:nvSpPr>
      <xdr:spPr>
        <a:xfrm>
          <a:off x="9588500" y="166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139712</xdr:rowOff>
    </xdr:from>
    <xdr:ext cx="534377" cy="259045"/>
    <xdr:sp macro="" textlink="">
      <xdr:nvSpPr>
        <xdr:cNvPr id="463" name="テキスト ボックス 462"/>
        <xdr:cNvSpPr txBox="1"/>
      </xdr:nvSpPr>
      <xdr:spPr>
        <a:xfrm>
          <a:off x="9372111" y="167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8" name="直線コネクタ 48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1" name="直線コネクタ 49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4" name="直線コネクタ 49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109601</xdr:rowOff>
    </xdr:from>
    <xdr:to>
      <xdr:col>23</xdr:col>
      <xdr:colOff>517525</xdr:colOff>
      <xdr:row>76</xdr:row>
      <xdr:rowOff>132623</xdr:rowOff>
    </xdr:to>
    <xdr:cxnSp macro="">
      <xdr:nvCxnSpPr>
        <xdr:cNvPr id="604" name="直線コネクタ 603"/>
        <xdr:cNvCxnSpPr/>
      </xdr:nvCxnSpPr>
      <xdr:spPr>
        <a:xfrm flipV="1">
          <a:off x="15481300" y="13139801"/>
          <a:ext cx="838200" cy="2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51888</xdr:rowOff>
    </xdr:from>
    <xdr:to>
      <xdr:col>22</xdr:col>
      <xdr:colOff>365125</xdr:colOff>
      <xdr:row>76</xdr:row>
      <xdr:rowOff>132623</xdr:rowOff>
    </xdr:to>
    <xdr:cxnSp macro="">
      <xdr:nvCxnSpPr>
        <xdr:cNvPr id="607" name="直線コネクタ 606"/>
        <xdr:cNvCxnSpPr/>
      </xdr:nvCxnSpPr>
      <xdr:spPr>
        <a:xfrm>
          <a:off x="14592300" y="13082088"/>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51888</xdr:rowOff>
    </xdr:from>
    <xdr:to>
      <xdr:col>21</xdr:col>
      <xdr:colOff>161925</xdr:colOff>
      <xdr:row>76</xdr:row>
      <xdr:rowOff>61957</xdr:rowOff>
    </xdr:to>
    <xdr:cxnSp macro="">
      <xdr:nvCxnSpPr>
        <xdr:cNvPr id="610" name="直線コネクタ 609"/>
        <xdr:cNvCxnSpPr/>
      </xdr:nvCxnSpPr>
      <xdr:spPr>
        <a:xfrm flipV="1">
          <a:off x="13703300" y="13082088"/>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29257</xdr:rowOff>
    </xdr:from>
    <xdr:to>
      <xdr:col>19</xdr:col>
      <xdr:colOff>644525</xdr:colOff>
      <xdr:row>76</xdr:row>
      <xdr:rowOff>61957</xdr:rowOff>
    </xdr:to>
    <xdr:cxnSp macro="">
      <xdr:nvCxnSpPr>
        <xdr:cNvPr id="613" name="直線コネクタ 612"/>
        <xdr:cNvCxnSpPr/>
      </xdr:nvCxnSpPr>
      <xdr:spPr>
        <a:xfrm>
          <a:off x="12814300" y="13059457"/>
          <a:ext cx="889000" cy="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58801</xdr:rowOff>
    </xdr:from>
    <xdr:to>
      <xdr:col>23</xdr:col>
      <xdr:colOff>568325</xdr:colOff>
      <xdr:row>76</xdr:row>
      <xdr:rowOff>160401</xdr:rowOff>
    </xdr:to>
    <xdr:sp macro="" textlink="">
      <xdr:nvSpPr>
        <xdr:cNvPr id="623" name="円/楕円 622"/>
        <xdr:cNvSpPr/>
      </xdr:nvSpPr>
      <xdr:spPr>
        <a:xfrm>
          <a:off x="162687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81678</xdr:rowOff>
    </xdr:from>
    <xdr:ext cx="534377" cy="259045"/>
    <xdr:sp macro="" textlink="">
      <xdr:nvSpPr>
        <xdr:cNvPr id="624" name="公債費該当値テキスト"/>
        <xdr:cNvSpPr txBox="1"/>
      </xdr:nvSpPr>
      <xdr:spPr>
        <a:xfrm>
          <a:off x="16370300" y="129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81823</xdr:rowOff>
    </xdr:from>
    <xdr:to>
      <xdr:col>22</xdr:col>
      <xdr:colOff>415925</xdr:colOff>
      <xdr:row>77</xdr:row>
      <xdr:rowOff>11973</xdr:rowOff>
    </xdr:to>
    <xdr:sp macro="" textlink="">
      <xdr:nvSpPr>
        <xdr:cNvPr id="625" name="円/楕円 624"/>
        <xdr:cNvSpPr/>
      </xdr:nvSpPr>
      <xdr:spPr>
        <a:xfrm>
          <a:off x="15430500" y="131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3100</xdr:rowOff>
    </xdr:from>
    <xdr:ext cx="534377" cy="259045"/>
    <xdr:sp macro="" textlink="">
      <xdr:nvSpPr>
        <xdr:cNvPr id="626" name="テキスト ボックス 625"/>
        <xdr:cNvSpPr txBox="1"/>
      </xdr:nvSpPr>
      <xdr:spPr>
        <a:xfrm>
          <a:off x="15214111" y="132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1088</xdr:rowOff>
    </xdr:from>
    <xdr:to>
      <xdr:col>21</xdr:col>
      <xdr:colOff>212725</xdr:colOff>
      <xdr:row>76</xdr:row>
      <xdr:rowOff>102688</xdr:rowOff>
    </xdr:to>
    <xdr:sp macro="" textlink="">
      <xdr:nvSpPr>
        <xdr:cNvPr id="627" name="円/楕円 626"/>
        <xdr:cNvSpPr/>
      </xdr:nvSpPr>
      <xdr:spPr>
        <a:xfrm>
          <a:off x="145415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93815</xdr:rowOff>
    </xdr:from>
    <xdr:ext cx="534377" cy="259045"/>
    <xdr:sp macro="" textlink="">
      <xdr:nvSpPr>
        <xdr:cNvPr id="628" name="テキスト ボックス 627"/>
        <xdr:cNvSpPr txBox="1"/>
      </xdr:nvSpPr>
      <xdr:spPr>
        <a:xfrm>
          <a:off x="14325111" y="13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11157</xdr:rowOff>
    </xdr:from>
    <xdr:to>
      <xdr:col>20</xdr:col>
      <xdr:colOff>9525</xdr:colOff>
      <xdr:row>76</xdr:row>
      <xdr:rowOff>112757</xdr:rowOff>
    </xdr:to>
    <xdr:sp macro="" textlink="">
      <xdr:nvSpPr>
        <xdr:cNvPr id="629" name="円/楕円 628"/>
        <xdr:cNvSpPr/>
      </xdr:nvSpPr>
      <xdr:spPr>
        <a:xfrm>
          <a:off x="13652500" y="130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103884</xdr:rowOff>
    </xdr:from>
    <xdr:ext cx="534377" cy="259045"/>
    <xdr:sp macro="" textlink="">
      <xdr:nvSpPr>
        <xdr:cNvPr id="630" name="テキスト ボックス 629"/>
        <xdr:cNvSpPr txBox="1"/>
      </xdr:nvSpPr>
      <xdr:spPr>
        <a:xfrm>
          <a:off x="13436111" y="13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149907</xdr:rowOff>
    </xdr:from>
    <xdr:to>
      <xdr:col>18</xdr:col>
      <xdr:colOff>492125</xdr:colOff>
      <xdr:row>76</xdr:row>
      <xdr:rowOff>80057</xdr:rowOff>
    </xdr:to>
    <xdr:sp macro="" textlink="">
      <xdr:nvSpPr>
        <xdr:cNvPr id="631" name="円/楕円 630"/>
        <xdr:cNvSpPr/>
      </xdr:nvSpPr>
      <xdr:spPr>
        <a:xfrm>
          <a:off x="12763500" y="130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71184</xdr:rowOff>
    </xdr:from>
    <xdr:ext cx="534377" cy="259045"/>
    <xdr:sp macro="" textlink="">
      <xdr:nvSpPr>
        <xdr:cNvPr id="632" name="テキスト ボックス 631"/>
        <xdr:cNvSpPr txBox="1"/>
      </xdr:nvSpPr>
      <xdr:spPr>
        <a:xfrm>
          <a:off x="12547111" y="131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65506</xdr:rowOff>
    </xdr:from>
    <xdr:to>
      <xdr:col>23</xdr:col>
      <xdr:colOff>517525</xdr:colOff>
      <xdr:row>98</xdr:row>
      <xdr:rowOff>102608</xdr:rowOff>
    </xdr:to>
    <xdr:cxnSp macro="">
      <xdr:nvCxnSpPr>
        <xdr:cNvPr id="659" name="直線コネクタ 658"/>
        <xdr:cNvCxnSpPr/>
      </xdr:nvCxnSpPr>
      <xdr:spPr>
        <a:xfrm flipV="1">
          <a:off x="15481300" y="16867606"/>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82184</xdr:rowOff>
    </xdr:from>
    <xdr:to>
      <xdr:col>22</xdr:col>
      <xdr:colOff>365125</xdr:colOff>
      <xdr:row>98</xdr:row>
      <xdr:rowOff>102608</xdr:rowOff>
    </xdr:to>
    <xdr:cxnSp macro="">
      <xdr:nvCxnSpPr>
        <xdr:cNvPr id="662" name="直線コネクタ 661"/>
        <xdr:cNvCxnSpPr/>
      </xdr:nvCxnSpPr>
      <xdr:spPr>
        <a:xfrm>
          <a:off x="14592300" y="16884284"/>
          <a:ext cx="8890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82184</xdr:rowOff>
    </xdr:from>
    <xdr:to>
      <xdr:col>21</xdr:col>
      <xdr:colOff>161925</xdr:colOff>
      <xdr:row>98</xdr:row>
      <xdr:rowOff>103846</xdr:rowOff>
    </xdr:to>
    <xdr:cxnSp macro="">
      <xdr:nvCxnSpPr>
        <xdr:cNvPr id="665" name="直線コネクタ 664"/>
        <xdr:cNvCxnSpPr/>
      </xdr:nvCxnSpPr>
      <xdr:spPr>
        <a:xfrm flipV="1">
          <a:off x="13703300" y="16884284"/>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101090</xdr:rowOff>
    </xdr:from>
    <xdr:to>
      <xdr:col>19</xdr:col>
      <xdr:colOff>644525</xdr:colOff>
      <xdr:row>98</xdr:row>
      <xdr:rowOff>103846</xdr:rowOff>
    </xdr:to>
    <xdr:cxnSp macro="">
      <xdr:nvCxnSpPr>
        <xdr:cNvPr id="668" name="直線コネクタ 667"/>
        <xdr:cNvCxnSpPr/>
      </xdr:nvCxnSpPr>
      <xdr:spPr>
        <a:xfrm>
          <a:off x="12814300" y="16903190"/>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14706</xdr:rowOff>
    </xdr:from>
    <xdr:to>
      <xdr:col>23</xdr:col>
      <xdr:colOff>568325</xdr:colOff>
      <xdr:row>98</xdr:row>
      <xdr:rowOff>116306</xdr:rowOff>
    </xdr:to>
    <xdr:sp macro="" textlink="">
      <xdr:nvSpPr>
        <xdr:cNvPr id="678" name="円/楕円 677"/>
        <xdr:cNvSpPr/>
      </xdr:nvSpPr>
      <xdr:spPr>
        <a:xfrm>
          <a:off x="16268700" y="168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145533</xdr:rowOff>
    </xdr:from>
    <xdr:ext cx="534377" cy="259045"/>
    <xdr:sp macro="" textlink="">
      <xdr:nvSpPr>
        <xdr:cNvPr id="679" name="積立金該当値テキスト"/>
        <xdr:cNvSpPr txBox="1"/>
      </xdr:nvSpPr>
      <xdr:spPr>
        <a:xfrm>
          <a:off x="16370300" y="166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51808</xdr:rowOff>
    </xdr:from>
    <xdr:to>
      <xdr:col>22</xdr:col>
      <xdr:colOff>415925</xdr:colOff>
      <xdr:row>98</xdr:row>
      <xdr:rowOff>153408</xdr:rowOff>
    </xdr:to>
    <xdr:sp macro="" textlink="">
      <xdr:nvSpPr>
        <xdr:cNvPr id="680" name="円/楕円 679"/>
        <xdr:cNvSpPr/>
      </xdr:nvSpPr>
      <xdr:spPr>
        <a:xfrm>
          <a:off x="15430500" y="168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144535</xdr:rowOff>
    </xdr:from>
    <xdr:ext cx="469744" cy="259045"/>
    <xdr:sp macro="" textlink="">
      <xdr:nvSpPr>
        <xdr:cNvPr id="681" name="テキスト ボックス 680"/>
        <xdr:cNvSpPr txBox="1"/>
      </xdr:nvSpPr>
      <xdr:spPr>
        <a:xfrm>
          <a:off x="15246427" y="1694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31384</xdr:rowOff>
    </xdr:from>
    <xdr:to>
      <xdr:col>21</xdr:col>
      <xdr:colOff>212725</xdr:colOff>
      <xdr:row>98</xdr:row>
      <xdr:rowOff>132984</xdr:rowOff>
    </xdr:to>
    <xdr:sp macro="" textlink="">
      <xdr:nvSpPr>
        <xdr:cNvPr id="682" name="円/楕円 681"/>
        <xdr:cNvSpPr/>
      </xdr:nvSpPr>
      <xdr:spPr>
        <a:xfrm>
          <a:off x="14541500" y="168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124111</xdr:rowOff>
    </xdr:from>
    <xdr:ext cx="534377" cy="259045"/>
    <xdr:sp macro="" textlink="">
      <xdr:nvSpPr>
        <xdr:cNvPr id="683" name="テキスト ボックス 682"/>
        <xdr:cNvSpPr txBox="1"/>
      </xdr:nvSpPr>
      <xdr:spPr>
        <a:xfrm>
          <a:off x="14325111" y="169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53046</xdr:rowOff>
    </xdr:from>
    <xdr:to>
      <xdr:col>20</xdr:col>
      <xdr:colOff>9525</xdr:colOff>
      <xdr:row>98</xdr:row>
      <xdr:rowOff>154646</xdr:rowOff>
    </xdr:to>
    <xdr:sp macro="" textlink="">
      <xdr:nvSpPr>
        <xdr:cNvPr id="684" name="円/楕円 683"/>
        <xdr:cNvSpPr/>
      </xdr:nvSpPr>
      <xdr:spPr>
        <a:xfrm>
          <a:off x="13652500" y="168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145773</xdr:rowOff>
    </xdr:from>
    <xdr:ext cx="469744" cy="259045"/>
    <xdr:sp macro="" textlink="">
      <xdr:nvSpPr>
        <xdr:cNvPr id="685" name="テキスト ボックス 684"/>
        <xdr:cNvSpPr txBox="1"/>
      </xdr:nvSpPr>
      <xdr:spPr>
        <a:xfrm>
          <a:off x="13468427" y="1694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50290</xdr:rowOff>
    </xdr:from>
    <xdr:to>
      <xdr:col>18</xdr:col>
      <xdr:colOff>492125</xdr:colOff>
      <xdr:row>98</xdr:row>
      <xdr:rowOff>151890</xdr:rowOff>
    </xdr:to>
    <xdr:sp macro="" textlink="">
      <xdr:nvSpPr>
        <xdr:cNvPr id="686" name="円/楕円 685"/>
        <xdr:cNvSpPr/>
      </xdr:nvSpPr>
      <xdr:spPr>
        <a:xfrm>
          <a:off x="12763500" y="16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143017</xdr:rowOff>
    </xdr:from>
    <xdr:ext cx="469744" cy="259045"/>
    <xdr:sp macro="" textlink="">
      <xdr:nvSpPr>
        <xdr:cNvPr id="687" name="テキスト ボックス 686"/>
        <xdr:cNvSpPr txBox="1"/>
      </xdr:nvSpPr>
      <xdr:spPr>
        <a:xfrm>
          <a:off x="12579427" y="1694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38773</xdr:rowOff>
    </xdr:from>
    <xdr:to>
      <xdr:col>32</xdr:col>
      <xdr:colOff>187325</xdr:colOff>
      <xdr:row>59</xdr:row>
      <xdr:rowOff>39497</xdr:rowOff>
    </xdr:to>
    <xdr:cxnSp macro="">
      <xdr:nvCxnSpPr>
        <xdr:cNvPr id="771" name="直線コネクタ 770"/>
        <xdr:cNvCxnSpPr/>
      </xdr:nvCxnSpPr>
      <xdr:spPr>
        <a:xfrm>
          <a:off x="21323300" y="1015432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38773</xdr:rowOff>
    </xdr:from>
    <xdr:to>
      <xdr:col>31</xdr:col>
      <xdr:colOff>34925</xdr:colOff>
      <xdr:row>59</xdr:row>
      <xdr:rowOff>38850</xdr:rowOff>
    </xdr:to>
    <xdr:cxnSp macro="">
      <xdr:nvCxnSpPr>
        <xdr:cNvPr id="774" name="直線コネクタ 773"/>
        <xdr:cNvCxnSpPr/>
      </xdr:nvCxnSpPr>
      <xdr:spPr>
        <a:xfrm flipV="1">
          <a:off x="20434300" y="1015432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35611</xdr:rowOff>
    </xdr:from>
    <xdr:to>
      <xdr:col>29</xdr:col>
      <xdr:colOff>517525</xdr:colOff>
      <xdr:row>59</xdr:row>
      <xdr:rowOff>38850</xdr:rowOff>
    </xdr:to>
    <xdr:cxnSp macro="">
      <xdr:nvCxnSpPr>
        <xdr:cNvPr id="777" name="直線コネクタ 776"/>
        <xdr:cNvCxnSpPr/>
      </xdr:nvCxnSpPr>
      <xdr:spPr>
        <a:xfrm>
          <a:off x="19545300" y="101511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32715</xdr:rowOff>
    </xdr:from>
    <xdr:to>
      <xdr:col>28</xdr:col>
      <xdr:colOff>314325</xdr:colOff>
      <xdr:row>59</xdr:row>
      <xdr:rowOff>35611</xdr:rowOff>
    </xdr:to>
    <xdr:cxnSp macro="">
      <xdr:nvCxnSpPr>
        <xdr:cNvPr id="780" name="直線コネクタ 779"/>
        <xdr:cNvCxnSpPr/>
      </xdr:nvCxnSpPr>
      <xdr:spPr>
        <a:xfrm>
          <a:off x="18656300" y="1014826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160147</xdr:rowOff>
    </xdr:from>
    <xdr:to>
      <xdr:col>32</xdr:col>
      <xdr:colOff>238125</xdr:colOff>
      <xdr:row>59</xdr:row>
      <xdr:rowOff>90297</xdr:rowOff>
    </xdr:to>
    <xdr:sp macro="" textlink="">
      <xdr:nvSpPr>
        <xdr:cNvPr id="790" name="円/楕円 789"/>
        <xdr:cNvSpPr/>
      </xdr:nvSpPr>
      <xdr:spPr>
        <a:xfrm>
          <a:off x="221107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75074</xdr:rowOff>
    </xdr:from>
    <xdr:ext cx="378565" cy="259045"/>
    <xdr:sp macro="" textlink="">
      <xdr:nvSpPr>
        <xdr:cNvPr id="791" name="貸付金該当値テキスト"/>
        <xdr:cNvSpPr txBox="1"/>
      </xdr:nvSpPr>
      <xdr:spPr>
        <a:xfrm>
          <a:off x="22212300" y="1001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159423</xdr:rowOff>
    </xdr:from>
    <xdr:to>
      <xdr:col>31</xdr:col>
      <xdr:colOff>85725</xdr:colOff>
      <xdr:row>59</xdr:row>
      <xdr:rowOff>89573</xdr:rowOff>
    </xdr:to>
    <xdr:sp macro="" textlink="">
      <xdr:nvSpPr>
        <xdr:cNvPr id="792" name="円/楕円 791"/>
        <xdr:cNvSpPr/>
      </xdr:nvSpPr>
      <xdr:spPr>
        <a:xfrm>
          <a:off x="21272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80700</xdr:rowOff>
    </xdr:from>
    <xdr:ext cx="378565" cy="259045"/>
    <xdr:sp macro="" textlink="">
      <xdr:nvSpPr>
        <xdr:cNvPr id="793" name="テキスト ボックス 792"/>
        <xdr:cNvSpPr txBox="1"/>
      </xdr:nvSpPr>
      <xdr:spPr>
        <a:xfrm>
          <a:off x="21134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159500</xdr:rowOff>
    </xdr:from>
    <xdr:to>
      <xdr:col>29</xdr:col>
      <xdr:colOff>568325</xdr:colOff>
      <xdr:row>59</xdr:row>
      <xdr:rowOff>89650</xdr:rowOff>
    </xdr:to>
    <xdr:sp macro="" textlink="">
      <xdr:nvSpPr>
        <xdr:cNvPr id="794" name="円/楕円 793"/>
        <xdr:cNvSpPr/>
      </xdr:nvSpPr>
      <xdr:spPr>
        <a:xfrm>
          <a:off x="20383500" y="10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80777</xdr:rowOff>
    </xdr:from>
    <xdr:ext cx="378565" cy="259045"/>
    <xdr:sp macro="" textlink="">
      <xdr:nvSpPr>
        <xdr:cNvPr id="795" name="テキスト ボックス 794"/>
        <xdr:cNvSpPr txBox="1"/>
      </xdr:nvSpPr>
      <xdr:spPr>
        <a:xfrm>
          <a:off x="20245017" y="1019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156261</xdr:rowOff>
    </xdr:from>
    <xdr:to>
      <xdr:col>28</xdr:col>
      <xdr:colOff>365125</xdr:colOff>
      <xdr:row>59</xdr:row>
      <xdr:rowOff>86411</xdr:rowOff>
    </xdr:to>
    <xdr:sp macro="" textlink="">
      <xdr:nvSpPr>
        <xdr:cNvPr id="796" name="円/楕円 795"/>
        <xdr:cNvSpPr/>
      </xdr:nvSpPr>
      <xdr:spPr>
        <a:xfrm>
          <a:off x="19494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77538</xdr:rowOff>
    </xdr:from>
    <xdr:ext cx="378565" cy="259045"/>
    <xdr:sp macro="" textlink="">
      <xdr:nvSpPr>
        <xdr:cNvPr id="797" name="テキスト ボックス 796"/>
        <xdr:cNvSpPr txBox="1"/>
      </xdr:nvSpPr>
      <xdr:spPr>
        <a:xfrm>
          <a:off x="19356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153365</xdr:rowOff>
    </xdr:from>
    <xdr:to>
      <xdr:col>27</xdr:col>
      <xdr:colOff>161925</xdr:colOff>
      <xdr:row>59</xdr:row>
      <xdr:rowOff>83515</xdr:rowOff>
    </xdr:to>
    <xdr:sp macro="" textlink="">
      <xdr:nvSpPr>
        <xdr:cNvPr id="798" name="円/楕円 797"/>
        <xdr:cNvSpPr/>
      </xdr:nvSpPr>
      <xdr:spPr>
        <a:xfrm>
          <a:off x="18605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74642</xdr:rowOff>
    </xdr:from>
    <xdr:ext cx="378565" cy="259045"/>
    <xdr:sp macro="" textlink="">
      <xdr:nvSpPr>
        <xdr:cNvPr id="799" name="テキスト ボックス 798"/>
        <xdr:cNvSpPr txBox="1"/>
      </xdr:nvSpPr>
      <xdr:spPr>
        <a:xfrm>
          <a:off x="18467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60463</xdr:rowOff>
    </xdr:from>
    <xdr:to>
      <xdr:col>32</xdr:col>
      <xdr:colOff>187325</xdr:colOff>
      <xdr:row>77</xdr:row>
      <xdr:rowOff>84336</xdr:rowOff>
    </xdr:to>
    <xdr:cxnSp macro="">
      <xdr:nvCxnSpPr>
        <xdr:cNvPr id="830" name="直線コネクタ 829"/>
        <xdr:cNvCxnSpPr/>
      </xdr:nvCxnSpPr>
      <xdr:spPr>
        <a:xfrm flipV="1">
          <a:off x="21323300" y="13262113"/>
          <a:ext cx="8382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84336</xdr:rowOff>
    </xdr:from>
    <xdr:to>
      <xdr:col>31</xdr:col>
      <xdr:colOff>34925</xdr:colOff>
      <xdr:row>77</xdr:row>
      <xdr:rowOff>146580</xdr:rowOff>
    </xdr:to>
    <xdr:cxnSp macro="">
      <xdr:nvCxnSpPr>
        <xdr:cNvPr id="833" name="直線コネクタ 832"/>
        <xdr:cNvCxnSpPr/>
      </xdr:nvCxnSpPr>
      <xdr:spPr>
        <a:xfrm flipV="1">
          <a:off x="20434300" y="13285986"/>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146580</xdr:rowOff>
    </xdr:from>
    <xdr:to>
      <xdr:col>29</xdr:col>
      <xdr:colOff>517525</xdr:colOff>
      <xdr:row>77</xdr:row>
      <xdr:rowOff>164943</xdr:rowOff>
    </xdr:to>
    <xdr:cxnSp macro="">
      <xdr:nvCxnSpPr>
        <xdr:cNvPr id="836" name="直線コネクタ 835"/>
        <xdr:cNvCxnSpPr/>
      </xdr:nvCxnSpPr>
      <xdr:spPr>
        <a:xfrm flipV="1">
          <a:off x="19545300" y="13348230"/>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155451</xdr:rowOff>
    </xdr:from>
    <xdr:to>
      <xdr:col>28</xdr:col>
      <xdr:colOff>314325</xdr:colOff>
      <xdr:row>77</xdr:row>
      <xdr:rowOff>164943</xdr:rowOff>
    </xdr:to>
    <xdr:cxnSp macro="">
      <xdr:nvCxnSpPr>
        <xdr:cNvPr id="839" name="直線コネクタ 838"/>
        <xdr:cNvCxnSpPr/>
      </xdr:nvCxnSpPr>
      <xdr:spPr>
        <a:xfrm>
          <a:off x="18656300" y="13357101"/>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9663</xdr:rowOff>
    </xdr:from>
    <xdr:to>
      <xdr:col>32</xdr:col>
      <xdr:colOff>238125</xdr:colOff>
      <xdr:row>77</xdr:row>
      <xdr:rowOff>111263</xdr:rowOff>
    </xdr:to>
    <xdr:sp macro="" textlink="">
      <xdr:nvSpPr>
        <xdr:cNvPr id="849" name="円/楕円 848"/>
        <xdr:cNvSpPr/>
      </xdr:nvSpPr>
      <xdr:spPr>
        <a:xfrm>
          <a:off x="22110700" y="132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159540</xdr:rowOff>
    </xdr:from>
    <xdr:ext cx="534377" cy="259045"/>
    <xdr:sp macro="" textlink="">
      <xdr:nvSpPr>
        <xdr:cNvPr id="850" name="繰出金該当値テキスト"/>
        <xdr:cNvSpPr txBox="1"/>
      </xdr:nvSpPr>
      <xdr:spPr>
        <a:xfrm>
          <a:off x="22212300" y="131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33536</xdr:rowOff>
    </xdr:from>
    <xdr:to>
      <xdr:col>31</xdr:col>
      <xdr:colOff>85725</xdr:colOff>
      <xdr:row>77</xdr:row>
      <xdr:rowOff>135136</xdr:rowOff>
    </xdr:to>
    <xdr:sp macro="" textlink="">
      <xdr:nvSpPr>
        <xdr:cNvPr id="851" name="円/楕円 850"/>
        <xdr:cNvSpPr/>
      </xdr:nvSpPr>
      <xdr:spPr>
        <a:xfrm>
          <a:off x="21272500" y="132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126263</xdr:rowOff>
    </xdr:from>
    <xdr:ext cx="534377" cy="259045"/>
    <xdr:sp macro="" textlink="">
      <xdr:nvSpPr>
        <xdr:cNvPr id="852" name="テキスト ボックス 851"/>
        <xdr:cNvSpPr txBox="1"/>
      </xdr:nvSpPr>
      <xdr:spPr>
        <a:xfrm>
          <a:off x="21056111" y="133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95780</xdr:rowOff>
    </xdr:from>
    <xdr:to>
      <xdr:col>29</xdr:col>
      <xdr:colOff>568325</xdr:colOff>
      <xdr:row>78</xdr:row>
      <xdr:rowOff>25930</xdr:rowOff>
    </xdr:to>
    <xdr:sp macro="" textlink="">
      <xdr:nvSpPr>
        <xdr:cNvPr id="853" name="円/楕円 852"/>
        <xdr:cNvSpPr/>
      </xdr:nvSpPr>
      <xdr:spPr>
        <a:xfrm>
          <a:off x="20383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17057</xdr:rowOff>
    </xdr:from>
    <xdr:ext cx="534377" cy="259045"/>
    <xdr:sp macro="" textlink="">
      <xdr:nvSpPr>
        <xdr:cNvPr id="854" name="テキスト ボックス 853"/>
        <xdr:cNvSpPr txBox="1"/>
      </xdr:nvSpPr>
      <xdr:spPr>
        <a:xfrm>
          <a:off x="20167111" y="13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114143</xdr:rowOff>
    </xdr:from>
    <xdr:to>
      <xdr:col>28</xdr:col>
      <xdr:colOff>365125</xdr:colOff>
      <xdr:row>78</xdr:row>
      <xdr:rowOff>44293</xdr:rowOff>
    </xdr:to>
    <xdr:sp macro="" textlink="">
      <xdr:nvSpPr>
        <xdr:cNvPr id="855" name="円/楕円 854"/>
        <xdr:cNvSpPr/>
      </xdr:nvSpPr>
      <xdr:spPr>
        <a:xfrm>
          <a:off x="19494500" y="133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35420</xdr:rowOff>
    </xdr:from>
    <xdr:ext cx="534377" cy="259045"/>
    <xdr:sp macro="" textlink="">
      <xdr:nvSpPr>
        <xdr:cNvPr id="856" name="テキスト ボックス 855"/>
        <xdr:cNvSpPr txBox="1"/>
      </xdr:nvSpPr>
      <xdr:spPr>
        <a:xfrm>
          <a:off x="19278111" y="134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104651</xdr:rowOff>
    </xdr:from>
    <xdr:to>
      <xdr:col>27</xdr:col>
      <xdr:colOff>161925</xdr:colOff>
      <xdr:row>78</xdr:row>
      <xdr:rowOff>34801</xdr:rowOff>
    </xdr:to>
    <xdr:sp macro="" textlink="">
      <xdr:nvSpPr>
        <xdr:cNvPr id="857" name="円/楕円 856"/>
        <xdr:cNvSpPr/>
      </xdr:nvSpPr>
      <xdr:spPr>
        <a:xfrm>
          <a:off x="18605500" y="133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25928</xdr:rowOff>
    </xdr:from>
    <xdr:ext cx="534377" cy="259045"/>
    <xdr:sp macro="" textlink="">
      <xdr:nvSpPr>
        <xdr:cNvPr id="858" name="テキスト ボックス 857"/>
        <xdr:cNvSpPr txBox="1"/>
      </xdr:nvSpPr>
      <xdr:spPr>
        <a:xfrm>
          <a:off x="18389111" y="133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477,215</a:t>
          </a:r>
          <a:r>
            <a:rPr kumimoji="1" lang="ja-JP" altLang="en-US" sz="1300">
              <a:latin typeface="ＭＳ Ｐゴシック"/>
            </a:rPr>
            <a:t>円となっている。主な構成要素である人件費は、住民一人当たり</a:t>
          </a:r>
          <a:r>
            <a:rPr kumimoji="1" lang="en-US" altLang="ja-JP" sz="1300">
              <a:latin typeface="ＭＳ Ｐゴシック"/>
            </a:rPr>
            <a:t>75,045</a:t>
          </a:r>
          <a:r>
            <a:rPr kumimoji="1" lang="ja-JP" altLang="en-US" sz="1300">
              <a:latin typeface="ＭＳ Ｐゴシック"/>
            </a:rPr>
            <a:t>円となっており、適正な定員管理に向けて職員採用を抑制してきたことと団塊世代の退職に伴う職員給与費の減少により、前年度比で減少している。しかし、類似団体平均は上回っており、これは市独自の給料表を採用していることが主な要因である。　</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125,372</a:t>
          </a:r>
          <a:r>
            <a:rPr kumimoji="1" lang="ja-JP" altLang="en-US" sz="1300">
              <a:latin typeface="ＭＳ Ｐゴシック"/>
            </a:rPr>
            <a:t>円となっており、類似団体と比較して一人当たりコストが高い状況となっている。前年度と比較しても大幅に増加しており、これは、新クリーンセンター建設やゆきはたこども園整備、国道８号線バイパス整備に伴う公共用地買収等により事業費が嵩んだことにより増加となったものである。</a:t>
          </a:r>
          <a:endParaRPr kumimoji="1" lang="en-US" altLang="ja-JP" sz="1300">
            <a:latin typeface="ＭＳ Ｐゴシック"/>
          </a:endParaRPr>
        </a:p>
        <a:p>
          <a:r>
            <a:rPr kumimoji="1" lang="ja-JP" altLang="en-US" sz="1300">
              <a:latin typeface="ＭＳ Ｐゴシック"/>
            </a:rPr>
            <a:t>また、積立金については当初予算では財政調整基金からの財源手当を見込んでいたところであったが、回復基調の税収を背景に、取り止め、更に積み増しを行ったところである。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50,837
50,384
80.14
24,803,697
24,260,197
502,201
12,279,748
29,589,228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83203</xdr:rowOff>
    </xdr:from>
    <xdr:to>
      <xdr:col>6</xdr:col>
      <xdr:colOff>511175</xdr:colOff>
      <xdr:row>38</xdr:row>
      <xdr:rowOff>92347</xdr:rowOff>
    </xdr:to>
    <xdr:cxnSp macro="">
      <xdr:nvCxnSpPr>
        <xdr:cNvPr id="63" name="直線コネクタ 62"/>
        <xdr:cNvCxnSpPr/>
      </xdr:nvCxnSpPr>
      <xdr:spPr>
        <a:xfrm flipV="1">
          <a:off x="3797300" y="659830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48260</xdr:rowOff>
    </xdr:from>
    <xdr:to>
      <xdr:col>5</xdr:col>
      <xdr:colOff>358775</xdr:colOff>
      <xdr:row>38</xdr:row>
      <xdr:rowOff>92347</xdr:rowOff>
    </xdr:to>
    <xdr:cxnSp macro="">
      <xdr:nvCxnSpPr>
        <xdr:cNvPr id="66" name="直線コネクタ 65"/>
        <xdr:cNvCxnSpPr/>
      </xdr:nvCxnSpPr>
      <xdr:spPr>
        <a:xfrm>
          <a:off x="2908300" y="6563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69814</xdr:rowOff>
    </xdr:from>
    <xdr:to>
      <xdr:col>4</xdr:col>
      <xdr:colOff>155575</xdr:colOff>
      <xdr:row>38</xdr:row>
      <xdr:rowOff>48260</xdr:rowOff>
    </xdr:to>
    <xdr:cxnSp macro="">
      <xdr:nvCxnSpPr>
        <xdr:cNvPr id="69" name="直線コネクタ 68"/>
        <xdr:cNvCxnSpPr/>
      </xdr:nvCxnSpPr>
      <xdr:spPr>
        <a:xfrm>
          <a:off x="2019300" y="6413464"/>
          <a:ext cx="889000" cy="1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144599</xdr:rowOff>
    </xdr:from>
    <xdr:to>
      <xdr:col>2</xdr:col>
      <xdr:colOff>638175</xdr:colOff>
      <xdr:row>37</xdr:row>
      <xdr:rowOff>69814</xdr:rowOff>
    </xdr:to>
    <xdr:cxnSp macro="">
      <xdr:nvCxnSpPr>
        <xdr:cNvPr id="72" name="直線コネクタ 71"/>
        <xdr:cNvCxnSpPr/>
      </xdr:nvCxnSpPr>
      <xdr:spPr>
        <a:xfrm>
          <a:off x="1130300" y="6316799"/>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32403</xdr:rowOff>
    </xdr:from>
    <xdr:to>
      <xdr:col>6</xdr:col>
      <xdr:colOff>561975</xdr:colOff>
      <xdr:row>38</xdr:row>
      <xdr:rowOff>134003</xdr:rowOff>
    </xdr:to>
    <xdr:sp macro="" textlink="">
      <xdr:nvSpPr>
        <xdr:cNvPr id="82" name="円/楕円 81"/>
        <xdr:cNvSpPr/>
      </xdr:nvSpPr>
      <xdr:spPr>
        <a:xfrm>
          <a:off x="45847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118780</xdr:rowOff>
    </xdr:from>
    <xdr:ext cx="469744" cy="259045"/>
    <xdr:sp macro="" textlink="">
      <xdr:nvSpPr>
        <xdr:cNvPr id="83" name="議会費該当値テキスト"/>
        <xdr:cNvSpPr txBox="1"/>
      </xdr:nvSpPr>
      <xdr:spPr>
        <a:xfrm>
          <a:off x="4686300" y="64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41547</xdr:rowOff>
    </xdr:from>
    <xdr:to>
      <xdr:col>5</xdr:col>
      <xdr:colOff>409575</xdr:colOff>
      <xdr:row>38</xdr:row>
      <xdr:rowOff>143147</xdr:rowOff>
    </xdr:to>
    <xdr:sp macro="" textlink="">
      <xdr:nvSpPr>
        <xdr:cNvPr id="84" name="円/楕円 83"/>
        <xdr:cNvSpPr/>
      </xdr:nvSpPr>
      <xdr:spPr>
        <a:xfrm>
          <a:off x="3746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134274</xdr:rowOff>
    </xdr:from>
    <xdr:ext cx="469744" cy="259045"/>
    <xdr:sp macro="" textlink="">
      <xdr:nvSpPr>
        <xdr:cNvPr id="85" name="テキスト ボックス 84"/>
        <xdr:cNvSpPr txBox="1"/>
      </xdr:nvSpPr>
      <xdr:spPr>
        <a:xfrm>
          <a:off x="3562427" y="66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168910</xdr:rowOff>
    </xdr:from>
    <xdr:to>
      <xdr:col>4</xdr:col>
      <xdr:colOff>206375</xdr:colOff>
      <xdr:row>38</xdr:row>
      <xdr:rowOff>99060</xdr:rowOff>
    </xdr:to>
    <xdr:sp macro="" textlink="">
      <xdr:nvSpPr>
        <xdr:cNvPr id="86" name="円/楕円 85"/>
        <xdr:cNvSpPr/>
      </xdr:nvSpPr>
      <xdr:spPr>
        <a:xfrm>
          <a:off x="2857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90187</xdr:rowOff>
    </xdr:from>
    <xdr:ext cx="469744" cy="259045"/>
    <xdr:sp macro="" textlink="">
      <xdr:nvSpPr>
        <xdr:cNvPr id="87" name="テキスト ボックス 86"/>
        <xdr:cNvSpPr txBox="1"/>
      </xdr:nvSpPr>
      <xdr:spPr>
        <a:xfrm>
          <a:off x="2673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19014</xdr:rowOff>
    </xdr:from>
    <xdr:to>
      <xdr:col>3</xdr:col>
      <xdr:colOff>3175</xdr:colOff>
      <xdr:row>37</xdr:row>
      <xdr:rowOff>120614</xdr:rowOff>
    </xdr:to>
    <xdr:sp macro="" textlink="">
      <xdr:nvSpPr>
        <xdr:cNvPr id="88" name="円/楕円 87"/>
        <xdr:cNvSpPr/>
      </xdr:nvSpPr>
      <xdr:spPr>
        <a:xfrm>
          <a:off x="1968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111741</xdr:rowOff>
    </xdr:from>
    <xdr:ext cx="469744" cy="259045"/>
    <xdr:sp macro="" textlink="">
      <xdr:nvSpPr>
        <xdr:cNvPr id="89" name="テキスト ボックス 88"/>
        <xdr:cNvSpPr txBox="1"/>
      </xdr:nvSpPr>
      <xdr:spPr>
        <a:xfrm>
          <a:off x="1784427"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93799</xdr:rowOff>
    </xdr:from>
    <xdr:to>
      <xdr:col>1</xdr:col>
      <xdr:colOff>485775</xdr:colOff>
      <xdr:row>37</xdr:row>
      <xdr:rowOff>23949</xdr:rowOff>
    </xdr:to>
    <xdr:sp macro="" textlink="">
      <xdr:nvSpPr>
        <xdr:cNvPr id="90" name="円/楕円 89"/>
        <xdr:cNvSpPr/>
      </xdr:nvSpPr>
      <xdr:spPr>
        <a:xfrm>
          <a:off x="1079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15076</xdr:rowOff>
    </xdr:from>
    <xdr:ext cx="469744" cy="259045"/>
    <xdr:sp macro="" textlink="">
      <xdr:nvSpPr>
        <xdr:cNvPr id="91" name="テキスト ボックス 90"/>
        <xdr:cNvSpPr txBox="1"/>
      </xdr:nvSpPr>
      <xdr:spPr>
        <a:xfrm>
          <a:off x="895427" y="63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xdr:rowOff>
    </xdr:from>
    <xdr:to>
      <xdr:col>6</xdr:col>
      <xdr:colOff>511175</xdr:colOff>
      <xdr:row>58</xdr:row>
      <xdr:rowOff>29789</xdr:rowOff>
    </xdr:to>
    <xdr:cxnSp macro="">
      <xdr:nvCxnSpPr>
        <xdr:cNvPr id="120" name="直線コネクタ 119"/>
        <xdr:cNvCxnSpPr/>
      </xdr:nvCxnSpPr>
      <xdr:spPr>
        <a:xfrm flipV="1">
          <a:off x="3797300" y="9944247"/>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20820</xdr:rowOff>
    </xdr:from>
    <xdr:to>
      <xdr:col>5</xdr:col>
      <xdr:colOff>358775</xdr:colOff>
      <xdr:row>58</xdr:row>
      <xdr:rowOff>29789</xdr:rowOff>
    </xdr:to>
    <xdr:cxnSp macro="">
      <xdr:nvCxnSpPr>
        <xdr:cNvPr id="123" name="直線コネクタ 122"/>
        <xdr:cNvCxnSpPr/>
      </xdr:nvCxnSpPr>
      <xdr:spPr>
        <a:xfrm>
          <a:off x="2908300" y="9964920"/>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20820</xdr:rowOff>
    </xdr:from>
    <xdr:to>
      <xdr:col>4</xdr:col>
      <xdr:colOff>155575</xdr:colOff>
      <xdr:row>58</xdr:row>
      <xdr:rowOff>31020</xdr:rowOff>
    </xdr:to>
    <xdr:cxnSp macro="">
      <xdr:nvCxnSpPr>
        <xdr:cNvPr id="126" name="直線コネクタ 125"/>
        <xdr:cNvCxnSpPr/>
      </xdr:nvCxnSpPr>
      <xdr:spPr>
        <a:xfrm flipV="1">
          <a:off x="2019300" y="9964920"/>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123934</xdr:rowOff>
    </xdr:from>
    <xdr:to>
      <xdr:col>2</xdr:col>
      <xdr:colOff>638175</xdr:colOff>
      <xdr:row>58</xdr:row>
      <xdr:rowOff>31020</xdr:rowOff>
    </xdr:to>
    <xdr:cxnSp macro="">
      <xdr:nvCxnSpPr>
        <xdr:cNvPr id="129" name="直線コネクタ 128"/>
        <xdr:cNvCxnSpPr/>
      </xdr:nvCxnSpPr>
      <xdr:spPr>
        <a:xfrm>
          <a:off x="1130300" y="9896584"/>
          <a:ext cx="8890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120797</xdr:rowOff>
    </xdr:from>
    <xdr:to>
      <xdr:col>6</xdr:col>
      <xdr:colOff>561975</xdr:colOff>
      <xdr:row>58</xdr:row>
      <xdr:rowOff>50947</xdr:rowOff>
    </xdr:to>
    <xdr:sp macro="" textlink="">
      <xdr:nvSpPr>
        <xdr:cNvPr id="139" name="円/楕円 138"/>
        <xdr:cNvSpPr/>
      </xdr:nvSpPr>
      <xdr:spPr>
        <a:xfrm>
          <a:off x="4584700" y="98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150439</xdr:rowOff>
    </xdr:from>
    <xdr:to>
      <xdr:col>5</xdr:col>
      <xdr:colOff>409575</xdr:colOff>
      <xdr:row>58</xdr:row>
      <xdr:rowOff>80589</xdr:rowOff>
    </xdr:to>
    <xdr:sp macro="" textlink="">
      <xdr:nvSpPr>
        <xdr:cNvPr id="141" name="円/楕円 140"/>
        <xdr:cNvSpPr/>
      </xdr:nvSpPr>
      <xdr:spPr>
        <a:xfrm>
          <a:off x="3746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71716</xdr:rowOff>
    </xdr:from>
    <xdr:ext cx="534377" cy="259045"/>
    <xdr:sp macro="" textlink="">
      <xdr:nvSpPr>
        <xdr:cNvPr id="142" name="テキスト ボックス 141"/>
        <xdr:cNvSpPr txBox="1"/>
      </xdr:nvSpPr>
      <xdr:spPr>
        <a:xfrm>
          <a:off x="3530111" y="100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141470</xdr:rowOff>
    </xdr:from>
    <xdr:to>
      <xdr:col>4</xdr:col>
      <xdr:colOff>206375</xdr:colOff>
      <xdr:row>58</xdr:row>
      <xdr:rowOff>71620</xdr:rowOff>
    </xdr:to>
    <xdr:sp macro="" textlink="">
      <xdr:nvSpPr>
        <xdr:cNvPr id="143" name="円/楕円 142"/>
        <xdr:cNvSpPr/>
      </xdr:nvSpPr>
      <xdr:spPr>
        <a:xfrm>
          <a:off x="2857500" y="9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62747</xdr:rowOff>
    </xdr:from>
    <xdr:ext cx="534377" cy="259045"/>
    <xdr:sp macro="" textlink="">
      <xdr:nvSpPr>
        <xdr:cNvPr id="144" name="テキスト ボックス 143"/>
        <xdr:cNvSpPr txBox="1"/>
      </xdr:nvSpPr>
      <xdr:spPr>
        <a:xfrm>
          <a:off x="2641111" y="100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151670</xdr:rowOff>
    </xdr:from>
    <xdr:to>
      <xdr:col>3</xdr:col>
      <xdr:colOff>3175</xdr:colOff>
      <xdr:row>58</xdr:row>
      <xdr:rowOff>81820</xdr:rowOff>
    </xdr:to>
    <xdr:sp macro="" textlink="">
      <xdr:nvSpPr>
        <xdr:cNvPr id="145" name="円/楕円 144"/>
        <xdr:cNvSpPr/>
      </xdr:nvSpPr>
      <xdr:spPr>
        <a:xfrm>
          <a:off x="1968500" y="99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72947</xdr:rowOff>
    </xdr:from>
    <xdr:ext cx="534377" cy="259045"/>
    <xdr:sp macro="" textlink="">
      <xdr:nvSpPr>
        <xdr:cNvPr id="146" name="テキスト ボックス 145"/>
        <xdr:cNvSpPr txBox="1"/>
      </xdr:nvSpPr>
      <xdr:spPr>
        <a:xfrm>
          <a:off x="1752111" y="100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73134</xdr:rowOff>
    </xdr:from>
    <xdr:to>
      <xdr:col>1</xdr:col>
      <xdr:colOff>485775</xdr:colOff>
      <xdr:row>58</xdr:row>
      <xdr:rowOff>3284</xdr:rowOff>
    </xdr:to>
    <xdr:sp macro="" textlink="">
      <xdr:nvSpPr>
        <xdr:cNvPr id="147" name="円/楕円 146"/>
        <xdr:cNvSpPr/>
      </xdr:nvSpPr>
      <xdr:spPr>
        <a:xfrm>
          <a:off x="1079500" y="98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165861</xdr:rowOff>
    </xdr:from>
    <xdr:ext cx="534377" cy="259045"/>
    <xdr:sp macro="" textlink="">
      <xdr:nvSpPr>
        <xdr:cNvPr id="148" name="テキスト ボックス 147"/>
        <xdr:cNvSpPr txBox="1"/>
      </xdr:nvSpPr>
      <xdr:spPr>
        <a:xfrm>
          <a:off x="863111" y="99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45365</xdr:rowOff>
    </xdr:from>
    <xdr:to>
      <xdr:col>6</xdr:col>
      <xdr:colOff>511175</xdr:colOff>
      <xdr:row>78</xdr:row>
      <xdr:rowOff>104329</xdr:rowOff>
    </xdr:to>
    <xdr:cxnSp macro="">
      <xdr:nvCxnSpPr>
        <xdr:cNvPr id="178" name="直線コネクタ 177"/>
        <xdr:cNvCxnSpPr/>
      </xdr:nvCxnSpPr>
      <xdr:spPr>
        <a:xfrm flipV="1">
          <a:off x="3797300" y="13418465"/>
          <a:ext cx="8382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101950</xdr:rowOff>
    </xdr:from>
    <xdr:to>
      <xdr:col>5</xdr:col>
      <xdr:colOff>358775</xdr:colOff>
      <xdr:row>78</xdr:row>
      <xdr:rowOff>104329</xdr:rowOff>
    </xdr:to>
    <xdr:cxnSp macro="">
      <xdr:nvCxnSpPr>
        <xdr:cNvPr id="181" name="直線コネクタ 180"/>
        <xdr:cNvCxnSpPr/>
      </xdr:nvCxnSpPr>
      <xdr:spPr>
        <a:xfrm>
          <a:off x="2908300" y="13475050"/>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101950</xdr:rowOff>
    </xdr:from>
    <xdr:to>
      <xdr:col>4</xdr:col>
      <xdr:colOff>155575</xdr:colOff>
      <xdr:row>78</xdr:row>
      <xdr:rowOff>148109</xdr:rowOff>
    </xdr:to>
    <xdr:cxnSp macro="">
      <xdr:nvCxnSpPr>
        <xdr:cNvPr id="184" name="直線コネクタ 183"/>
        <xdr:cNvCxnSpPr/>
      </xdr:nvCxnSpPr>
      <xdr:spPr>
        <a:xfrm flipV="1">
          <a:off x="2019300" y="13475050"/>
          <a:ext cx="8890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130883</xdr:rowOff>
    </xdr:from>
    <xdr:to>
      <xdr:col>2</xdr:col>
      <xdr:colOff>638175</xdr:colOff>
      <xdr:row>78</xdr:row>
      <xdr:rowOff>148109</xdr:rowOff>
    </xdr:to>
    <xdr:cxnSp macro="">
      <xdr:nvCxnSpPr>
        <xdr:cNvPr id="187" name="直線コネクタ 186"/>
        <xdr:cNvCxnSpPr/>
      </xdr:nvCxnSpPr>
      <xdr:spPr>
        <a:xfrm>
          <a:off x="1130300" y="13503983"/>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166015</xdr:rowOff>
    </xdr:from>
    <xdr:to>
      <xdr:col>6</xdr:col>
      <xdr:colOff>561975</xdr:colOff>
      <xdr:row>78</xdr:row>
      <xdr:rowOff>96165</xdr:rowOff>
    </xdr:to>
    <xdr:sp macro="" textlink="">
      <xdr:nvSpPr>
        <xdr:cNvPr id="197" name="円/楕円 196"/>
        <xdr:cNvSpPr/>
      </xdr:nvSpPr>
      <xdr:spPr>
        <a:xfrm>
          <a:off x="4584700" y="133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144442</xdr:rowOff>
    </xdr:from>
    <xdr:ext cx="599010" cy="259045"/>
    <xdr:sp macro="" textlink="">
      <xdr:nvSpPr>
        <xdr:cNvPr id="198" name="民生費該当値テキスト"/>
        <xdr:cNvSpPr txBox="1"/>
      </xdr:nvSpPr>
      <xdr:spPr>
        <a:xfrm>
          <a:off x="4686300" y="1334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53529</xdr:rowOff>
    </xdr:from>
    <xdr:to>
      <xdr:col>5</xdr:col>
      <xdr:colOff>409575</xdr:colOff>
      <xdr:row>78</xdr:row>
      <xdr:rowOff>155129</xdr:rowOff>
    </xdr:to>
    <xdr:sp macro="" textlink="">
      <xdr:nvSpPr>
        <xdr:cNvPr id="199" name="円/楕円 198"/>
        <xdr:cNvSpPr/>
      </xdr:nvSpPr>
      <xdr:spPr>
        <a:xfrm>
          <a:off x="3746500" y="1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146256</xdr:rowOff>
    </xdr:from>
    <xdr:ext cx="599010" cy="259045"/>
    <xdr:sp macro="" textlink="">
      <xdr:nvSpPr>
        <xdr:cNvPr id="200" name="テキスト ボックス 199"/>
        <xdr:cNvSpPr txBox="1"/>
      </xdr:nvSpPr>
      <xdr:spPr>
        <a:xfrm>
          <a:off x="3497794" y="135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51150</xdr:rowOff>
    </xdr:from>
    <xdr:to>
      <xdr:col>4</xdr:col>
      <xdr:colOff>206375</xdr:colOff>
      <xdr:row>78</xdr:row>
      <xdr:rowOff>152750</xdr:rowOff>
    </xdr:to>
    <xdr:sp macro="" textlink="">
      <xdr:nvSpPr>
        <xdr:cNvPr id="201" name="円/楕円 200"/>
        <xdr:cNvSpPr/>
      </xdr:nvSpPr>
      <xdr:spPr>
        <a:xfrm>
          <a:off x="2857500" y="134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143877</xdr:rowOff>
    </xdr:from>
    <xdr:ext cx="599010" cy="259045"/>
    <xdr:sp macro="" textlink="">
      <xdr:nvSpPr>
        <xdr:cNvPr id="202" name="テキスト ボックス 201"/>
        <xdr:cNvSpPr txBox="1"/>
      </xdr:nvSpPr>
      <xdr:spPr>
        <a:xfrm>
          <a:off x="2608794" y="135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97309</xdr:rowOff>
    </xdr:from>
    <xdr:to>
      <xdr:col>3</xdr:col>
      <xdr:colOff>3175</xdr:colOff>
      <xdr:row>79</xdr:row>
      <xdr:rowOff>27459</xdr:rowOff>
    </xdr:to>
    <xdr:sp macro="" textlink="">
      <xdr:nvSpPr>
        <xdr:cNvPr id="203" name="円/楕円 202"/>
        <xdr:cNvSpPr/>
      </xdr:nvSpPr>
      <xdr:spPr>
        <a:xfrm>
          <a:off x="1968500" y="134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18586</xdr:rowOff>
    </xdr:from>
    <xdr:ext cx="599010" cy="259045"/>
    <xdr:sp macro="" textlink="">
      <xdr:nvSpPr>
        <xdr:cNvPr id="204" name="テキスト ボックス 203"/>
        <xdr:cNvSpPr txBox="1"/>
      </xdr:nvSpPr>
      <xdr:spPr>
        <a:xfrm>
          <a:off x="1719794" y="135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80083</xdr:rowOff>
    </xdr:from>
    <xdr:to>
      <xdr:col>1</xdr:col>
      <xdr:colOff>485775</xdr:colOff>
      <xdr:row>79</xdr:row>
      <xdr:rowOff>10233</xdr:rowOff>
    </xdr:to>
    <xdr:sp macro="" textlink="">
      <xdr:nvSpPr>
        <xdr:cNvPr id="205" name="円/楕円 204"/>
        <xdr:cNvSpPr/>
      </xdr:nvSpPr>
      <xdr:spPr>
        <a:xfrm>
          <a:off x="1079500" y="134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1360</xdr:rowOff>
    </xdr:from>
    <xdr:ext cx="599010" cy="259045"/>
    <xdr:sp macro="" textlink="">
      <xdr:nvSpPr>
        <xdr:cNvPr id="206" name="テキスト ボックス 205"/>
        <xdr:cNvSpPr txBox="1"/>
      </xdr:nvSpPr>
      <xdr:spPr>
        <a:xfrm>
          <a:off x="830794" y="1354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83220</xdr:rowOff>
    </xdr:from>
    <xdr:to>
      <xdr:col>6</xdr:col>
      <xdr:colOff>511175</xdr:colOff>
      <xdr:row>97</xdr:row>
      <xdr:rowOff>39867</xdr:rowOff>
    </xdr:to>
    <xdr:cxnSp macro="">
      <xdr:nvCxnSpPr>
        <xdr:cNvPr id="238" name="直線コネクタ 237"/>
        <xdr:cNvCxnSpPr/>
      </xdr:nvCxnSpPr>
      <xdr:spPr>
        <a:xfrm flipV="1">
          <a:off x="3797300" y="15685170"/>
          <a:ext cx="838200" cy="98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39867</xdr:rowOff>
    </xdr:from>
    <xdr:to>
      <xdr:col>5</xdr:col>
      <xdr:colOff>358775</xdr:colOff>
      <xdr:row>98</xdr:row>
      <xdr:rowOff>40455</xdr:rowOff>
    </xdr:to>
    <xdr:cxnSp macro="">
      <xdr:nvCxnSpPr>
        <xdr:cNvPr id="241" name="直線コネクタ 240"/>
        <xdr:cNvCxnSpPr/>
      </xdr:nvCxnSpPr>
      <xdr:spPr>
        <a:xfrm flipV="1">
          <a:off x="2908300" y="16670517"/>
          <a:ext cx="889000" cy="17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40455</xdr:rowOff>
    </xdr:from>
    <xdr:to>
      <xdr:col>4</xdr:col>
      <xdr:colOff>155575</xdr:colOff>
      <xdr:row>98</xdr:row>
      <xdr:rowOff>78550</xdr:rowOff>
    </xdr:to>
    <xdr:cxnSp macro="">
      <xdr:nvCxnSpPr>
        <xdr:cNvPr id="244" name="直線コネクタ 243"/>
        <xdr:cNvCxnSpPr/>
      </xdr:nvCxnSpPr>
      <xdr:spPr>
        <a:xfrm flipV="1">
          <a:off x="2019300" y="16842555"/>
          <a:ext cx="889000" cy="3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77178</xdr:rowOff>
    </xdr:from>
    <xdr:to>
      <xdr:col>2</xdr:col>
      <xdr:colOff>638175</xdr:colOff>
      <xdr:row>98</xdr:row>
      <xdr:rowOff>78550</xdr:rowOff>
    </xdr:to>
    <xdr:cxnSp macro="">
      <xdr:nvCxnSpPr>
        <xdr:cNvPr id="247" name="直線コネクタ 246"/>
        <xdr:cNvCxnSpPr/>
      </xdr:nvCxnSpPr>
      <xdr:spPr>
        <a:xfrm>
          <a:off x="1130300" y="168792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32420</xdr:rowOff>
    </xdr:from>
    <xdr:to>
      <xdr:col>6</xdr:col>
      <xdr:colOff>561975</xdr:colOff>
      <xdr:row>91</xdr:row>
      <xdr:rowOff>134020</xdr:rowOff>
    </xdr:to>
    <xdr:sp macro="" textlink="">
      <xdr:nvSpPr>
        <xdr:cNvPr id="257" name="円/楕円 256"/>
        <xdr:cNvSpPr/>
      </xdr:nvSpPr>
      <xdr:spPr>
        <a:xfrm>
          <a:off x="4584700" y="156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55297</xdr:rowOff>
    </xdr:from>
    <xdr:ext cx="599010" cy="259045"/>
    <xdr:sp macro="" textlink="">
      <xdr:nvSpPr>
        <xdr:cNvPr id="258" name="衛生費該当値テキスト"/>
        <xdr:cNvSpPr txBox="1"/>
      </xdr:nvSpPr>
      <xdr:spPr>
        <a:xfrm>
          <a:off x="4686300" y="1548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160517</xdr:rowOff>
    </xdr:from>
    <xdr:to>
      <xdr:col>5</xdr:col>
      <xdr:colOff>409575</xdr:colOff>
      <xdr:row>97</xdr:row>
      <xdr:rowOff>90667</xdr:rowOff>
    </xdr:to>
    <xdr:sp macro="" textlink="">
      <xdr:nvSpPr>
        <xdr:cNvPr id="259" name="円/楕円 258"/>
        <xdr:cNvSpPr/>
      </xdr:nvSpPr>
      <xdr:spPr>
        <a:xfrm>
          <a:off x="3746500" y="166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81794</xdr:rowOff>
    </xdr:from>
    <xdr:ext cx="534377" cy="259045"/>
    <xdr:sp macro="" textlink="">
      <xdr:nvSpPr>
        <xdr:cNvPr id="260" name="テキスト ボックス 259"/>
        <xdr:cNvSpPr txBox="1"/>
      </xdr:nvSpPr>
      <xdr:spPr>
        <a:xfrm>
          <a:off x="3530111" y="167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161105</xdr:rowOff>
    </xdr:from>
    <xdr:to>
      <xdr:col>4</xdr:col>
      <xdr:colOff>206375</xdr:colOff>
      <xdr:row>98</xdr:row>
      <xdr:rowOff>91255</xdr:rowOff>
    </xdr:to>
    <xdr:sp macro="" textlink="">
      <xdr:nvSpPr>
        <xdr:cNvPr id="261" name="円/楕円 260"/>
        <xdr:cNvSpPr/>
      </xdr:nvSpPr>
      <xdr:spPr>
        <a:xfrm>
          <a:off x="2857500" y="167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82382</xdr:rowOff>
    </xdr:from>
    <xdr:ext cx="534377" cy="259045"/>
    <xdr:sp macro="" textlink="">
      <xdr:nvSpPr>
        <xdr:cNvPr id="262" name="テキスト ボックス 261"/>
        <xdr:cNvSpPr txBox="1"/>
      </xdr:nvSpPr>
      <xdr:spPr>
        <a:xfrm>
          <a:off x="2641111" y="168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27750</xdr:rowOff>
    </xdr:from>
    <xdr:to>
      <xdr:col>3</xdr:col>
      <xdr:colOff>3175</xdr:colOff>
      <xdr:row>98</xdr:row>
      <xdr:rowOff>129350</xdr:rowOff>
    </xdr:to>
    <xdr:sp macro="" textlink="">
      <xdr:nvSpPr>
        <xdr:cNvPr id="263" name="円/楕円 262"/>
        <xdr:cNvSpPr/>
      </xdr:nvSpPr>
      <xdr:spPr>
        <a:xfrm>
          <a:off x="1968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120477</xdr:rowOff>
    </xdr:from>
    <xdr:ext cx="534377" cy="259045"/>
    <xdr:sp macro="" textlink="">
      <xdr:nvSpPr>
        <xdr:cNvPr id="264" name="テキスト ボックス 263"/>
        <xdr:cNvSpPr txBox="1"/>
      </xdr:nvSpPr>
      <xdr:spPr>
        <a:xfrm>
          <a:off x="1752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26378</xdr:rowOff>
    </xdr:from>
    <xdr:to>
      <xdr:col>1</xdr:col>
      <xdr:colOff>485775</xdr:colOff>
      <xdr:row>98</xdr:row>
      <xdr:rowOff>127978</xdr:rowOff>
    </xdr:to>
    <xdr:sp macro="" textlink="">
      <xdr:nvSpPr>
        <xdr:cNvPr id="265" name="円/楕円 264"/>
        <xdr:cNvSpPr/>
      </xdr:nvSpPr>
      <xdr:spPr>
        <a:xfrm>
          <a:off x="1079500" y="16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119105</xdr:rowOff>
    </xdr:from>
    <xdr:ext cx="534377" cy="259045"/>
    <xdr:sp macro="" textlink="">
      <xdr:nvSpPr>
        <xdr:cNvPr id="266" name="テキスト ボックス 265"/>
        <xdr:cNvSpPr txBox="1"/>
      </xdr:nvSpPr>
      <xdr:spPr>
        <a:xfrm>
          <a:off x="863111" y="169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52642</xdr:rowOff>
    </xdr:from>
    <xdr:to>
      <xdr:col>15</xdr:col>
      <xdr:colOff>180975</xdr:colOff>
      <xdr:row>38</xdr:row>
      <xdr:rowOff>67501</xdr:rowOff>
    </xdr:to>
    <xdr:cxnSp macro="">
      <xdr:nvCxnSpPr>
        <xdr:cNvPr id="295" name="直線コネクタ 294"/>
        <xdr:cNvCxnSpPr/>
      </xdr:nvCxnSpPr>
      <xdr:spPr>
        <a:xfrm>
          <a:off x="9639300" y="656774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159131</xdr:rowOff>
    </xdr:from>
    <xdr:to>
      <xdr:col>14</xdr:col>
      <xdr:colOff>28575</xdr:colOff>
      <xdr:row>38</xdr:row>
      <xdr:rowOff>52642</xdr:rowOff>
    </xdr:to>
    <xdr:cxnSp macro="">
      <xdr:nvCxnSpPr>
        <xdr:cNvPr id="298" name="直線コネクタ 297"/>
        <xdr:cNvCxnSpPr/>
      </xdr:nvCxnSpPr>
      <xdr:spPr>
        <a:xfrm>
          <a:off x="8750300" y="6331331"/>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159131</xdr:rowOff>
    </xdr:from>
    <xdr:to>
      <xdr:col>12</xdr:col>
      <xdr:colOff>511175</xdr:colOff>
      <xdr:row>37</xdr:row>
      <xdr:rowOff>57976</xdr:rowOff>
    </xdr:to>
    <xdr:cxnSp macro="">
      <xdr:nvCxnSpPr>
        <xdr:cNvPr id="301" name="直線コネクタ 300"/>
        <xdr:cNvCxnSpPr/>
      </xdr:nvCxnSpPr>
      <xdr:spPr>
        <a:xfrm flipV="1">
          <a:off x="7861300" y="6331331"/>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154368</xdr:rowOff>
    </xdr:from>
    <xdr:to>
      <xdr:col>11</xdr:col>
      <xdr:colOff>307975</xdr:colOff>
      <xdr:row>37</xdr:row>
      <xdr:rowOff>57976</xdr:rowOff>
    </xdr:to>
    <xdr:cxnSp macro="">
      <xdr:nvCxnSpPr>
        <xdr:cNvPr id="304" name="直線コネクタ 303"/>
        <xdr:cNvCxnSpPr/>
      </xdr:nvCxnSpPr>
      <xdr:spPr>
        <a:xfrm>
          <a:off x="6972300" y="5812218"/>
          <a:ext cx="889000" cy="5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16701</xdr:rowOff>
    </xdr:from>
    <xdr:to>
      <xdr:col>15</xdr:col>
      <xdr:colOff>231775</xdr:colOff>
      <xdr:row>38</xdr:row>
      <xdr:rowOff>118301</xdr:rowOff>
    </xdr:to>
    <xdr:sp macro="" textlink="">
      <xdr:nvSpPr>
        <xdr:cNvPr id="314" name="円/楕円 313"/>
        <xdr:cNvSpPr/>
      </xdr:nvSpPr>
      <xdr:spPr>
        <a:xfrm>
          <a:off x="10426700" y="6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166578</xdr:rowOff>
    </xdr:from>
    <xdr:ext cx="378565" cy="259045"/>
    <xdr:sp macro="" textlink="">
      <xdr:nvSpPr>
        <xdr:cNvPr id="315" name="労働費該当値テキスト"/>
        <xdr:cNvSpPr txBox="1"/>
      </xdr:nvSpPr>
      <xdr:spPr>
        <a:xfrm>
          <a:off x="10528300" y="651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1842</xdr:rowOff>
    </xdr:from>
    <xdr:to>
      <xdr:col>14</xdr:col>
      <xdr:colOff>79375</xdr:colOff>
      <xdr:row>38</xdr:row>
      <xdr:rowOff>103442</xdr:rowOff>
    </xdr:to>
    <xdr:sp macro="" textlink="">
      <xdr:nvSpPr>
        <xdr:cNvPr id="316" name="円/楕円 315"/>
        <xdr:cNvSpPr/>
      </xdr:nvSpPr>
      <xdr:spPr>
        <a:xfrm>
          <a:off x="9588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94569</xdr:rowOff>
    </xdr:from>
    <xdr:ext cx="378565" cy="259045"/>
    <xdr:sp macro="" textlink="">
      <xdr:nvSpPr>
        <xdr:cNvPr id="317" name="テキスト ボックス 316"/>
        <xdr:cNvSpPr txBox="1"/>
      </xdr:nvSpPr>
      <xdr:spPr>
        <a:xfrm>
          <a:off x="9450017" y="660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108331</xdr:rowOff>
    </xdr:from>
    <xdr:to>
      <xdr:col>12</xdr:col>
      <xdr:colOff>561975</xdr:colOff>
      <xdr:row>37</xdr:row>
      <xdr:rowOff>38481</xdr:rowOff>
    </xdr:to>
    <xdr:sp macro="" textlink="">
      <xdr:nvSpPr>
        <xdr:cNvPr id="318" name="円/楕円 317"/>
        <xdr:cNvSpPr/>
      </xdr:nvSpPr>
      <xdr:spPr>
        <a:xfrm>
          <a:off x="8699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29608</xdr:rowOff>
    </xdr:from>
    <xdr:ext cx="469744" cy="259045"/>
    <xdr:sp macro="" textlink="">
      <xdr:nvSpPr>
        <xdr:cNvPr id="319" name="テキスト ボックス 318"/>
        <xdr:cNvSpPr txBox="1"/>
      </xdr:nvSpPr>
      <xdr:spPr>
        <a:xfrm>
          <a:off x="8515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7176</xdr:rowOff>
    </xdr:from>
    <xdr:to>
      <xdr:col>11</xdr:col>
      <xdr:colOff>358775</xdr:colOff>
      <xdr:row>37</xdr:row>
      <xdr:rowOff>108776</xdr:rowOff>
    </xdr:to>
    <xdr:sp macro="" textlink="">
      <xdr:nvSpPr>
        <xdr:cNvPr id="320" name="円/楕円 319"/>
        <xdr:cNvSpPr/>
      </xdr:nvSpPr>
      <xdr:spPr>
        <a:xfrm>
          <a:off x="78105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99903</xdr:rowOff>
    </xdr:from>
    <xdr:ext cx="469744" cy="259045"/>
    <xdr:sp macro="" textlink="">
      <xdr:nvSpPr>
        <xdr:cNvPr id="321" name="テキスト ボックス 320"/>
        <xdr:cNvSpPr txBox="1"/>
      </xdr:nvSpPr>
      <xdr:spPr>
        <a:xfrm>
          <a:off x="7626427" y="64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103568</xdr:rowOff>
    </xdr:from>
    <xdr:to>
      <xdr:col>10</xdr:col>
      <xdr:colOff>155575</xdr:colOff>
      <xdr:row>34</xdr:row>
      <xdr:rowOff>33718</xdr:rowOff>
    </xdr:to>
    <xdr:sp macro="" textlink="">
      <xdr:nvSpPr>
        <xdr:cNvPr id="322" name="円/楕円 321"/>
        <xdr:cNvSpPr/>
      </xdr:nvSpPr>
      <xdr:spPr>
        <a:xfrm>
          <a:off x="6921500" y="57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50245</xdr:rowOff>
    </xdr:from>
    <xdr:ext cx="469744" cy="259045"/>
    <xdr:sp macro="" textlink="">
      <xdr:nvSpPr>
        <xdr:cNvPr id="323" name="テキスト ボックス 322"/>
        <xdr:cNvSpPr txBox="1"/>
      </xdr:nvSpPr>
      <xdr:spPr>
        <a:xfrm>
          <a:off x="6737427" y="553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105085</xdr:rowOff>
    </xdr:from>
    <xdr:to>
      <xdr:col>15</xdr:col>
      <xdr:colOff>180975</xdr:colOff>
      <xdr:row>58</xdr:row>
      <xdr:rowOff>110937</xdr:rowOff>
    </xdr:to>
    <xdr:cxnSp macro="">
      <xdr:nvCxnSpPr>
        <xdr:cNvPr id="350" name="直線コネクタ 349"/>
        <xdr:cNvCxnSpPr/>
      </xdr:nvCxnSpPr>
      <xdr:spPr>
        <a:xfrm flipV="1">
          <a:off x="9639300" y="10049185"/>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108647</xdr:rowOff>
    </xdr:from>
    <xdr:to>
      <xdr:col>14</xdr:col>
      <xdr:colOff>28575</xdr:colOff>
      <xdr:row>58</xdr:row>
      <xdr:rowOff>110937</xdr:rowOff>
    </xdr:to>
    <xdr:cxnSp macro="">
      <xdr:nvCxnSpPr>
        <xdr:cNvPr id="353" name="直線コネクタ 352"/>
        <xdr:cNvCxnSpPr/>
      </xdr:nvCxnSpPr>
      <xdr:spPr>
        <a:xfrm>
          <a:off x="8750300" y="1005274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108647</xdr:rowOff>
    </xdr:from>
    <xdr:to>
      <xdr:col>12</xdr:col>
      <xdr:colOff>511175</xdr:colOff>
      <xdr:row>58</xdr:row>
      <xdr:rowOff>116214</xdr:rowOff>
    </xdr:to>
    <xdr:cxnSp macro="">
      <xdr:nvCxnSpPr>
        <xdr:cNvPr id="356" name="直線コネクタ 355"/>
        <xdr:cNvCxnSpPr/>
      </xdr:nvCxnSpPr>
      <xdr:spPr>
        <a:xfrm flipV="1">
          <a:off x="7861300" y="10052747"/>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113649</xdr:rowOff>
    </xdr:from>
    <xdr:to>
      <xdr:col>11</xdr:col>
      <xdr:colOff>307975</xdr:colOff>
      <xdr:row>58</xdr:row>
      <xdr:rowOff>116214</xdr:rowOff>
    </xdr:to>
    <xdr:cxnSp macro="">
      <xdr:nvCxnSpPr>
        <xdr:cNvPr id="359" name="直線コネクタ 358"/>
        <xdr:cNvCxnSpPr/>
      </xdr:nvCxnSpPr>
      <xdr:spPr>
        <a:xfrm>
          <a:off x="6972300" y="10057749"/>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54285</xdr:rowOff>
    </xdr:from>
    <xdr:to>
      <xdr:col>15</xdr:col>
      <xdr:colOff>231775</xdr:colOff>
      <xdr:row>58</xdr:row>
      <xdr:rowOff>155885</xdr:rowOff>
    </xdr:to>
    <xdr:sp macro="" textlink="">
      <xdr:nvSpPr>
        <xdr:cNvPr id="369" name="円/楕円 368"/>
        <xdr:cNvSpPr/>
      </xdr:nvSpPr>
      <xdr:spPr>
        <a:xfrm>
          <a:off x="10426700" y="99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469744" cy="259045"/>
    <xdr:sp macro="" textlink="">
      <xdr:nvSpPr>
        <xdr:cNvPr id="370" name="農林水産業費該当値テキスト"/>
        <xdr:cNvSpPr txBox="1"/>
      </xdr:nvSpPr>
      <xdr:spPr>
        <a:xfrm>
          <a:off x="10528300" y="99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60137</xdr:rowOff>
    </xdr:from>
    <xdr:to>
      <xdr:col>14</xdr:col>
      <xdr:colOff>79375</xdr:colOff>
      <xdr:row>58</xdr:row>
      <xdr:rowOff>161737</xdr:rowOff>
    </xdr:to>
    <xdr:sp macro="" textlink="">
      <xdr:nvSpPr>
        <xdr:cNvPr id="371" name="円/楕円 370"/>
        <xdr:cNvSpPr/>
      </xdr:nvSpPr>
      <xdr:spPr>
        <a:xfrm>
          <a:off x="9588500" y="100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152864</xdr:rowOff>
    </xdr:from>
    <xdr:ext cx="469744" cy="259045"/>
    <xdr:sp macro="" textlink="">
      <xdr:nvSpPr>
        <xdr:cNvPr id="372" name="テキスト ボックス 371"/>
        <xdr:cNvSpPr txBox="1"/>
      </xdr:nvSpPr>
      <xdr:spPr>
        <a:xfrm>
          <a:off x="9404427" y="1009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57847</xdr:rowOff>
    </xdr:from>
    <xdr:to>
      <xdr:col>12</xdr:col>
      <xdr:colOff>561975</xdr:colOff>
      <xdr:row>58</xdr:row>
      <xdr:rowOff>159447</xdr:rowOff>
    </xdr:to>
    <xdr:sp macro="" textlink="">
      <xdr:nvSpPr>
        <xdr:cNvPr id="373" name="円/楕円 372"/>
        <xdr:cNvSpPr/>
      </xdr:nvSpPr>
      <xdr:spPr>
        <a:xfrm>
          <a:off x="8699500" y="100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150574</xdr:rowOff>
    </xdr:from>
    <xdr:ext cx="469744" cy="259045"/>
    <xdr:sp macro="" textlink="">
      <xdr:nvSpPr>
        <xdr:cNvPr id="374" name="テキスト ボックス 373"/>
        <xdr:cNvSpPr txBox="1"/>
      </xdr:nvSpPr>
      <xdr:spPr>
        <a:xfrm>
          <a:off x="8515427" y="100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65414</xdr:rowOff>
    </xdr:from>
    <xdr:to>
      <xdr:col>11</xdr:col>
      <xdr:colOff>358775</xdr:colOff>
      <xdr:row>58</xdr:row>
      <xdr:rowOff>167014</xdr:rowOff>
    </xdr:to>
    <xdr:sp macro="" textlink="">
      <xdr:nvSpPr>
        <xdr:cNvPr id="375" name="円/楕円 374"/>
        <xdr:cNvSpPr/>
      </xdr:nvSpPr>
      <xdr:spPr>
        <a:xfrm>
          <a:off x="7810500" y="100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158141</xdr:rowOff>
    </xdr:from>
    <xdr:ext cx="469744" cy="259045"/>
    <xdr:sp macro="" textlink="">
      <xdr:nvSpPr>
        <xdr:cNvPr id="376" name="テキスト ボックス 375"/>
        <xdr:cNvSpPr txBox="1"/>
      </xdr:nvSpPr>
      <xdr:spPr>
        <a:xfrm>
          <a:off x="7626427" y="1010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62849</xdr:rowOff>
    </xdr:from>
    <xdr:to>
      <xdr:col>10</xdr:col>
      <xdr:colOff>155575</xdr:colOff>
      <xdr:row>58</xdr:row>
      <xdr:rowOff>164449</xdr:rowOff>
    </xdr:to>
    <xdr:sp macro="" textlink="">
      <xdr:nvSpPr>
        <xdr:cNvPr id="377" name="円/楕円 376"/>
        <xdr:cNvSpPr/>
      </xdr:nvSpPr>
      <xdr:spPr>
        <a:xfrm>
          <a:off x="6921500" y="10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155576</xdr:rowOff>
    </xdr:from>
    <xdr:ext cx="469744" cy="259045"/>
    <xdr:sp macro="" textlink="">
      <xdr:nvSpPr>
        <xdr:cNvPr id="378" name="テキスト ボックス 377"/>
        <xdr:cNvSpPr txBox="1"/>
      </xdr:nvSpPr>
      <xdr:spPr>
        <a:xfrm>
          <a:off x="6737427" y="100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137740</xdr:rowOff>
    </xdr:from>
    <xdr:to>
      <xdr:col>15</xdr:col>
      <xdr:colOff>180975</xdr:colOff>
      <xdr:row>79</xdr:row>
      <xdr:rowOff>2082</xdr:rowOff>
    </xdr:to>
    <xdr:cxnSp macro="">
      <xdr:nvCxnSpPr>
        <xdr:cNvPr id="409" name="直線コネクタ 408"/>
        <xdr:cNvCxnSpPr/>
      </xdr:nvCxnSpPr>
      <xdr:spPr>
        <a:xfrm flipV="1">
          <a:off x="9639300" y="13510840"/>
          <a:ext cx="8382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2082</xdr:rowOff>
    </xdr:from>
    <xdr:to>
      <xdr:col>14</xdr:col>
      <xdr:colOff>28575</xdr:colOff>
      <xdr:row>79</xdr:row>
      <xdr:rowOff>5186</xdr:rowOff>
    </xdr:to>
    <xdr:cxnSp macro="">
      <xdr:nvCxnSpPr>
        <xdr:cNvPr id="412" name="直線コネクタ 411"/>
        <xdr:cNvCxnSpPr/>
      </xdr:nvCxnSpPr>
      <xdr:spPr>
        <a:xfrm flipV="1">
          <a:off x="8750300" y="13546632"/>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167067</xdr:rowOff>
    </xdr:from>
    <xdr:to>
      <xdr:col>12</xdr:col>
      <xdr:colOff>511175</xdr:colOff>
      <xdr:row>79</xdr:row>
      <xdr:rowOff>5186</xdr:rowOff>
    </xdr:to>
    <xdr:cxnSp macro="">
      <xdr:nvCxnSpPr>
        <xdr:cNvPr id="415" name="直線コネクタ 414"/>
        <xdr:cNvCxnSpPr/>
      </xdr:nvCxnSpPr>
      <xdr:spPr>
        <a:xfrm>
          <a:off x="7861300" y="1354016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96168</xdr:rowOff>
    </xdr:from>
    <xdr:to>
      <xdr:col>11</xdr:col>
      <xdr:colOff>307975</xdr:colOff>
      <xdr:row>78</xdr:row>
      <xdr:rowOff>167067</xdr:rowOff>
    </xdr:to>
    <xdr:cxnSp macro="">
      <xdr:nvCxnSpPr>
        <xdr:cNvPr id="418" name="直線コネクタ 417"/>
        <xdr:cNvCxnSpPr/>
      </xdr:nvCxnSpPr>
      <xdr:spPr>
        <a:xfrm>
          <a:off x="6972300" y="13469268"/>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86940</xdr:rowOff>
    </xdr:from>
    <xdr:to>
      <xdr:col>15</xdr:col>
      <xdr:colOff>231775</xdr:colOff>
      <xdr:row>79</xdr:row>
      <xdr:rowOff>17090</xdr:rowOff>
    </xdr:to>
    <xdr:sp macro="" textlink="">
      <xdr:nvSpPr>
        <xdr:cNvPr id="428" name="円/楕円 427"/>
        <xdr:cNvSpPr/>
      </xdr:nvSpPr>
      <xdr:spPr>
        <a:xfrm>
          <a:off x="104267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1867</xdr:rowOff>
    </xdr:from>
    <xdr:ext cx="469744" cy="259045"/>
    <xdr:sp macro="" textlink="">
      <xdr:nvSpPr>
        <xdr:cNvPr id="429" name="商工費該当値テキスト"/>
        <xdr:cNvSpPr txBox="1"/>
      </xdr:nvSpPr>
      <xdr:spPr>
        <a:xfrm>
          <a:off x="10528300" y="1337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122732</xdr:rowOff>
    </xdr:from>
    <xdr:to>
      <xdr:col>14</xdr:col>
      <xdr:colOff>79375</xdr:colOff>
      <xdr:row>79</xdr:row>
      <xdr:rowOff>52882</xdr:rowOff>
    </xdr:to>
    <xdr:sp macro="" textlink="">
      <xdr:nvSpPr>
        <xdr:cNvPr id="430" name="円/楕円 429"/>
        <xdr:cNvSpPr/>
      </xdr:nvSpPr>
      <xdr:spPr>
        <a:xfrm>
          <a:off x="9588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44009</xdr:rowOff>
    </xdr:from>
    <xdr:ext cx="469744" cy="259045"/>
    <xdr:sp macro="" textlink="">
      <xdr:nvSpPr>
        <xdr:cNvPr id="431" name="テキスト ボックス 430"/>
        <xdr:cNvSpPr txBox="1"/>
      </xdr:nvSpPr>
      <xdr:spPr>
        <a:xfrm>
          <a:off x="9404427"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125836</xdr:rowOff>
    </xdr:from>
    <xdr:to>
      <xdr:col>12</xdr:col>
      <xdr:colOff>561975</xdr:colOff>
      <xdr:row>79</xdr:row>
      <xdr:rowOff>55986</xdr:rowOff>
    </xdr:to>
    <xdr:sp macro="" textlink="">
      <xdr:nvSpPr>
        <xdr:cNvPr id="432" name="円/楕円 431"/>
        <xdr:cNvSpPr/>
      </xdr:nvSpPr>
      <xdr:spPr>
        <a:xfrm>
          <a:off x="8699500" y="134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47113</xdr:rowOff>
    </xdr:from>
    <xdr:ext cx="469744" cy="259045"/>
    <xdr:sp macro="" textlink="">
      <xdr:nvSpPr>
        <xdr:cNvPr id="433" name="テキスト ボックス 432"/>
        <xdr:cNvSpPr txBox="1"/>
      </xdr:nvSpPr>
      <xdr:spPr>
        <a:xfrm>
          <a:off x="8515427" y="1359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116267</xdr:rowOff>
    </xdr:from>
    <xdr:to>
      <xdr:col>11</xdr:col>
      <xdr:colOff>358775</xdr:colOff>
      <xdr:row>79</xdr:row>
      <xdr:rowOff>46417</xdr:rowOff>
    </xdr:to>
    <xdr:sp macro="" textlink="">
      <xdr:nvSpPr>
        <xdr:cNvPr id="434" name="円/楕円 433"/>
        <xdr:cNvSpPr/>
      </xdr:nvSpPr>
      <xdr:spPr>
        <a:xfrm>
          <a:off x="7810500" y="13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37544</xdr:rowOff>
    </xdr:from>
    <xdr:ext cx="469744" cy="259045"/>
    <xdr:sp macro="" textlink="">
      <xdr:nvSpPr>
        <xdr:cNvPr id="435" name="テキスト ボックス 434"/>
        <xdr:cNvSpPr txBox="1"/>
      </xdr:nvSpPr>
      <xdr:spPr>
        <a:xfrm>
          <a:off x="7626427" y="1358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45368</xdr:rowOff>
    </xdr:from>
    <xdr:to>
      <xdr:col>10</xdr:col>
      <xdr:colOff>155575</xdr:colOff>
      <xdr:row>78</xdr:row>
      <xdr:rowOff>146968</xdr:rowOff>
    </xdr:to>
    <xdr:sp macro="" textlink="">
      <xdr:nvSpPr>
        <xdr:cNvPr id="436" name="円/楕円 435"/>
        <xdr:cNvSpPr/>
      </xdr:nvSpPr>
      <xdr:spPr>
        <a:xfrm>
          <a:off x="6921500" y="134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138095</xdr:rowOff>
    </xdr:from>
    <xdr:ext cx="469744" cy="259045"/>
    <xdr:sp macro="" textlink="">
      <xdr:nvSpPr>
        <xdr:cNvPr id="437" name="テキスト ボックス 436"/>
        <xdr:cNvSpPr txBox="1"/>
      </xdr:nvSpPr>
      <xdr:spPr>
        <a:xfrm>
          <a:off x="6737427" y="135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52184</xdr:rowOff>
    </xdr:from>
    <xdr:to>
      <xdr:col>15</xdr:col>
      <xdr:colOff>180975</xdr:colOff>
      <xdr:row>98</xdr:row>
      <xdr:rowOff>81621</xdr:rowOff>
    </xdr:to>
    <xdr:cxnSp macro="">
      <xdr:nvCxnSpPr>
        <xdr:cNvPr id="464" name="直線コネクタ 463"/>
        <xdr:cNvCxnSpPr/>
      </xdr:nvCxnSpPr>
      <xdr:spPr>
        <a:xfrm flipV="1">
          <a:off x="9639300" y="16854284"/>
          <a:ext cx="8382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81621</xdr:rowOff>
    </xdr:from>
    <xdr:to>
      <xdr:col>14</xdr:col>
      <xdr:colOff>28575</xdr:colOff>
      <xdr:row>98</xdr:row>
      <xdr:rowOff>89872</xdr:rowOff>
    </xdr:to>
    <xdr:cxnSp macro="">
      <xdr:nvCxnSpPr>
        <xdr:cNvPr id="467" name="直線コネクタ 466"/>
        <xdr:cNvCxnSpPr/>
      </xdr:nvCxnSpPr>
      <xdr:spPr>
        <a:xfrm flipV="1">
          <a:off x="8750300" y="16883721"/>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89872</xdr:rowOff>
    </xdr:from>
    <xdr:to>
      <xdr:col>12</xdr:col>
      <xdr:colOff>511175</xdr:colOff>
      <xdr:row>98</xdr:row>
      <xdr:rowOff>97241</xdr:rowOff>
    </xdr:to>
    <xdr:cxnSp macro="">
      <xdr:nvCxnSpPr>
        <xdr:cNvPr id="470" name="直線コネクタ 469"/>
        <xdr:cNvCxnSpPr/>
      </xdr:nvCxnSpPr>
      <xdr:spPr>
        <a:xfrm flipV="1">
          <a:off x="7861300" y="16891972"/>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97241</xdr:rowOff>
    </xdr:from>
    <xdr:to>
      <xdr:col>11</xdr:col>
      <xdr:colOff>307975</xdr:colOff>
      <xdr:row>98</xdr:row>
      <xdr:rowOff>107494</xdr:rowOff>
    </xdr:to>
    <xdr:cxnSp macro="">
      <xdr:nvCxnSpPr>
        <xdr:cNvPr id="473" name="直線コネクタ 472"/>
        <xdr:cNvCxnSpPr/>
      </xdr:nvCxnSpPr>
      <xdr:spPr>
        <a:xfrm flipV="1">
          <a:off x="6972300" y="16899341"/>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1384</xdr:rowOff>
    </xdr:from>
    <xdr:to>
      <xdr:col>15</xdr:col>
      <xdr:colOff>231775</xdr:colOff>
      <xdr:row>98</xdr:row>
      <xdr:rowOff>102984</xdr:rowOff>
    </xdr:to>
    <xdr:sp macro="" textlink="">
      <xdr:nvSpPr>
        <xdr:cNvPr id="483" name="円/楕円 482"/>
        <xdr:cNvSpPr/>
      </xdr:nvSpPr>
      <xdr:spPr>
        <a:xfrm>
          <a:off x="10426700" y="168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102459</xdr:rowOff>
    </xdr:from>
    <xdr:ext cx="534377" cy="259045"/>
    <xdr:sp macro="" textlink="">
      <xdr:nvSpPr>
        <xdr:cNvPr id="484" name="土木費該当値テキスト"/>
        <xdr:cNvSpPr txBox="1"/>
      </xdr:nvSpPr>
      <xdr:spPr>
        <a:xfrm>
          <a:off x="10528300" y="1673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30821</xdr:rowOff>
    </xdr:from>
    <xdr:to>
      <xdr:col>14</xdr:col>
      <xdr:colOff>79375</xdr:colOff>
      <xdr:row>98</xdr:row>
      <xdr:rowOff>132421</xdr:rowOff>
    </xdr:to>
    <xdr:sp macro="" textlink="">
      <xdr:nvSpPr>
        <xdr:cNvPr id="485" name="円/楕円 484"/>
        <xdr:cNvSpPr/>
      </xdr:nvSpPr>
      <xdr:spPr>
        <a:xfrm>
          <a:off x="9588500" y="168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123548</xdr:rowOff>
    </xdr:from>
    <xdr:ext cx="534377" cy="259045"/>
    <xdr:sp macro="" textlink="">
      <xdr:nvSpPr>
        <xdr:cNvPr id="486" name="テキスト ボックス 485"/>
        <xdr:cNvSpPr txBox="1"/>
      </xdr:nvSpPr>
      <xdr:spPr>
        <a:xfrm>
          <a:off x="9372111" y="169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39072</xdr:rowOff>
    </xdr:from>
    <xdr:to>
      <xdr:col>12</xdr:col>
      <xdr:colOff>561975</xdr:colOff>
      <xdr:row>98</xdr:row>
      <xdr:rowOff>140672</xdr:rowOff>
    </xdr:to>
    <xdr:sp macro="" textlink="">
      <xdr:nvSpPr>
        <xdr:cNvPr id="487" name="円/楕円 486"/>
        <xdr:cNvSpPr/>
      </xdr:nvSpPr>
      <xdr:spPr>
        <a:xfrm>
          <a:off x="8699500" y="168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131799</xdr:rowOff>
    </xdr:from>
    <xdr:ext cx="534377" cy="259045"/>
    <xdr:sp macro="" textlink="">
      <xdr:nvSpPr>
        <xdr:cNvPr id="488" name="テキスト ボックス 487"/>
        <xdr:cNvSpPr txBox="1"/>
      </xdr:nvSpPr>
      <xdr:spPr>
        <a:xfrm>
          <a:off x="8483111" y="1693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46441</xdr:rowOff>
    </xdr:from>
    <xdr:to>
      <xdr:col>11</xdr:col>
      <xdr:colOff>358775</xdr:colOff>
      <xdr:row>98</xdr:row>
      <xdr:rowOff>148041</xdr:rowOff>
    </xdr:to>
    <xdr:sp macro="" textlink="">
      <xdr:nvSpPr>
        <xdr:cNvPr id="489" name="円/楕円 488"/>
        <xdr:cNvSpPr/>
      </xdr:nvSpPr>
      <xdr:spPr>
        <a:xfrm>
          <a:off x="7810500" y="168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139168</xdr:rowOff>
    </xdr:from>
    <xdr:ext cx="534377" cy="259045"/>
    <xdr:sp macro="" textlink="">
      <xdr:nvSpPr>
        <xdr:cNvPr id="490" name="テキスト ボックス 489"/>
        <xdr:cNvSpPr txBox="1"/>
      </xdr:nvSpPr>
      <xdr:spPr>
        <a:xfrm>
          <a:off x="7594111" y="169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56694</xdr:rowOff>
    </xdr:from>
    <xdr:to>
      <xdr:col>10</xdr:col>
      <xdr:colOff>155575</xdr:colOff>
      <xdr:row>98</xdr:row>
      <xdr:rowOff>158294</xdr:rowOff>
    </xdr:to>
    <xdr:sp macro="" textlink="">
      <xdr:nvSpPr>
        <xdr:cNvPr id="491" name="円/楕円 490"/>
        <xdr:cNvSpPr/>
      </xdr:nvSpPr>
      <xdr:spPr>
        <a:xfrm>
          <a:off x="6921500" y="1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149421</xdr:rowOff>
    </xdr:from>
    <xdr:ext cx="534377" cy="259045"/>
    <xdr:sp macro="" textlink="">
      <xdr:nvSpPr>
        <xdr:cNvPr id="492" name="テキスト ボックス 491"/>
        <xdr:cNvSpPr txBox="1"/>
      </xdr:nvSpPr>
      <xdr:spPr>
        <a:xfrm>
          <a:off x="6705111" y="169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140081</xdr:rowOff>
    </xdr:from>
    <xdr:to>
      <xdr:col>23</xdr:col>
      <xdr:colOff>517525</xdr:colOff>
      <xdr:row>38</xdr:row>
      <xdr:rowOff>153606</xdr:rowOff>
    </xdr:to>
    <xdr:cxnSp macro="">
      <xdr:nvCxnSpPr>
        <xdr:cNvPr id="522" name="直線コネクタ 521"/>
        <xdr:cNvCxnSpPr/>
      </xdr:nvCxnSpPr>
      <xdr:spPr>
        <a:xfrm flipV="1">
          <a:off x="15481300" y="6655181"/>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74092</xdr:rowOff>
    </xdr:from>
    <xdr:to>
      <xdr:col>22</xdr:col>
      <xdr:colOff>365125</xdr:colOff>
      <xdr:row>38</xdr:row>
      <xdr:rowOff>153606</xdr:rowOff>
    </xdr:to>
    <xdr:cxnSp macro="">
      <xdr:nvCxnSpPr>
        <xdr:cNvPr id="525" name="直線コネクタ 524"/>
        <xdr:cNvCxnSpPr/>
      </xdr:nvCxnSpPr>
      <xdr:spPr>
        <a:xfrm>
          <a:off x="14592300" y="6074842"/>
          <a:ext cx="889000" cy="59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74092</xdr:rowOff>
    </xdr:from>
    <xdr:to>
      <xdr:col>21</xdr:col>
      <xdr:colOff>161925</xdr:colOff>
      <xdr:row>37</xdr:row>
      <xdr:rowOff>104572</xdr:rowOff>
    </xdr:to>
    <xdr:cxnSp macro="">
      <xdr:nvCxnSpPr>
        <xdr:cNvPr id="528" name="直線コネクタ 527"/>
        <xdr:cNvCxnSpPr/>
      </xdr:nvCxnSpPr>
      <xdr:spPr>
        <a:xfrm flipV="1">
          <a:off x="13703300" y="6074842"/>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0" name="テキスト ボックス 529"/>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104572</xdr:rowOff>
    </xdr:from>
    <xdr:to>
      <xdr:col>19</xdr:col>
      <xdr:colOff>644525</xdr:colOff>
      <xdr:row>37</xdr:row>
      <xdr:rowOff>153950</xdr:rowOff>
    </xdr:to>
    <xdr:cxnSp macro="">
      <xdr:nvCxnSpPr>
        <xdr:cNvPr id="531" name="直線コネクタ 530"/>
        <xdr:cNvCxnSpPr/>
      </xdr:nvCxnSpPr>
      <xdr:spPr>
        <a:xfrm flipV="1">
          <a:off x="12814300" y="644822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89281</xdr:rowOff>
    </xdr:from>
    <xdr:to>
      <xdr:col>23</xdr:col>
      <xdr:colOff>568325</xdr:colOff>
      <xdr:row>39</xdr:row>
      <xdr:rowOff>19431</xdr:rowOff>
    </xdr:to>
    <xdr:sp macro="" textlink="">
      <xdr:nvSpPr>
        <xdr:cNvPr id="541" name="円/楕円 540"/>
        <xdr:cNvSpPr/>
      </xdr:nvSpPr>
      <xdr:spPr>
        <a:xfrm>
          <a:off x="162687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4208</xdr:rowOff>
    </xdr:from>
    <xdr:ext cx="534377" cy="259045"/>
    <xdr:sp macro="" textlink="">
      <xdr:nvSpPr>
        <xdr:cNvPr id="542" name="消防費該当値テキスト"/>
        <xdr:cNvSpPr txBox="1"/>
      </xdr:nvSpPr>
      <xdr:spPr>
        <a:xfrm>
          <a:off x="16370300" y="65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102806</xdr:rowOff>
    </xdr:from>
    <xdr:to>
      <xdr:col>22</xdr:col>
      <xdr:colOff>415925</xdr:colOff>
      <xdr:row>39</xdr:row>
      <xdr:rowOff>32956</xdr:rowOff>
    </xdr:to>
    <xdr:sp macro="" textlink="">
      <xdr:nvSpPr>
        <xdr:cNvPr id="543" name="円/楕円 542"/>
        <xdr:cNvSpPr/>
      </xdr:nvSpPr>
      <xdr:spPr>
        <a:xfrm>
          <a:off x="15430500" y="66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24083</xdr:rowOff>
    </xdr:from>
    <xdr:ext cx="534377" cy="259045"/>
    <xdr:sp macro="" textlink="">
      <xdr:nvSpPr>
        <xdr:cNvPr id="544" name="テキスト ボックス 543"/>
        <xdr:cNvSpPr txBox="1"/>
      </xdr:nvSpPr>
      <xdr:spPr>
        <a:xfrm>
          <a:off x="15214111" y="67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23292</xdr:rowOff>
    </xdr:from>
    <xdr:to>
      <xdr:col>21</xdr:col>
      <xdr:colOff>212725</xdr:colOff>
      <xdr:row>35</xdr:row>
      <xdr:rowOff>124892</xdr:rowOff>
    </xdr:to>
    <xdr:sp macro="" textlink="">
      <xdr:nvSpPr>
        <xdr:cNvPr id="545" name="円/楕円 544"/>
        <xdr:cNvSpPr/>
      </xdr:nvSpPr>
      <xdr:spPr>
        <a:xfrm>
          <a:off x="14541500" y="60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141419</xdr:rowOff>
    </xdr:from>
    <xdr:ext cx="534377" cy="259045"/>
    <xdr:sp macro="" textlink="">
      <xdr:nvSpPr>
        <xdr:cNvPr id="546" name="テキスト ボックス 545"/>
        <xdr:cNvSpPr txBox="1"/>
      </xdr:nvSpPr>
      <xdr:spPr>
        <a:xfrm>
          <a:off x="14325111" y="57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53772</xdr:rowOff>
    </xdr:from>
    <xdr:to>
      <xdr:col>20</xdr:col>
      <xdr:colOff>9525</xdr:colOff>
      <xdr:row>37</xdr:row>
      <xdr:rowOff>155372</xdr:rowOff>
    </xdr:to>
    <xdr:sp macro="" textlink="">
      <xdr:nvSpPr>
        <xdr:cNvPr id="547" name="円/楕円 546"/>
        <xdr:cNvSpPr/>
      </xdr:nvSpPr>
      <xdr:spPr>
        <a:xfrm>
          <a:off x="13652500" y="63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146499</xdr:rowOff>
    </xdr:from>
    <xdr:ext cx="534377" cy="259045"/>
    <xdr:sp macro="" textlink="">
      <xdr:nvSpPr>
        <xdr:cNvPr id="548" name="テキスト ボックス 547"/>
        <xdr:cNvSpPr txBox="1"/>
      </xdr:nvSpPr>
      <xdr:spPr>
        <a:xfrm>
          <a:off x="13436111" y="64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103150</xdr:rowOff>
    </xdr:from>
    <xdr:to>
      <xdr:col>18</xdr:col>
      <xdr:colOff>492125</xdr:colOff>
      <xdr:row>38</xdr:row>
      <xdr:rowOff>33300</xdr:rowOff>
    </xdr:to>
    <xdr:sp macro="" textlink="">
      <xdr:nvSpPr>
        <xdr:cNvPr id="549" name="円/楕円 548"/>
        <xdr:cNvSpPr/>
      </xdr:nvSpPr>
      <xdr:spPr>
        <a:xfrm>
          <a:off x="12763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24427</xdr:rowOff>
    </xdr:from>
    <xdr:ext cx="534377" cy="259045"/>
    <xdr:sp macro="" textlink="">
      <xdr:nvSpPr>
        <xdr:cNvPr id="550" name="テキスト ボックス 549"/>
        <xdr:cNvSpPr txBox="1"/>
      </xdr:nvSpPr>
      <xdr:spPr>
        <a:xfrm>
          <a:off x="12547111" y="6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165009</xdr:rowOff>
    </xdr:from>
    <xdr:to>
      <xdr:col>23</xdr:col>
      <xdr:colOff>517525</xdr:colOff>
      <xdr:row>57</xdr:row>
      <xdr:rowOff>17285</xdr:rowOff>
    </xdr:to>
    <xdr:cxnSp macro="">
      <xdr:nvCxnSpPr>
        <xdr:cNvPr id="582" name="直線コネクタ 581"/>
        <xdr:cNvCxnSpPr/>
      </xdr:nvCxnSpPr>
      <xdr:spPr>
        <a:xfrm flipV="1">
          <a:off x="15481300" y="9766209"/>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141545</xdr:rowOff>
    </xdr:from>
    <xdr:to>
      <xdr:col>22</xdr:col>
      <xdr:colOff>365125</xdr:colOff>
      <xdr:row>57</xdr:row>
      <xdr:rowOff>17285</xdr:rowOff>
    </xdr:to>
    <xdr:cxnSp macro="">
      <xdr:nvCxnSpPr>
        <xdr:cNvPr id="585" name="直線コネクタ 584"/>
        <xdr:cNvCxnSpPr/>
      </xdr:nvCxnSpPr>
      <xdr:spPr>
        <a:xfrm>
          <a:off x="14592300" y="9571295"/>
          <a:ext cx="889000" cy="2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9365</xdr:rowOff>
    </xdr:from>
    <xdr:to>
      <xdr:col>21</xdr:col>
      <xdr:colOff>161925</xdr:colOff>
      <xdr:row>55</xdr:row>
      <xdr:rowOff>141545</xdr:rowOff>
    </xdr:to>
    <xdr:cxnSp macro="">
      <xdr:nvCxnSpPr>
        <xdr:cNvPr id="588" name="直線コネクタ 587"/>
        <xdr:cNvCxnSpPr/>
      </xdr:nvCxnSpPr>
      <xdr:spPr>
        <a:xfrm>
          <a:off x="13703300" y="9439115"/>
          <a:ext cx="889000" cy="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6606</xdr:rowOff>
    </xdr:from>
    <xdr:to>
      <xdr:col>19</xdr:col>
      <xdr:colOff>644525</xdr:colOff>
      <xdr:row>55</xdr:row>
      <xdr:rowOff>9365</xdr:rowOff>
    </xdr:to>
    <xdr:cxnSp macro="">
      <xdr:nvCxnSpPr>
        <xdr:cNvPr id="591" name="直線コネクタ 590"/>
        <xdr:cNvCxnSpPr/>
      </xdr:nvCxnSpPr>
      <xdr:spPr>
        <a:xfrm>
          <a:off x="12814300" y="9264906"/>
          <a:ext cx="889000" cy="17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114209</xdr:rowOff>
    </xdr:from>
    <xdr:to>
      <xdr:col>23</xdr:col>
      <xdr:colOff>568325</xdr:colOff>
      <xdr:row>57</xdr:row>
      <xdr:rowOff>44359</xdr:rowOff>
    </xdr:to>
    <xdr:sp macro="" textlink="">
      <xdr:nvSpPr>
        <xdr:cNvPr id="601" name="円/楕円 600"/>
        <xdr:cNvSpPr/>
      </xdr:nvSpPr>
      <xdr:spPr>
        <a:xfrm>
          <a:off x="16268700" y="97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92636</xdr:rowOff>
    </xdr:from>
    <xdr:ext cx="534377" cy="259045"/>
    <xdr:sp macro="" textlink="">
      <xdr:nvSpPr>
        <xdr:cNvPr id="602" name="教育費該当値テキスト"/>
        <xdr:cNvSpPr txBox="1"/>
      </xdr:nvSpPr>
      <xdr:spPr>
        <a:xfrm>
          <a:off x="16370300" y="96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137935</xdr:rowOff>
    </xdr:from>
    <xdr:to>
      <xdr:col>22</xdr:col>
      <xdr:colOff>415925</xdr:colOff>
      <xdr:row>57</xdr:row>
      <xdr:rowOff>68085</xdr:rowOff>
    </xdr:to>
    <xdr:sp macro="" textlink="">
      <xdr:nvSpPr>
        <xdr:cNvPr id="603" name="円/楕円 602"/>
        <xdr:cNvSpPr/>
      </xdr:nvSpPr>
      <xdr:spPr>
        <a:xfrm>
          <a:off x="15430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59212</xdr:rowOff>
    </xdr:from>
    <xdr:ext cx="534377" cy="259045"/>
    <xdr:sp macro="" textlink="">
      <xdr:nvSpPr>
        <xdr:cNvPr id="604" name="テキスト ボックス 603"/>
        <xdr:cNvSpPr txBox="1"/>
      </xdr:nvSpPr>
      <xdr:spPr>
        <a:xfrm>
          <a:off x="15214111" y="98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90745</xdr:rowOff>
    </xdr:from>
    <xdr:to>
      <xdr:col>21</xdr:col>
      <xdr:colOff>212725</xdr:colOff>
      <xdr:row>56</xdr:row>
      <xdr:rowOff>20895</xdr:rowOff>
    </xdr:to>
    <xdr:sp macro="" textlink="">
      <xdr:nvSpPr>
        <xdr:cNvPr id="605" name="円/楕円 604"/>
        <xdr:cNvSpPr/>
      </xdr:nvSpPr>
      <xdr:spPr>
        <a:xfrm>
          <a:off x="14541500" y="9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37422</xdr:rowOff>
    </xdr:from>
    <xdr:ext cx="534377" cy="259045"/>
    <xdr:sp macro="" textlink="">
      <xdr:nvSpPr>
        <xdr:cNvPr id="606" name="テキスト ボックス 605"/>
        <xdr:cNvSpPr txBox="1"/>
      </xdr:nvSpPr>
      <xdr:spPr>
        <a:xfrm>
          <a:off x="14325111" y="9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130015</xdr:rowOff>
    </xdr:from>
    <xdr:to>
      <xdr:col>20</xdr:col>
      <xdr:colOff>9525</xdr:colOff>
      <xdr:row>55</xdr:row>
      <xdr:rowOff>60165</xdr:rowOff>
    </xdr:to>
    <xdr:sp macro="" textlink="">
      <xdr:nvSpPr>
        <xdr:cNvPr id="607" name="円/楕円 606"/>
        <xdr:cNvSpPr/>
      </xdr:nvSpPr>
      <xdr:spPr>
        <a:xfrm>
          <a:off x="13652500" y="9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76692</xdr:rowOff>
    </xdr:from>
    <xdr:ext cx="534377" cy="259045"/>
    <xdr:sp macro="" textlink="">
      <xdr:nvSpPr>
        <xdr:cNvPr id="608" name="テキスト ボックス 607"/>
        <xdr:cNvSpPr txBox="1"/>
      </xdr:nvSpPr>
      <xdr:spPr>
        <a:xfrm>
          <a:off x="13436111" y="91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127256</xdr:rowOff>
    </xdr:from>
    <xdr:to>
      <xdr:col>18</xdr:col>
      <xdr:colOff>492125</xdr:colOff>
      <xdr:row>54</xdr:row>
      <xdr:rowOff>57406</xdr:rowOff>
    </xdr:to>
    <xdr:sp macro="" textlink="">
      <xdr:nvSpPr>
        <xdr:cNvPr id="609" name="円/楕円 608"/>
        <xdr:cNvSpPr/>
      </xdr:nvSpPr>
      <xdr:spPr>
        <a:xfrm>
          <a:off x="12763500" y="92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73933</xdr:rowOff>
    </xdr:from>
    <xdr:ext cx="534377" cy="259045"/>
    <xdr:sp macro="" textlink="">
      <xdr:nvSpPr>
        <xdr:cNvPr id="610" name="テキスト ボックス 609"/>
        <xdr:cNvSpPr txBox="1"/>
      </xdr:nvSpPr>
      <xdr:spPr>
        <a:xfrm>
          <a:off x="12547111" y="89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123241</xdr:rowOff>
    </xdr:from>
    <xdr:to>
      <xdr:col>23</xdr:col>
      <xdr:colOff>517525</xdr:colOff>
      <xdr:row>96</xdr:row>
      <xdr:rowOff>141658</xdr:rowOff>
    </xdr:to>
    <xdr:cxnSp macro="">
      <xdr:nvCxnSpPr>
        <xdr:cNvPr id="692" name="直線コネクタ 691"/>
        <xdr:cNvCxnSpPr/>
      </xdr:nvCxnSpPr>
      <xdr:spPr>
        <a:xfrm flipV="1">
          <a:off x="15481300" y="16582441"/>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77071</xdr:rowOff>
    </xdr:from>
    <xdr:to>
      <xdr:col>22</xdr:col>
      <xdr:colOff>365125</xdr:colOff>
      <xdr:row>96</xdr:row>
      <xdr:rowOff>141658</xdr:rowOff>
    </xdr:to>
    <xdr:cxnSp macro="">
      <xdr:nvCxnSpPr>
        <xdr:cNvPr id="695" name="直線コネクタ 694"/>
        <xdr:cNvCxnSpPr/>
      </xdr:nvCxnSpPr>
      <xdr:spPr>
        <a:xfrm>
          <a:off x="14592300" y="16536271"/>
          <a:ext cx="889000" cy="6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77071</xdr:rowOff>
    </xdr:from>
    <xdr:to>
      <xdr:col>21</xdr:col>
      <xdr:colOff>161925</xdr:colOff>
      <xdr:row>96</xdr:row>
      <xdr:rowOff>85125</xdr:rowOff>
    </xdr:to>
    <xdr:cxnSp macro="">
      <xdr:nvCxnSpPr>
        <xdr:cNvPr id="698" name="直線コネクタ 697"/>
        <xdr:cNvCxnSpPr/>
      </xdr:nvCxnSpPr>
      <xdr:spPr>
        <a:xfrm flipV="1">
          <a:off x="13703300" y="16536271"/>
          <a:ext cx="8890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58965</xdr:rowOff>
    </xdr:from>
    <xdr:to>
      <xdr:col>19</xdr:col>
      <xdr:colOff>644525</xdr:colOff>
      <xdr:row>96</xdr:row>
      <xdr:rowOff>85125</xdr:rowOff>
    </xdr:to>
    <xdr:cxnSp macro="">
      <xdr:nvCxnSpPr>
        <xdr:cNvPr id="701" name="直線コネクタ 700"/>
        <xdr:cNvCxnSpPr/>
      </xdr:nvCxnSpPr>
      <xdr:spPr>
        <a:xfrm>
          <a:off x="12814300" y="16518165"/>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72441</xdr:rowOff>
    </xdr:from>
    <xdr:to>
      <xdr:col>23</xdr:col>
      <xdr:colOff>568325</xdr:colOff>
      <xdr:row>97</xdr:row>
      <xdr:rowOff>2591</xdr:rowOff>
    </xdr:to>
    <xdr:sp macro="" textlink="">
      <xdr:nvSpPr>
        <xdr:cNvPr id="711" name="円/楕円 710"/>
        <xdr:cNvSpPr/>
      </xdr:nvSpPr>
      <xdr:spPr>
        <a:xfrm>
          <a:off x="162687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95318</xdr:rowOff>
    </xdr:from>
    <xdr:ext cx="534377" cy="259045"/>
    <xdr:sp macro="" textlink="">
      <xdr:nvSpPr>
        <xdr:cNvPr id="712" name="公債費該当値テキスト"/>
        <xdr:cNvSpPr txBox="1"/>
      </xdr:nvSpPr>
      <xdr:spPr>
        <a:xfrm>
          <a:off x="16370300" y="163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90858</xdr:rowOff>
    </xdr:from>
    <xdr:to>
      <xdr:col>22</xdr:col>
      <xdr:colOff>415925</xdr:colOff>
      <xdr:row>97</xdr:row>
      <xdr:rowOff>21008</xdr:rowOff>
    </xdr:to>
    <xdr:sp macro="" textlink="">
      <xdr:nvSpPr>
        <xdr:cNvPr id="713" name="円/楕円 712"/>
        <xdr:cNvSpPr/>
      </xdr:nvSpPr>
      <xdr:spPr>
        <a:xfrm>
          <a:off x="15430500" y="165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12135</xdr:rowOff>
    </xdr:from>
    <xdr:ext cx="534377" cy="259045"/>
    <xdr:sp macro="" textlink="">
      <xdr:nvSpPr>
        <xdr:cNvPr id="714" name="テキスト ボックス 713"/>
        <xdr:cNvSpPr txBox="1"/>
      </xdr:nvSpPr>
      <xdr:spPr>
        <a:xfrm>
          <a:off x="15214111" y="166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26271</xdr:rowOff>
    </xdr:from>
    <xdr:to>
      <xdr:col>21</xdr:col>
      <xdr:colOff>212725</xdr:colOff>
      <xdr:row>96</xdr:row>
      <xdr:rowOff>127871</xdr:rowOff>
    </xdr:to>
    <xdr:sp macro="" textlink="">
      <xdr:nvSpPr>
        <xdr:cNvPr id="715" name="円/楕円 714"/>
        <xdr:cNvSpPr/>
      </xdr:nvSpPr>
      <xdr:spPr>
        <a:xfrm>
          <a:off x="14541500" y="1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118998</xdr:rowOff>
    </xdr:from>
    <xdr:ext cx="534377" cy="259045"/>
    <xdr:sp macro="" textlink="">
      <xdr:nvSpPr>
        <xdr:cNvPr id="716" name="テキスト ボックス 715"/>
        <xdr:cNvSpPr txBox="1"/>
      </xdr:nvSpPr>
      <xdr:spPr>
        <a:xfrm>
          <a:off x="14325111" y="1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34325</xdr:rowOff>
    </xdr:from>
    <xdr:to>
      <xdr:col>20</xdr:col>
      <xdr:colOff>9525</xdr:colOff>
      <xdr:row>96</xdr:row>
      <xdr:rowOff>135925</xdr:rowOff>
    </xdr:to>
    <xdr:sp macro="" textlink="">
      <xdr:nvSpPr>
        <xdr:cNvPr id="717" name="円/楕円 716"/>
        <xdr:cNvSpPr/>
      </xdr:nvSpPr>
      <xdr:spPr>
        <a:xfrm>
          <a:off x="13652500" y="164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127052</xdr:rowOff>
    </xdr:from>
    <xdr:ext cx="534377" cy="259045"/>
    <xdr:sp macro="" textlink="">
      <xdr:nvSpPr>
        <xdr:cNvPr id="718" name="テキスト ボックス 717"/>
        <xdr:cNvSpPr txBox="1"/>
      </xdr:nvSpPr>
      <xdr:spPr>
        <a:xfrm>
          <a:off x="13436111" y="165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8165</xdr:rowOff>
    </xdr:from>
    <xdr:to>
      <xdr:col>18</xdr:col>
      <xdr:colOff>492125</xdr:colOff>
      <xdr:row>96</xdr:row>
      <xdr:rowOff>109765</xdr:rowOff>
    </xdr:to>
    <xdr:sp macro="" textlink="">
      <xdr:nvSpPr>
        <xdr:cNvPr id="719" name="円/楕円 718"/>
        <xdr:cNvSpPr/>
      </xdr:nvSpPr>
      <xdr:spPr>
        <a:xfrm>
          <a:off x="12763500" y="164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100892</xdr:rowOff>
    </xdr:from>
    <xdr:ext cx="534377" cy="259045"/>
    <xdr:sp macro="" textlink="">
      <xdr:nvSpPr>
        <xdr:cNvPr id="720" name="テキスト ボックス 719"/>
        <xdr:cNvSpPr txBox="1"/>
      </xdr:nvSpPr>
      <xdr:spPr>
        <a:xfrm>
          <a:off x="12547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総務費については、法人市民税等市税の増収を受け、基金積立金を積み増したことから、住民一人当たり</a:t>
          </a:r>
          <a:r>
            <a:rPr kumimoji="1" lang="en-US" altLang="ja-JP" sz="1300">
              <a:latin typeface="+mn-ea"/>
              <a:ea typeface="+mn-ea"/>
            </a:rPr>
            <a:t>56,628</a:t>
          </a:r>
          <a:r>
            <a:rPr kumimoji="1" lang="ja-JP" altLang="en-US" sz="1300">
              <a:latin typeface="+mn-ea"/>
              <a:ea typeface="+mn-ea"/>
            </a:rPr>
            <a:t>円（対前年比</a:t>
          </a:r>
          <a:r>
            <a:rPr kumimoji="1" lang="en-US" altLang="ja-JP" sz="1300">
              <a:latin typeface="+mn-ea"/>
              <a:ea typeface="+mn-ea"/>
            </a:rPr>
            <a:t>15.9</a:t>
          </a:r>
          <a:r>
            <a:rPr kumimoji="1" lang="ja-JP" altLang="en-US" sz="1300">
              <a:latin typeface="+mn-ea"/>
              <a:ea typeface="+mn-ea"/>
            </a:rPr>
            <a:t>％増）となっている。</a:t>
          </a:r>
        </a:p>
        <a:p>
          <a:r>
            <a:rPr kumimoji="1" lang="ja-JP" altLang="en-US" sz="1300">
              <a:latin typeface="+mn-ea"/>
              <a:ea typeface="+mn-ea"/>
            </a:rPr>
            <a:t>民生費のうち児童福祉費は決算総額</a:t>
          </a:r>
          <a:r>
            <a:rPr kumimoji="1" lang="en-US" altLang="ja-JP" sz="1300">
              <a:latin typeface="+mn-ea"/>
              <a:ea typeface="+mn-ea"/>
            </a:rPr>
            <a:t>3,525,543</a:t>
          </a:r>
          <a:r>
            <a:rPr kumimoji="1" lang="ja-JP" altLang="en-US" sz="1300">
              <a:latin typeface="+mn-ea"/>
              <a:ea typeface="+mn-ea"/>
            </a:rPr>
            <a:t>千円（対前年比</a:t>
          </a:r>
          <a:r>
            <a:rPr kumimoji="1" lang="en-US" altLang="ja-JP" sz="1300">
              <a:latin typeface="+mn-ea"/>
              <a:ea typeface="+mn-ea"/>
            </a:rPr>
            <a:t>21.2</a:t>
          </a:r>
          <a:r>
            <a:rPr kumimoji="1" lang="ja-JP" altLang="en-US" sz="1300">
              <a:latin typeface="+mn-ea"/>
              <a:ea typeface="+mn-ea"/>
            </a:rPr>
            <a:t>％増）で、主な要因としては、こども園整備に伴う投資的経費の増（対前年比</a:t>
          </a:r>
          <a:r>
            <a:rPr kumimoji="1" lang="en-US" altLang="ja-JP" sz="1300">
              <a:latin typeface="+mn-ea"/>
              <a:ea typeface="+mn-ea"/>
            </a:rPr>
            <a:t>639,984</a:t>
          </a:r>
          <a:r>
            <a:rPr kumimoji="1" lang="ja-JP" altLang="en-US" sz="1300">
              <a:latin typeface="+mn-ea"/>
              <a:ea typeface="+mn-ea"/>
            </a:rPr>
            <a:t>千円増）による。</a:t>
          </a:r>
        </a:p>
        <a:p>
          <a:r>
            <a:rPr kumimoji="1" lang="ja-JP" altLang="en-US" sz="1300">
              <a:latin typeface="+mn-ea"/>
              <a:ea typeface="+mn-ea"/>
            </a:rPr>
            <a:t>衛生費については、総額</a:t>
          </a:r>
          <a:r>
            <a:rPr kumimoji="1" lang="en-US" altLang="ja-JP" sz="1300">
              <a:latin typeface="+mn-ea"/>
              <a:ea typeface="+mn-ea"/>
            </a:rPr>
            <a:t>5,335,811</a:t>
          </a:r>
          <a:r>
            <a:rPr kumimoji="1" lang="ja-JP" altLang="en-US" sz="1300">
              <a:latin typeface="+mn-ea"/>
              <a:ea typeface="+mn-ea"/>
            </a:rPr>
            <a:t>千円（対前年比</a:t>
          </a:r>
          <a:r>
            <a:rPr kumimoji="1" lang="en-US" altLang="ja-JP" sz="1300">
              <a:latin typeface="+mn-ea"/>
              <a:ea typeface="+mn-ea"/>
            </a:rPr>
            <a:t>135.1</a:t>
          </a:r>
          <a:r>
            <a:rPr kumimoji="1" lang="ja-JP" altLang="en-US" sz="1300">
              <a:latin typeface="+mn-ea"/>
              <a:ea typeface="+mn-ea"/>
            </a:rPr>
            <a:t>％増）となっている。主な要因は、新クリーンセンター施設整備工事の本格化により、決算総額</a:t>
          </a:r>
          <a:r>
            <a:rPr kumimoji="1" lang="en-US" altLang="ja-JP" sz="1300">
              <a:latin typeface="+mn-ea"/>
              <a:ea typeface="+mn-ea"/>
            </a:rPr>
            <a:t>3,189,014</a:t>
          </a:r>
          <a:r>
            <a:rPr kumimoji="1" lang="ja-JP" altLang="en-US" sz="1300">
              <a:latin typeface="+mn-ea"/>
              <a:ea typeface="+mn-ea"/>
            </a:rPr>
            <a:t>千円で、対前年比</a:t>
          </a:r>
          <a:r>
            <a:rPr kumimoji="1" lang="en-US" altLang="ja-JP" sz="1300">
              <a:latin typeface="+mn-ea"/>
              <a:ea typeface="+mn-ea"/>
            </a:rPr>
            <a:t>4,041.5</a:t>
          </a:r>
          <a:r>
            <a:rPr kumimoji="1" lang="ja-JP" altLang="en-US" sz="1300">
              <a:latin typeface="+mn-ea"/>
              <a:ea typeface="+mn-ea"/>
            </a:rPr>
            <a:t>％の大幅な増となっている。</a:t>
          </a:r>
          <a:endParaRPr kumimoji="1" lang="en-US" altLang="ja-JP" sz="1300">
            <a:latin typeface="+mn-ea"/>
            <a:ea typeface="+mn-ea"/>
          </a:endParaRPr>
        </a:p>
        <a:p>
          <a:r>
            <a:rPr kumimoji="1" lang="ja-JP" altLang="en-US" sz="1300">
              <a:latin typeface="+mn-ea"/>
              <a:ea typeface="+mn-ea"/>
            </a:rPr>
            <a:t>なお、商工費についても、地域消費喚起型プレミアム付商品券交付事業を実施したことから、決算総額</a:t>
          </a:r>
          <a:r>
            <a:rPr kumimoji="1" lang="en-US" altLang="ja-JP" sz="1300">
              <a:latin typeface="+mn-ea"/>
              <a:ea typeface="+mn-ea"/>
            </a:rPr>
            <a:t>206,409</a:t>
          </a:r>
          <a:r>
            <a:rPr kumimoji="1" lang="ja-JP" altLang="en-US" sz="1300">
              <a:latin typeface="+mn-ea"/>
              <a:ea typeface="+mn-ea"/>
            </a:rPr>
            <a:t>千円で、対前年比</a:t>
          </a:r>
          <a:r>
            <a:rPr kumimoji="1" lang="en-US" altLang="ja-JP" sz="1300">
              <a:latin typeface="+mn-ea"/>
              <a:ea typeface="+mn-ea"/>
            </a:rPr>
            <a:t>36.9</a:t>
          </a:r>
          <a:r>
            <a:rPr kumimoji="1" lang="ja-JP" altLang="en-US" sz="1300">
              <a:latin typeface="+mn-ea"/>
              <a:ea typeface="+mn-ea"/>
            </a:rPr>
            <a:t>％の増となっている。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また、土木費については、国道８号線バイパス整備に伴う道路用地取得や雨水幹線整備等に伴い、</a:t>
          </a:r>
          <a:r>
            <a:rPr kumimoji="1" lang="ja-JP" altLang="en-US"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38,283</a:t>
          </a:r>
          <a:r>
            <a:rPr kumimoji="1" lang="ja-JP" altLang="en-US" sz="1300">
              <a:solidFill>
                <a:schemeClr val="dk1"/>
              </a:solidFill>
              <a:effectLst/>
              <a:latin typeface="+mn-ea"/>
              <a:ea typeface="+mn-ea"/>
              <a:cs typeface="+mn-cs"/>
            </a:rPr>
            <a:t>円（</a:t>
          </a:r>
          <a:r>
            <a:rPr kumimoji="1" lang="ja-JP" altLang="ja-JP" sz="1300">
              <a:solidFill>
                <a:schemeClr val="dk1"/>
              </a:solidFill>
              <a:effectLst/>
              <a:latin typeface="+mn-ea"/>
              <a:ea typeface="+mn-ea"/>
              <a:cs typeface="+mn-cs"/>
            </a:rPr>
            <a:t>対前年比</a:t>
          </a:r>
          <a:r>
            <a:rPr kumimoji="1" lang="en-US" altLang="ja-JP" sz="1300">
              <a:solidFill>
                <a:schemeClr val="dk1"/>
              </a:solidFill>
              <a:effectLst/>
              <a:latin typeface="+mn-ea"/>
              <a:ea typeface="+mn-ea"/>
              <a:cs typeface="+mn-cs"/>
            </a:rPr>
            <a:t>50.7</a:t>
          </a:r>
          <a:r>
            <a:rPr kumimoji="1" lang="ja-JP" altLang="ja-JP" sz="1300">
              <a:solidFill>
                <a:schemeClr val="dk1"/>
              </a:solidFill>
              <a:effectLst/>
              <a:latin typeface="+mn-ea"/>
              <a:ea typeface="+mn-ea"/>
              <a:cs typeface="+mn-cs"/>
            </a:rPr>
            <a:t>％増</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となっている。</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○財政調整基金残高</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平成</a:t>
          </a:r>
          <a:r>
            <a:rPr kumimoji="1" lang="en-US" altLang="ja-JP" sz="1150">
              <a:latin typeface="ＭＳ ゴシック" pitchFamily="49" charset="-128"/>
              <a:ea typeface="ＭＳ ゴシック" pitchFamily="49" charset="-128"/>
            </a:rPr>
            <a:t>27</a:t>
          </a:r>
          <a:r>
            <a:rPr kumimoji="1" lang="ja-JP" altLang="en-US" sz="1150">
              <a:latin typeface="ＭＳ ゴシック" pitchFamily="49" charset="-128"/>
              <a:ea typeface="ＭＳ ゴシック" pitchFamily="49" charset="-128"/>
            </a:rPr>
            <a:t>年度は大手法人の法人市民税の増収により、最終的には取り崩しを行わなかったため、実質収支の伸びに牽引されて残高が上昇している。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○実質単年度収支</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単年度収支は黒字であるが、法人市民税の税率改定等の影響により今後の収入増は期待できないことから、引き続き厳しい財政運営が予想される。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○今後の対応</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行財政改革による業務の見直し等により、財政の健全化を図りながら、財政調整基金残高の適正化を図る。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一般会計及びその他の特別会計においても、赤字は生じていない。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一般会計及びその他の特別会計において、今後も適正な財政運営に努　　　</a:t>
          </a:r>
        </a:p>
        <a:p>
          <a:r>
            <a:rPr kumimoji="1" lang="ja-JP" altLang="en-US" sz="1200">
              <a:latin typeface="ＭＳ ゴシック" pitchFamily="49" charset="-128"/>
              <a:ea typeface="ＭＳ ゴシック" pitchFamily="49" charset="-128"/>
            </a:rPr>
            <a:t>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特に、工業団地等整備事業において地域開発事業債の償還に対する繰出し金が各年</a:t>
          </a:r>
          <a:r>
            <a:rPr kumimoji="1" lang="en-US" altLang="ja-JP" sz="1200">
              <a:latin typeface="ＭＳ ゴシック" pitchFamily="49" charset="-128"/>
              <a:ea typeface="ＭＳ ゴシック" pitchFamily="49" charset="-128"/>
            </a:rPr>
            <a:t>30,000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年ごとに</a:t>
          </a:r>
          <a:r>
            <a:rPr kumimoji="1" lang="en-US" altLang="ja-JP" sz="1200">
              <a:latin typeface="ＭＳ ゴシック" pitchFamily="49" charset="-128"/>
              <a:ea typeface="ＭＳ ゴシック" pitchFamily="49" charset="-128"/>
            </a:rPr>
            <a:t>280,000</a:t>
          </a:r>
          <a:r>
            <a:rPr kumimoji="1" lang="ja-JP" altLang="en-US" sz="1200">
              <a:latin typeface="ＭＳ ゴシック" pitchFamily="49" charset="-128"/>
              <a:ea typeface="ＭＳ ゴシック" pitchFamily="49" charset="-128"/>
            </a:rPr>
            <a:t>千円必要であり、減債基金残高の確保が必要となっている。また、水道事業は使用料の減少、施設老朽化に伴う修繕等の支出が発生しており、平成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月</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日から料金引き上げを行う。下水道事業は平成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月の法適用企業会計移行に向けて動いており、運転資金を確保しつつ安定した財政運営を確立する必要がある。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年度公共用地先行取得等事業債の元金償還が開始されたため、償還開始額が償還終了額を上回り、増加した。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下水道事業にかかる特別会計の繰入金が増加した。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元利償還金等は増加し、算入公債費等は微減したため、実質公債費比率の分子は増加した。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早期健全化基準未満であるものの、今後とも市債発行の抑制を図り、比率の更なる改善に努める。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新クリーンセンター建築とゆきはたこども園建築に係る新規発行が増要因となっている。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○債務負担行為に基づく支出予定額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年度からは、事業の終了により減少傾向にある。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下水道事業特別会計に係る将来負担額が増加している。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積立額の減で負担見込額が増加している。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○設立法人等の負債額等負担見込額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第</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セクター等に係る損失補償債務等が減少傾向にある。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早期健全化基準未満であり、充当可能基金も増加しているが、今後とも市債発行については慎重に判断し、抑制を図る。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50,837
50,384
80.14
24,803,697
24,260,197
502,201
12,279,748
29,589,228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50,837
50,384
80.14
24,803,697
24,260,197
502,201
12,279,748
29,589,228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50,837
50,384
80.14
24,803,697
24,260,197
502,201
12,279,748
29,589,228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24803697</v>
      </c>
      <c r="BO4" s="409"/>
      <c r="BP4" s="409"/>
      <c r="BQ4" s="409"/>
      <c r="BR4" s="409"/>
      <c r="BS4" s="409"/>
      <c r="BT4" s="409"/>
      <c r="BU4" s="410"/>
      <c r="BV4" s="408">
        <v>19574924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24260197</v>
      </c>
      <c r="BO5" s="414"/>
      <c r="BP5" s="414"/>
      <c r="BQ5" s="414"/>
      <c r="BR5" s="414"/>
      <c r="BS5" s="414"/>
      <c r="BT5" s="414"/>
      <c r="BU5" s="415"/>
      <c r="BV5" s="413">
        <v>19033694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83.8</v>
      </c>
      <c r="CU5" s="384"/>
      <c r="CV5" s="384"/>
      <c r="CW5" s="384"/>
      <c r="CX5" s="384"/>
      <c r="CY5" s="384"/>
      <c r="CZ5" s="384"/>
      <c r="DA5" s="385"/>
      <c r="DB5" s="383">
        <v>90.6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543500</v>
      </c>
      <c r="BO6" s="414"/>
      <c r="BP6" s="414"/>
      <c r="BQ6" s="414"/>
      <c r="BR6" s="414"/>
      <c r="BS6" s="414"/>
      <c r="BT6" s="414"/>
      <c r="BU6" s="415"/>
      <c r="BV6" s="413">
        <v>541230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88.5</v>
      </c>
      <c r="CU6" s="560"/>
      <c r="CV6" s="560"/>
      <c r="CW6" s="560"/>
      <c r="CX6" s="560"/>
      <c r="CY6" s="560"/>
      <c r="CZ6" s="560"/>
      <c r="DA6" s="561"/>
      <c r="DB6" s="559">
        <v>97.2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41299</v>
      </c>
      <c r="BO7" s="414"/>
      <c r="BP7" s="414"/>
      <c r="BQ7" s="414"/>
      <c r="BR7" s="414"/>
      <c r="BS7" s="414"/>
      <c r="BT7" s="414"/>
      <c r="BU7" s="415"/>
      <c r="BV7" s="413">
        <v>90991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12279748</v>
      </c>
      <c r="CU7" s="414"/>
      <c r="CV7" s="414"/>
      <c r="CW7" s="414"/>
      <c r="CX7" s="414"/>
      <c r="CY7" s="414"/>
      <c r="CZ7" s="414"/>
      <c r="DA7" s="415"/>
      <c r="DB7" s="413">
        <v>12160956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502201</v>
      </c>
      <c r="BO8" s="414"/>
      <c r="BP8" s="414"/>
      <c r="BQ8" s="414"/>
      <c r="BR8" s="414"/>
      <c r="BS8" s="414"/>
      <c r="BT8" s="414"/>
      <c r="BU8" s="415"/>
      <c r="BV8" s="413">
        <v>450239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0.81</v>
      </c>
      <c r="CU8" s="523"/>
      <c r="CV8" s="523"/>
      <c r="CW8" s="523"/>
      <c r="CX8" s="523"/>
      <c r="CY8" s="523"/>
      <c r="CZ8" s="523"/>
      <c r="DA8" s="524"/>
      <c r="DB8" s="522">
        <v>0.81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49889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51962</v>
      </c>
      <c r="BO9" s="414"/>
      <c r="BP9" s="414"/>
      <c r="BQ9" s="414"/>
      <c r="BR9" s="414"/>
      <c r="BS9" s="414"/>
      <c r="BT9" s="414"/>
      <c r="BU9" s="415"/>
      <c r="BV9" s="413">
        <v>72015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19.399999999999999</v>
      </c>
      <c r="CU9" s="384"/>
      <c r="CV9" s="384"/>
      <c r="CW9" s="384"/>
      <c r="CX9" s="384"/>
      <c r="CY9" s="384"/>
      <c r="CZ9" s="384"/>
      <c r="DA9" s="385"/>
      <c r="DB9" s="383">
        <v>19.8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49955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508916</v>
      </c>
      <c r="BO10" s="414"/>
      <c r="BP10" s="414"/>
      <c r="BQ10" s="414"/>
      <c r="BR10" s="414"/>
      <c r="BS10" s="414"/>
      <c r="BT10" s="414"/>
      <c r="BU10" s="415"/>
      <c r="BV10" s="413">
        <v>355881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50837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4904</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50384</v>
      </c>
      <c r="S13" s="515"/>
      <c r="T13" s="515"/>
      <c r="U13" s="515"/>
      <c r="V13" s="516"/>
      <c r="W13" s="502" t="s">
        <v>120</v>
      </c>
      <c r="X13" s="426"/>
      <c r="Y13" s="426"/>
      <c r="Z13" s="426"/>
      <c r="AA13" s="426"/>
      <c r="AB13" s="427"/>
      <c r="AC13" s="389">
        <v>914</v>
      </c>
      <c r="AD13" s="390"/>
      <c r="AE13" s="390"/>
      <c r="AF13" s="390"/>
      <c r="AG13" s="391"/>
      <c r="AH13" s="389">
        <v>1235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560878</v>
      </c>
      <c r="BO13" s="414"/>
      <c r="BP13" s="414"/>
      <c r="BQ13" s="414"/>
      <c r="BR13" s="414"/>
      <c r="BS13" s="414"/>
      <c r="BT13" s="414"/>
      <c r="BU13" s="415"/>
      <c r="BV13" s="413">
        <v>422992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12.7</v>
      </c>
      <c r="CU13" s="384"/>
      <c r="CV13" s="384"/>
      <c r="CW13" s="384"/>
      <c r="CX13" s="384"/>
      <c r="CY13" s="384"/>
      <c r="CZ13" s="384"/>
      <c r="DA13" s="385"/>
      <c r="DB13" s="383">
        <v>12.7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50867</v>
      </c>
      <c r="S14" s="515"/>
      <c r="T14" s="515"/>
      <c r="U14" s="515"/>
      <c r="V14" s="516"/>
      <c r="W14" s="517"/>
      <c r="X14" s="429"/>
      <c r="Y14" s="429"/>
      <c r="Z14" s="429"/>
      <c r="AA14" s="429"/>
      <c r="AB14" s="430"/>
      <c r="AC14" s="507">
        <v>3.9</v>
      </c>
      <c r="AD14" s="508"/>
      <c r="AE14" s="508"/>
      <c r="AF14" s="508"/>
      <c r="AG14" s="509"/>
      <c r="AH14" s="507">
        <v>4.9000000000000004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53.3</v>
      </c>
      <c r="CU14" s="486"/>
      <c r="CV14" s="486"/>
      <c r="CW14" s="486"/>
      <c r="CX14" s="486"/>
      <c r="CY14" s="486"/>
      <c r="CZ14" s="486"/>
      <c r="DA14" s="487"/>
      <c r="DB14" s="518">
        <v>51.4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50409</v>
      </c>
      <c r="S15" s="515"/>
      <c r="T15" s="515"/>
      <c r="U15" s="515"/>
      <c r="V15" s="516"/>
      <c r="W15" s="502" t="s">
        <v>127</v>
      </c>
      <c r="X15" s="426"/>
      <c r="Y15" s="426"/>
      <c r="Z15" s="426"/>
      <c r="AA15" s="426"/>
      <c r="AB15" s="427"/>
      <c r="AC15" s="389">
        <v>8761</v>
      </c>
      <c r="AD15" s="390"/>
      <c r="AE15" s="390"/>
      <c r="AF15" s="390"/>
      <c r="AG15" s="391"/>
      <c r="AH15" s="389">
        <v>9224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7180270</v>
      </c>
      <c r="BO15" s="409"/>
      <c r="BP15" s="409"/>
      <c r="BQ15" s="409"/>
      <c r="BR15" s="409"/>
      <c r="BS15" s="409"/>
      <c r="BT15" s="409"/>
      <c r="BU15" s="410"/>
      <c r="BV15" s="408">
        <v>6926023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37.200000000000003</v>
      </c>
      <c r="AD16" s="508"/>
      <c r="AE16" s="508"/>
      <c r="AF16" s="508"/>
      <c r="AG16" s="509"/>
      <c r="AH16" s="507">
        <v>36.299999999999997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8826373</v>
      </c>
      <c r="BO16" s="414"/>
      <c r="BP16" s="414"/>
      <c r="BQ16" s="414"/>
      <c r="BR16" s="414"/>
      <c r="BS16" s="414"/>
      <c r="BT16" s="414"/>
      <c r="BU16" s="415"/>
      <c r="BV16" s="413">
        <v>8447933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13883</v>
      </c>
      <c r="AD17" s="390"/>
      <c r="AE17" s="390"/>
      <c r="AF17" s="390"/>
      <c r="AG17" s="391"/>
      <c r="AH17" s="389">
        <v>14583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9251879</v>
      </c>
      <c r="BO17" s="414"/>
      <c r="BP17" s="414"/>
      <c r="BQ17" s="414"/>
      <c r="BR17" s="414"/>
      <c r="BS17" s="414"/>
      <c r="BT17" s="414"/>
      <c r="BU17" s="415"/>
      <c r="BV17" s="413">
        <v>8981808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80.14</v>
      </c>
      <c r="M18" s="478"/>
      <c r="N18" s="478"/>
      <c r="O18" s="478"/>
      <c r="P18" s="478"/>
      <c r="Q18" s="478"/>
      <c r="R18" s="479"/>
      <c r="S18" s="479"/>
      <c r="T18" s="479"/>
      <c r="U18" s="479"/>
      <c r="V18" s="480"/>
      <c r="W18" s="494"/>
      <c r="X18" s="495"/>
      <c r="Y18" s="495"/>
      <c r="Z18" s="495"/>
      <c r="AA18" s="495"/>
      <c r="AB18" s="503"/>
      <c r="AC18" s="377">
        <v>58.9</v>
      </c>
      <c r="AD18" s="378"/>
      <c r="AE18" s="378"/>
      <c r="AF18" s="378"/>
      <c r="AG18" s="481"/>
      <c r="AH18" s="377">
        <v>57.5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11434695</v>
      </c>
      <c r="BO18" s="414"/>
      <c r="BP18" s="414"/>
      <c r="BQ18" s="414"/>
      <c r="BR18" s="414"/>
      <c r="BS18" s="414"/>
      <c r="BT18" s="414"/>
      <c r="BU18" s="415"/>
      <c r="BV18" s="413">
        <v>11259263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623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14792115</v>
      </c>
      <c r="BO19" s="414"/>
      <c r="BP19" s="414"/>
      <c r="BQ19" s="414"/>
      <c r="BR19" s="414"/>
      <c r="BS19" s="414"/>
      <c r="BT19" s="414"/>
      <c r="BU19" s="415"/>
      <c r="BV19" s="413">
        <v>13882720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18143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29589228</v>
      </c>
      <c r="BO23" s="414"/>
      <c r="BP23" s="414"/>
      <c r="BQ23" s="414"/>
      <c r="BR23" s="414"/>
      <c r="BS23" s="414"/>
      <c r="BT23" s="414"/>
      <c r="BU23" s="415"/>
      <c r="BV23" s="413">
        <v>27642290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8120</v>
      </c>
      <c r="R24" s="390"/>
      <c r="S24" s="390"/>
      <c r="T24" s="390"/>
      <c r="U24" s="390"/>
      <c r="V24" s="391"/>
      <c r="W24" s="455"/>
      <c r="X24" s="446"/>
      <c r="Y24" s="447"/>
      <c r="Z24" s="386" t="s">
        <v>151</v>
      </c>
      <c r="AA24" s="387"/>
      <c r="AB24" s="387"/>
      <c r="AC24" s="387"/>
      <c r="AD24" s="387"/>
      <c r="AE24" s="387"/>
      <c r="AF24" s="387"/>
      <c r="AG24" s="388"/>
      <c r="AH24" s="389">
        <v>353</v>
      </c>
      <c r="AI24" s="390"/>
      <c r="AJ24" s="390"/>
      <c r="AK24" s="390"/>
      <c r="AL24" s="391"/>
      <c r="AM24" s="389">
        <v>1128894</v>
      </c>
      <c r="AN24" s="390"/>
      <c r="AO24" s="390"/>
      <c r="AP24" s="390"/>
      <c r="AQ24" s="390"/>
      <c r="AR24" s="391"/>
      <c r="AS24" s="389">
        <v>3198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18925568</v>
      </c>
      <c r="BO24" s="414"/>
      <c r="BP24" s="414"/>
      <c r="BQ24" s="414"/>
      <c r="BR24" s="414"/>
      <c r="BS24" s="414"/>
      <c r="BT24" s="414"/>
      <c r="BU24" s="415"/>
      <c r="BV24" s="413">
        <v>17035871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7210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3224748</v>
      </c>
      <c r="BO25" s="409"/>
      <c r="BP25" s="409"/>
      <c r="BQ25" s="409"/>
      <c r="BR25" s="409"/>
      <c r="BS25" s="409"/>
      <c r="BT25" s="409"/>
      <c r="BU25" s="410"/>
      <c r="BV25" s="408">
        <v>5049563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6610</v>
      </c>
      <c r="R26" s="390"/>
      <c r="S26" s="390"/>
      <c r="T26" s="390"/>
      <c r="U26" s="390"/>
      <c r="V26" s="391"/>
      <c r="W26" s="455"/>
      <c r="X26" s="446"/>
      <c r="Y26" s="447"/>
      <c r="Z26" s="386" t="s">
        <v>157</v>
      </c>
      <c r="AA26" s="468"/>
      <c r="AB26" s="468"/>
      <c r="AC26" s="468"/>
      <c r="AD26" s="468"/>
      <c r="AE26" s="468"/>
      <c r="AF26" s="468"/>
      <c r="AG26" s="469"/>
      <c r="AH26" s="389">
        <v>13</v>
      </c>
      <c r="AI26" s="390"/>
      <c r="AJ26" s="390"/>
      <c r="AK26" s="390"/>
      <c r="AL26" s="391"/>
      <c r="AM26" s="389">
        <v>41288</v>
      </c>
      <c r="AN26" s="390"/>
      <c r="AO26" s="390"/>
      <c r="AP26" s="390"/>
      <c r="AQ26" s="390"/>
      <c r="AR26" s="391"/>
      <c r="AS26" s="389">
        <v>3176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3800</v>
      </c>
      <c r="R27" s="390"/>
      <c r="S27" s="390"/>
      <c r="T27" s="390"/>
      <c r="U27" s="390"/>
      <c r="V27" s="391"/>
      <c r="W27" s="455"/>
      <c r="X27" s="446"/>
      <c r="Y27" s="447"/>
      <c r="Z27" s="386" t="s">
        <v>160</v>
      </c>
      <c r="AA27" s="387"/>
      <c r="AB27" s="387"/>
      <c r="AC27" s="387"/>
      <c r="AD27" s="387"/>
      <c r="AE27" s="387"/>
      <c r="AF27" s="387"/>
      <c r="AG27" s="388"/>
      <c r="AH27" s="389">
        <v>49</v>
      </c>
      <c r="AI27" s="390"/>
      <c r="AJ27" s="390"/>
      <c r="AK27" s="390"/>
      <c r="AL27" s="391"/>
      <c r="AM27" s="389">
        <v>152336</v>
      </c>
      <c r="AN27" s="390"/>
      <c r="AO27" s="390"/>
      <c r="AP27" s="390"/>
      <c r="AQ27" s="390"/>
      <c r="AR27" s="391"/>
      <c r="AS27" s="389">
        <v>3109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488965</v>
      </c>
      <c r="BO27" s="417"/>
      <c r="BP27" s="417"/>
      <c r="BQ27" s="417"/>
      <c r="BR27" s="417"/>
      <c r="BS27" s="417"/>
      <c r="BT27" s="417"/>
      <c r="BU27" s="418"/>
      <c r="BV27" s="416">
        <v>488965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3300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2217658</v>
      </c>
      <c r="BO28" s="409"/>
      <c r="BP28" s="409"/>
      <c r="BQ28" s="409"/>
      <c r="BR28" s="409"/>
      <c r="BS28" s="409"/>
      <c r="BT28" s="409"/>
      <c r="BU28" s="410"/>
      <c r="BV28" s="408">
        <v>1708742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18</v>
      </c>
      <c r="M29" s="390"/>
      <c r="N29" s="390"/>
      <c r="O29" s="390"/>
      <c r="P29" s="391"/>
      <c r="Q29" s="389">
        <v>3000</v>
      </c>
      <c r="R29" s="390"/>
      <c r="S29" s="390"/>
      <c r="T29" s="390"/>
      <c r="U29" s="390"/>
      <c r="V29" s="391"/>
      <c r="W29" s="456"/>
      <c r="X29" s="457"/>
      <c r="Y29" s="458"/>
      <c r="Z29" s="386" t="s">
        <v>167</v>
      </c>
      <c r="AA29" s="387"/>
      <c r="AB29" s="387"/>
      <c r="AC29" s="387"/>
      <c r="AD29" s="387"/>
      <c r="AE29" s="387"/>
      <c r="AF29" s="387"/>
      <c r="AG29" s="388"/>
      <c r="AH29" s="389">
        <v>402</v>
      </c>
      <c r="AI29" s="390"/>
      <c r="AJ29" s="390"/>
      <c r="AK29" s="390"/>
      <c r="AL29" s="391"/>
      <c r="AM29" s="389">
        <v>1281230</v>
      </c>
      <c r="AN29" s="390"/>
      <c r="AO29" s="390"/>
      <c r="AP29" s="390"/>
      <c r="AQ29" s="390"/>
      <c r="AR29" s="391"/>
      <c r="AS29" s="389">
        <v>3187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364104</v>
      </c>
      <c r="BO29" s="414"/>
      <c r="BP29" s="414"/>
      <c r="BQ29" s="414"/>
      <c r="BR29" s="414"/>
      <c r="BS29" s="414"/>
      <c r="BT29" s="414"/>
      <c r="BU29" s="415"/>
      <c r="BV29" s="413">
        <v>283710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1696125</v>
      </c>
      <c r="BO30" s="417"/>
      <c r="BP30" s="417"/>
      <c r="BQ30" s="417"/>
      <c r="BR30" s="417"/>
      <c r="BS30" s="417"/>
      <c r="BT30" s="417"/>
      <c r="BU30" s="418"/>
      <c r="BV30" s="416">
        <v>1816279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滋賀県市町村職員退職手当組合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野洲市湖岸開発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地域医療振興資金貸付事業特別会計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IF('各会計、関係団体の財政状況及び健全化判断比率'!B33="","",'各会計、関係団体の財政状況及び健全化判断比率'!B33)</f>
        <v>工業団地等整備事業特別会計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滋賀県市町村交通災害共済組合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墓地公園事業特別会計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滋賀県市町村議会議員公務災害補償等組合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基幹水利施設管理事業特別会計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守山野洲行政事務組合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土地取得特別会計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湖南広域行政組合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滋賀県市町村職員研修センター</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滋賀県後期高齢者医療広域連合（一般会計）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滋賀県後期高齢者医療広域連合（特別会計）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9358236</v>
      </c>
      <c r="S5" s="669"/>
      <c r="T5" s="669"/>
      <c r="U5" s="669"/>
      <c r="V5" s="669"/>
      <c r="W5" s="669"/>
      <c r="X5" s="669"/>
      <c r="Y5" s="716"/>
      <c r="Z5" s="729">
        <v>37.700000000000003</v>
      </c>
      <c r="AA5" s="729"/>
      <c r="AB5" s="729"/>
      <c r="AC5" s="729"/>
      <c r="AD5" s="730">
        <v>9358236</v>
      </c>
      <c r="AE5" s="730"/>
      <c r="AF5" s="730"/>
      <c r="AG5" s="730"/>
      <c r="AH5" s="730"/>
      <c r="AI5" s="730"/>
      <c r="AJ5" s="730"/>
      <c r="AK5" s="730"/>
      <c r="AL5" s="717">
        <v>72.400000000000006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9358236</v>
      </c>
      <c r="BH5" s="619"/>
      <c r="BI5" s="619"/>
      <c r="BJ5" s="619"/>
      <c r="BK5" s="619"/>
      <c r="BL5" s="619"/>
      <c r="BM5" s="619"/>
      <c r="BN5" s="620"/>
      <c r="BO5" s="671">
        <v>100</v>
      </c>
      <c r="BP5" s="671"/>
      <c r="BQ5" s="671"/>
      <c r="BR5" s="671"/>
      <c r="BS5" s="672">
        <v>322847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141804</v>
      </c>
      <c r="S6" s="619"/>
      <c r="T6" s="619"/>
      <c r="U6" s="619"/>
      <c r="V6" s="619"/>
      <c r="W6" s="619"/>
      <c r="X6" s="619"/>
      <c r="Y6" s="620"/>
      <c r="Z6" s="671">
        <v>0.6</v>
      </c>
      <c r="AA6" s="671"/>
      <c r="AB6" s="671"/>
      <c r="AC6" s="671"/>
      <c r="AD6" s="672">
        <v>141804</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9358236</v>
      </c>
      <c r="BH6" s="619"/>
      <c r="BI6" s="619"/>
      <c r="BJ6" s="619"/>
      <c r="BK6" s="619"/>
      <c r="BL6" s="619"/>
      <c r="BM6" s="619"/>
      <c r="BN6" s="620"/>
      <c r="BO6" s="671">
        <v>100</v>
      </c>
      <c r="BP6" s="671"/>
      <c r="BQ6" s="671"/>
      <c r="BR6" s="671"/>
      <c r="BS6" s="672">
        <v>322847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181662</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181662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12604</v>
      </c>
      <c r="S7" s="619"/>
      <c r="T7" s="619"/>
      <c r="U7" s="619"/>
      <c r="V7" s="619"/>
      <c r="W7" s="619"/>
      <c r="X7" s="619"/>
      <c r="Y7" s="620"/>
      <c r="Z7" s="671">
        <v>0.1</v>
      </c>
      <c r="AA7" s="671"/>
      <c r="AB7" s="671"/>
      <c r="AC7" s="671"/>
      <c r="AD7" s="672">
        <v>12604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4962260</v>
      </c>
      <c r="BH7" s="619"/>
      <c r="BI7" s="619"/>
      <c r="BJ7" s="619"/>
      <c r="BK7" s="619"/>
      <c r="BL7" s="619"/>
      <c r="BM7" s="619"/>
      <c r="BN7" s="620"/>
      <c r="BO7" s="671">
        <v>53</v>
      </c>
      <c r="BP7" s="671"/>
      <c r="BQ7" s="671"/>
      <c r="BR7" s="671"/>
      <c r="BS7" s="672">
        <v>322847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2878792</v>
      </c>
      <c r="CS7" s="619"/>
      <c r="CT7" s="619"/>
      <c r="CU7" s="619"/>
      <c r="CV7" s="619"/>
      <c r="CW7" s="619"/>
      <c r="CX7" s="619"/>
      <c r="CY7" s="620"/>
      <c r="CZ7" s="671">
        <v>11.9</v>
      </c>
      <c r="DA7" s="671"/>
      <c r="DB7" s="671"/>
      <c r="DC7" s="671"/>
      <c r="DD7" s="624">
        <v>80712</v>
      </c>
      <c r="DE7" s="619"/>
      <c r="DF7" s="619"/>
      <c r="DG7" s="619"/>
      <c r="DH7" s="619"/>
      <c r="DI7" s="619"/>
      <c r="DJ7" s="619"/>
      <c r="DK7" s="619"/>
      <c r="DL7" s="619"/>
      <c r="DM7" s="619"/>
      <c r="DN7" s="619"/>
      <c r="DO7" s="619"/>
      <c r="DP7" s="620"/>
      <c r="DQ7" s="624">
        <v>2537841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39624</v>
      </c>
      <c r="S8" s="619"/>
      <c r="T8" s="619"/>
      <c r="U8" s="619"/>
      <c r="V8" s="619"/>
      <c r="W8" s="619"/>
      <c r="X8" s="619"/>
      <c r="Y8" s="620"/>
      <c r="Z8" s="671">
        <v>0.2</v>
      </c>
      <c r="AA8" s="671"/>
      <c r="AB8" s="671"/>
      <c r="AC8" s="671"/>
      <c r="AD8" s="672">
        <v>39624</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87662</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7359181</v>
      </c>
      <c r="CS8" s="619"/>
      <c r="CT8" s="619"/>
      <c r="CU8" s="619"/>
      <c r="CV8" s="619"/>
      <c r="CW8" s="619"/>
      <c r="CX8" s="619"/>
      <c r="CY8" s="620"/>
      <c r="CZ8" s="671">
        <v>30.3</v>
      </c>
      <c r="DA8" s="671"/>
      <c r="DB8" s="671"/>
      <c r="DC8" s="671"/>
      <c r="DD8" s="624">
        <v>927281</v>
      </c>
      <c r="DE8" s="619"/>
      <c r="DF8" s="619"/>
      <c r="DG8" s="619"/>
      <c r="DH8" s="619"/>
      <c r="DI8" s="619"/>
      <c r="DJ8" s="619"/>
      <c r="DK8" s="619"/>
      <c r="DL8" s="619"/>
      <c r="DM8" s="619"/>
      <c r="DN8" s="619"/>
      <c r="DO8" s="619"/>
      <c r="DP8" s="620"/>
      <c r="DQ8" s="624">
        <v>3296401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43040</v>
      </c>
      <c r="S9" s="619"/>
      <c r="T9" s="619"/>
      <c r="U9" s="619"/>
      <c r="V9" s="619"/>
      <c r="W9" s="619"/>
      <c r="X9" s="619"/>
      <c r="Y9" s="620"/>
      <c r="Z9" s="671">
        <v>0.2</v>
      </c>
      <c r="AA9" s="671"/>
      <c r="AB9" s="671"/>
      <c r="AC9" s="671"/>
      <c r="AD9" s="672">
        <v>43040</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2724874</v>
      </c>
      <c r="BH9" s="619"/>
      <c r="BI9" s="619"/>
      <c r="BJ9" s="619"/>
      <c r="BK9" s="619"/>
      <c r="BL9" s="619"/>
      <c r="BM9" s="619"/>
      <c r="BN9" s="620"/>
      <c r="BO9" s="671">
        <v>29.1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5335811</v>
      </c>
      <c r="CS9" s="619"/>
      <c r="CT9" s="619"/>
      <c r="CU9" s="619"/>
      <c r="CV9" s="619"/>
      <c r="CW9" s="619"/>
      <c r="CX9" s="619"/>
      <c r="CY9" s="620"/>
      <c r="CZ9" s="671">
        <v>22</v>
      </c>
      <c r="DA9" s="671"/>
      <c r="DB9" s="671"/>
      <c r="DC9" s="671"/>
      <c r="DD9" s="624">
        <v>3858626</v>
      </c>
      <c r="DE9" s="619"/>
      <c r="DF9" s="619"/>
      <c r="DG9" s="619"/>
      <c r="DH9" s="619"/>
      <c r="DI9" s="619"/>
      <c r="DJ9" s="619"/>
      <c r="DK9" s="619"/>
      <c r="DL9" s="619"/>
      <c r="DM9" s="619"/>
      <c r="DN9" s="619"/>
      <c r="DO9" s="619"/>
      <c r="DP9" s="620"/>
      <c r="DQ9" s="624">
        <v>1805586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879696</v>
      </c>
      <c r="S10" s="619"/>
      <c r="T10" s="619"/>
      <c r="U10" s="619"/>
      <c r="V10" s="619"/>
      <c r="W10" s="619"/>
      <c r="X10" s="619"/>
      <c r="Y10" s="620"/>
      <c r="Z10" s="671">
        <v>3.5</v>
      </c>
      <c r="AA10" s="671"/>
      <c r="AB10" s="671"/>
      <c r="AC10" s="671"/>
      <c r="AD10" s="672">
        <v>879696</v>
      </c>
      <c r="AE10" s="672"/>
      <c r="AF10" s="672"/>
      <c r="AG10" s="672"/>
      <c r="AH10" s="672"/>
      <c r="AI10" s="672"/>
      <c r="AJ10" s="672"/>
      <c r="AK10" s="672"/>
      <c r="AL10" s="641">
        <v>6.8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171740</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39624</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39424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1977984</v>
      </c>
      <c r="BH11" s="619"/>
      <c r="BI11" s="619"/>
      <c r="BJ11" s="619"/>
      <c r="BK11" s="619"/>
      <c r="BL11" s="619"/>
      <c r="BM11" s="619"/>
      <c r="BN11" s="620"/>
      <c r="BO11" s="671">
        <v>21.1</v>
      </c>
      <c r="BP11" s="671"/>
      <c r="BQ11" s="671"/>
      <c r="BR11" s="671"/>
      <c r="BS11" s="624">
        <v>322847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384895</v>
      </c>
      <c r="CS11" s="619"/>
      <c r="CT11" s="619"/>
      <c r="CU11" s="619"/>
      <c r="CV11" s="619"/>
      <c r="CW11" s="619"/>
      <c r="CX11" s="619"/>
      <c r="CY11" s="620"/>
      <c r="CZ11" s="671">
        <v>1.6</v>
      </c>
      <c r="DA11" s="671"/>
      <c r="DB11" s="671"/>
      <c r="DC11" s="671"/>
      <c r="DD11" s="624">
        <v>34732</v>
      </c>
      <c r="DE11" s="619"/>
      <c r="DF11" s="619"/>
      <c r="DG11" s="619"/>
      <c r="DH11" s="619"/>
      <c r="DI11" s="619"/>
      <c r="DJ11" s="619"/>
      <c r="DK11" s="619"/>
      <c r="DL11" s="619"/>
      <c r="DM11" s="619"/>
      <c r="DN11" s="619"/>
      <c r="DO11" s="619"/>
      <c r="DP11" s="620"/>
      <c r="DQ11" s="624">
        <v>209830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3963478</v>
      </c>
      <c r="BH12" s="619"/>
      <c r="BI12" s="619"/>
      <c r="BJ12" s="619"/>
      <c r="BK12" s="619"/>
      <c r="BL12" s="619"/>
      <c r="BM12" s="619"/>
      <c r="BN12" s="620"/>
      <c r="BO12" s="671">
        <v>42.4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206409</v>
      </c>
      <c r="CS12" s="619"/>
      <c r="CT12" s="619"/>
      <c r="CU12" s="619"/>
      <c r="CV12" s="619"/>
      <c r="CW12" s="619"/>
      <c r="CX12" s="619"/>
      <c r="CY12" s="620"/>
      <c r="CZ12" s="671">
        <v>0.9</v>
      </c>
      <c r="DA12" s="671"/>
      <c r="DB12" s="671"/>
      <c r="DC12" s="671"/>
      <c r="DD12" s="624" t="s">
        <v>108</v>
      </c>
      <c r="DE12" s="619"/>
      <c r="DF12" s="619"/>
      <c r="DG12" s="619"/>
      <c r="DH12" s="619"/>
      <c r="DI12" s="619"/>
      <c r="DJ12" s="619"/>
      <c r="DK12" s="619"/>
      <c r="DL12" s="619"/>
      <c r="DM12" s="619"/>
      <c r="DN12" s="619"/>
      <c r="DO12" s="619"/>
      <c r="DP12" s="620"/>
      <c r="DQ12" s="624">
        <v>199359</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37953</v>
      </c>
      <c r="S13" s="619"/>
      <c r="T13" s="619"/>
      <c r="U13" s="619"/>
      <c r="V13" s="619"/>
      <c r="W13" s="619"/>
      <c r="X13" s="619"/>
      <c r="Y13" s="620"/>
      <c r="Z13" s="671">
        <v>0.2</v>
      </c>
      <c r="AA13" s="671"/>
      <c r="AB13" s="671"/>
      <c r="AC13" s="671"/>
      <c r="AD13" s="672">
        <v>37953</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3947507</v>
      </c>
      <c r="BH13" s="619"/>
      <c r="BI13" s="619"/>
      <c r="BJ13" s="619"/>
      <c r="BK13" s="619"/>
      <c r="BL13" s="619"/>
      <c r="BM13" s="619"/>
      <c r="BN13" s="620"/>
      <c r="BO13" s="671">
        <v>42.2</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1946204</v>
      </c>
      <c r="CS13" s="619"/>
      <c r="CT13" s="619"/>
      <c r="CU13" s="619"/>
      <c r="CV13" s="619"/>
      <c r="CW13" s="619"/>
      <c r="CX13" s="619"/>
      <c r="CY13" s="620"/>
      <c r="CZ13" s="671">
        <v>8</v>
      </c>
      <c r="DA13" s="671"/>
      <c r="DB13" s="671"/>
      <c r="DC13" s="671"/>
      <c r="DD13" s="624">
        <v>1282057</v>
      </c>
      <c r="DE13" s="619"/>
      <c r="DF13" s="619"/>
      <c r="DG13" s="619"/>
      <c r="DH13" s="619"/>
      <c r="DI13" s="619"/>
      <c r="DJ13" s="619"/>
      <c r="DK13" s="619"/>
      <c r="DL13" s="619"/>
      <c r="DM13" s="619"/>
      <c r="DN13" s="619"/>
      <c r="DO13" s="619"/>
      <c r="DP13" s="620"/>
      <c r="DQ13" s="624">
        <v>756149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107556</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609531</v>
      </c>
      <c r="CS14" s="619"/>
      <c r="CT14" s="619"/>
      <c r="CU14" s="619"/>
      <c r="CV14" s="619"/>
      <c r="CW14" s="619"/>
      <c r="CX14" s="619"/>
      <c r="CY14" s="620"/>
      <c r="CZ14" s="671">
        <v>2.5</v>
      </c>
      <c r="DA14" s="671"/>
      <c r="DB14" s="671"/>
      <c r="DC14" s="671"/>
      <c r="DD14" s="624">
        <v>30828</v>
      </c>
      <c r="DE14" s="619"/>
      <c r="DF14" s="619"/>
      <c r="DG14" s="619"/>
      <c r="DH14" s="619"/>
      <c r="DI14" s="619"/>
      <c r="DJ14" s="619"/>
      <c r="DK14" s="619"/>
      <c r="DL14" s="619"/>
      <c r="DM14" s="619"/>
      <c r="DN14" s="619"/>
      <c r="DO14" s="619"/>
      <c r="DP14" s="620"/>
      <c r="DQ14" s="624">
        <v>582195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36749</v>
      </c>
      <c r="S15" s="619"/>
      <c r="T15" s="619"/>
      <c r="U15" s="619"/>
      <c r="V15" s="619"/>
      <c r="W15" s="619"/>
      <c r="X15" s="619"/>
      <c r="Y15" s="620"/>
      <c r="Z15" s="671">
        <v>0.1</v>
      </c>
      <c r="AA15" s="671"/>
      <c r="AB15" s="671"/>
      <c r="AC15" s="671"/>
      <c r="AD15" s="672">
        <v>36749</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324942</v>
      </c>
      <c r="BH15" s="619"/>
      <c r="BI15" s="619"/>
      <c r="BJ15" s="619"/>
      <c r="BK15" s="619"/>
      <c r="BL15" s="619"/>
      <c r="BM15" s="619"/>
      <c r="BN15" s="620"/>
      <c r="BO15" s="671">
        <v>3.5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2412231</v>
      </c>
      <c r="CS15" s="619"/>
      <c r="CT15" s="619"/>
      <c r="CU15" s="619"/>
      <c r="CV15" s="619"/>
      <c r="CW15" s="619"/>
      <c r="CX15" s="619"/>
      <c r="CY15" s="620"/>
      <c r="CZ15" s="671">
        <v>9.9</v>
      </c>
      <c r="DA15" s="671"/>
      <c r="DB15" s="671"/>
      <c r="DC15" s="671"/>
      <c r="DD15" s="624">
        <v>159281</v>
      </c>
      <c r="DE15" s="619"/>
      <c r="DF15" s="619"/>
      <c r="DG15" s="619"/>
      <c r="DH15" s="619"/>
      <c r="DI15" s="619"/>
      <c r="DJ15" s="619"/>
      <c r="DK15" s="619"/>
      <c r="DL15" s="619"/>
      <c r="DM15" s="619"/>
      <c r="DN15" s="619"/>
      <c r="DO15" s="619"/>
      <c r="DP15" s="620"/>
      <c r="DQ15" s="624">
        <v>1765845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2652079</v>
      </c>
      <c r="S16" s="619"/>
      <c r="T16" s="619"/>
      <c r="U16" s="619"/>
      <c r="V16" s="619"/>
      <c r="W16" s="619"/>
      <c r="X16" s="619"/>
      <c r="Y16" s="620"/>
      <c r="Z16" s="671">
        <v>10.7</v>
      </c>
      <c r="AA16" s="671"/>
      <c r="AB16" s="671"/>
      <c r="AC16" s="671"/>
      <c r="AD16" s="672">
        <v>2302817</v>
      </c>
      <c r="AE16" s="672"/>
      <c r="AF16" s="672"/>
      <c r="AG16" s="672"/>
      <c r="AH16" s="672"/>
      <c r="AI16" s="672"/>
      <c r="AJ16" s="672"/>
      <c r="AK16" s="672"/>
      <c r="AL16" s="641">
        <v>17.8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2302817</v>
      </c>
      <c r="S17" s="619"/>
      <c r="T17" s="619"/>
      <c r="U17" s="619"/>
      <c r="V17" s="619"/>
      <c r="W17" s="619"/>
      <c r="X17" s="619"/>
      <c r="Y17" s="620"/>
      <c r="Z17" s="671">
        <v>9.3000000000000007</v>
      </c>
      <c r="AA17" s="671"/>
      <c r="AB17" s="671"/>
      <c r="AC17" s="671"/>
      <c r="AD17" s="672">
        <v>2302817</v>
      </c>
      <c r="AE17" s="672"/>
      <c r="AF17" s="672"/>
      <c r="AG17" s="672"/>
      <c r="AH17" s="672"/>
      <c r="AI17" s="672"/>
      <c r="AJ17" s="672"/>
      <c r="AK17" s="672"/>
      <c r="AL17" s="641">
        <v>17.8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2905857</v>
      </c>
      <c r="CS17" s="619"/>
      <c r="CT17" s="619"/>
      <c r="CU17" s="619"/>
      <c r="CV17" s="619"/>
      <c r="CW17" s="619"/>
      <c r="CX17" s="619"/>
      <c r="CY17" s="620"/>
      <c r="CZ17" s="671">
        <v>12</v>
      </c>
      <c r="DA17" s="671"/>
      <c r="DB17" s="671"/>
      <c r="DC17" s="671"/>
      <c r="DD17" s="624" t="s">
        <v>108</v>
      </c>
      <c r="DE17" s="619"/>
      <c r="DF17" s="619"/>
      <c r="DG17" s="619"/>
      <c r="DH17" s="619"/>
      <c r="DI17" s="619"/>
      <c r="DJ17" s="619"/>
      <c r="DK17" s="619"/>
      <c r="DL17" s="619"/>
      <c r="DM17" s="619"/>
      <c r="DN17" s="619"/>
      <c r="DO17" s="619"/>
      <c r="DP17" s="620"/>
      <c r="DQ17" s="624">
        <v>2874323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349262</v>
      </c>
      <c r="S18" s="619"/>
      <c r="T18" s="619"/>
      <c r="U18" s="619"/>
      <c r="V18" s="619"/>
      <c r="W18" s="619"/>
      <c r="X18" s="619"/>
      <c r="Y18" s="620"/>
      <c r="Z18" s="671">
        <v>1.4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13201785</v>
      </c>
      <c r="S20" s="619"/>
      <c r="T20" s="619"/>
      <c r="U20" s="619"/>
      <c r="V20" s="619"/>
      <c r="W20" s="619"/>
      <c r="X20" s="619"/>
      <c r="Y20" s="620"/>
      <c r="Z20" s="671">
        <v>53.2</v>
      </c>
      <c r="AA20" s="671"/>
      <c r="AB20" s="671"/>
      <c r="AC20" s="671"/>
      <c r="AD20" s="672">
        <v>12852523</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24260197</v>
      </c>
      <c r="CS20" s="619"/>
      <c r="CT20" s="619"/>
      <c r="CU20" s="619"/>
      <c r="CV20" s="619"/>
      <c r="CW20" s="619"/>
      <c r="CX20" s="619"/>
      <c r="CY20" s="620"/>
      <c r="CZ20" s="671">
        <v>100</v>
      </c>
      <c r="DA20" s="671"/>
      <c r="DB20" s="671"/>
      <c r="DC20" s="671"/>
      <c r="DD20" s="624">
        <v>6373517</v>
      </c>
      <c r="DE20" s="619"/>
      <c r="DF20" s="619"/>
      <c r="DG20" s="619"/>
      <c r="DH20" s="619"/>
      <c r="DI20" s="619"/>
      <c r="DJ20" s="619"/>
      <c r="DK20" s="619"/>
      <c r="DL20" s="619"/>
      <c r="DM20" s="619"/>
      <c r="DN20" s="619"/>
      <c r="DO20" s="619"/>
      <c r="DP20" s="620"/>
      <c r="DQ20" s="624">
        <v>14248615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8065</v>
      </c>
      <c r="S21" s="619"/>
      <c r="T21" s="619"/>
      <c r="U21" s="619"/>
      <c r="V21" s="619"/>
      <c r="W21" s="619"/>
      <c r="X21" s="619"/>
      <c r="Y21" s="620"/>
      <c r="Z21" s="671">
        <v>0</v>
      </c>
      <c r="AA21" s="671"/>
      <c r="AB21" s="671"/>
      <c r="AC21" s="671"/>
      <c r="AD21" s="672">
        <v>8065</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445826</v>
      </c>
      <c r="S22" s="619"/>
      <c r="T22" s="619"/>
      <c r="U22" s="619"/>
      <c r="V22" s="619"/>
      <c r="W22" s="619"/>
      <c r="X22" s="619"/>
      <c r="Y22" s="620"/>
      <c r="Z22" s="671">
        <v>1.8</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451949</v>
      </c>
      <c r="S23" s="619"/>
      <c r="T23" s="619"/>
      <c r="U23" s="619"/>
      <c r="V23" s="619"/>
      <c r="W23" s="619"/>
      <c r="X23" s="619"/>
      <c r="Y23" s="620"/>
      <c r="Z23" s="671">
        <v>1.8</v>
      </c>
      <c r="AA23" s="671"/>
      <c r="AB23" s="671"/>
      <c r="AC23" s="671"/>
      <c r="AD23" s="672">
        <v>17855</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207457</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10262424</v>
      </c>
      <c r="CS24" s="669"/>
      <c r="CT24" s="669"/>
      <c r="CU24" s="669"/>
      <c r="CV24" s="669"/>
      <c r="CW24" s="669"/>
      <c r="CX24" s="669"/>
      <c r="CY24" s="716"/>
      <c r="CZ24" s="720">
        <v>42.3</v>
      </c>
      <c r="DA24" s="721"/>
      <c r="DB24" s="721"/>
      <c r="DC24" s="722"/>
      <c r="DD24" s="715">
        <v>7362173</v>
      </c>
      <c r="DE24" s="669"/>
      <c r="DF24" s="669"/>
      <c r="DG24" s="669"/>
      <c r="DH24" s="669"/>
      <c r="DI24" s="669"/>
      <c r="DJ24" s="669"/>
      <c r="DK24" s="716"/>
      <c r="DL24" s="715">
        <v>7355367</v>
      </c>
      <c r="DM24" s="669"/>
      <c r="DN24" s="669"/>
      <c r="DO24" s="669"/>
      <c r="DP24" s="669"/>
      <c r="DQ24" s="669"/>
      <c r="DR24" s="669"/>
      <c r="DS24" s="669"/>
      <c r="DT24" s="669"/>
      <c r="DU24" s="669"/>
      <c r="DV24" s="716"/>
      <c r="DW24" s="717">
        <v>53.9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3373513</v>
      </c>
      <c r="S25" s="619"/>
      <c r="T25" s="619"/>
      <c r="U25" s="619"/>
      <c r="V25" s="619"/>
      <c r="W25" s="619"/>
      <c r="X25" s="619"/>
      <c r="Y25" s="620"/>
      <c r="Z25" s="671">
        <v>13.6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3815039</v>
      </c>
      <c r="CS25" s="637"/>
      <c r="CT25" s="637"/>
      <c r="CU25" s="637"/>
      <c r="CV25" s="637"/>
      <c r="CW25" s="637"/>
      <c r="CX25" s="637"/>
      <c r="CY25" s="638"/>
      <c r="CZ25" s="621">
        <v>15.7</v>
      </c>
      <c r="DA25" s="639"/>
      <c r="DB25" s="639"/>
      <c r="DC25" s="640"/>
      <c r="DD25" s="624">
        <v>3456022</v>
      </c>
      <c r="DE25" s="637"/>
      <c r="DF25" s="637"/>
      <c r="DG25" s="637"/>
      <c r="DH25" s="637"/>
      <c r="DI25" s="637"/>
      <c r="DJ25" s="637"/>
      <c r="DK25" s="638"/>
      <c r="DL25" s="624">
        <v>3455822</v>
      </c>
      <c r="DM25" s="637"/>
      <c r="DN25" s="637"/>
      <c r="DO25" s="637"/>
      <c r="DP25" s="637"/>
      <c r="DQ25" s="637"/>
      <c r="DR25" s="637"/>
      <c r="DS25" s="637"/>
      <c r="DT25" s="637"/>
      <c r="DU25" s="637"/>
      <c r="DV25" s="638"/>
      <c r="DW25" s="641">
        <v>25.3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2332231</v>
      </c>
      <c r="CS26" s="619"/>
      <c r="CT26" s="619"/>
      <c r="CU26" s="619"/>
      <c r="CV26" s="619"/>
      <c r="CW26" s="619"/>
      <c r="CX26" s="619"/>
      <c r="CY26" s="620"/>
      <c r="CZ26" s="621">
        <v>9.6</v>
      </c>
      <c r="DA26" s="639"/>
      <c r="DB26" s="639"/>
      <c r="DC26" s="640"/>
      <c r="DD26" s="624">
        <v>2023489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1160189</v>
      </c>
      <c r="S27" s="619"/>
      <c r="T27" s="619"/>
      <c r="U27" s="619"/>
      <c r="V27" s="619"/>
      <c r="W27" s="619"/>
      <c r="X27" s="619"/>
      <c r="Y27" s="620"/>
      <c r="Z27" s="671">
        <v>4.7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9358236</v>
      </c>
      <c r="BH27" s="619"/>
      <c r="BI27" s="619"/>
      <c r="BJ27" s="619"/>
      <c r="BK27" s="619"/>
      <c r="BL27" s="619"/>
      <c r="BM27" s="619"/>
      <c r="BN27" s="620"/>
      <c r="BO27" s="671">
        <v>100</v>
      </c>
      <c r="BP27" s="671"/>
      <c r="BQ27" s="671"/>
      <c r="BR27" s="671"/>
      <c r="BS27" s="624">
        <v>322847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3541528</v>
      </c>
      <c r="CS27" s="637"/>
      <c r="CT27" s="637"/>
      <c r="CU27" s="637"/>
      <c r="CV27" s="637"/>
      <c r="CW27" s="637"/>
      <c r="CX27" s="637"/>
      <c r="CY27" s="638"/>
      <c r="CZ27" s="621">
        <v>14.6</v>
      </c>
      <c r="DA27" s="639"/>
      <c r="DB27" s="639"/>
      <c r="DC27" s="640"/>
      <c r="DD27" s="624">
        <v>1031828</v>
      </c>
      <c r="DE27" s="637"/>
      <c r="DF27" s="637"/>
      <c r="DG27" s="637"/>
      <c r="DH27" s="637"/>
      <c r="DI27" s="637"/>
      <c r="DJ27" s="637"/>
      <c r="DK27" s="638"/>
      <c r="DL27" s="624">
        <v>1025222</v>
      </c>
      <c r="DM27" s="637"/>
      <c r="DN27" s="637"/>
      <c r="DO27" s="637"/>
      <c r="DP27" s="637"/>
      <c r="DQ27" s="637"/>
      <c r="DR27" s="637"/>
      <c r="DS27" s="637"/>
      <c r="DT27" s="637"/>
      <c r="DU27" s="637"/>
      <c r="DV27" s="638"/>
      <c r="DW27" s="641">
        <v>7.5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90261</v>
      </c>
      <c r="S28" s="619"/>
      <c r="T28" s="619"/>
      <c r="U28" s="619"/>
      <c r="V28" s="619"/>
      <c r="W28" s="619"/>
      <c r="X28" s="619"/>
      <c r="Y28" s="620"/>
      <c r="Z28" s="671">
        <v>0.4</v>
      </c>
      <c r="AA28" s="671"/>
      <c r="AB28" s="671"/>
      <c r="AC28" s="671"/>
      <c r="AD28" s="672">
        <v>22595</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2905857</v>
      </c>
      <c r="CS28" s="619"/>
      <c r="CT28" s="619"/>
      <c r="CU28" s="619"/>
      <c r="CV28" s="619"/>
      <c r="CW28" s="619"/>
      <c r="CX28" s="619"/>
      <c r="CY28" s="620"/>
      <c r="CZ28" s="621">
        <v>12</v>
      </c>
      <c r="DA28" s="639"/>
      <c r="DB28" s="639"/>
      <c r="DC28" s="640"/>
      <c r="DD28" s="624">
        <v>2874323</v>
      </c>
      <c r="DE28" s="619"/>
      <c r="DF28" s="619"/>
      <c r="DG28" s="619"/>
      <c r="DH28" s="619"/>
      <c r="DI28" s="619"/>
      <c r="DJ28" s="619"/>
      <c r="DK28" s="620"/>
      <c r="DL28" s="624">
        <v>2874323</v>
      </c>
      <c r="DM28" s="619"/>
      <c r="DN28" s="619"/>
      <c r="DO28" s="619"/>
      <c r="DP28" s="619"/>
      <c r="DQ28" s="619"/>
      <c r="DR28" s="619"/>
      <c r="DS28" s="619"/>
      <c r="DT28" s="619"/>
      <c r="DU28" s="619"/>
      <c r="DV28" s="620"/>
      <c r="DW28" s="641">
        <v>21.1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3079</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2903527</v>
      </c>
      <c r="CS29" s="637"/>
      <c r="CT29" s="637"/>
      <c r="CU29" s="637"/>
      <c r="CV29" s="637"/>
      <c r="CW29" s="637"/>
      <c r="CX29" s="637"/>
      <c r="CY29" s="638"/>
      <c r="CZ29" s="621">
        <v>12</v>
      </c>
      <c r="DA29" s="639"/>
      <c r="DB29" s="639"/>
      <c r="DC29" s="640"/>
      <c r="DD29" s="624">
        <v>2871993</v>
      </c>
      <c r="DE29" s="637"/>
      <c r="DF29" s="637"/>
      <c r="DG29" s="637"/>
      <c r="DH29" s="637"/>
      <c r="DI29" s="637"/>
      <c r="DJ29" s="637"/>
      <c r="DK29" s="638"/>
      <c r="DL29" s="624">
        <v>2871993</v>
      </c>
      <c r="DM29" s="637"/>
      <c r="DN29" s="637"/>
      <c r="DO29" s="637"/>
      <c r="DP29" s="637"/>
      <c r="DQ29" s="637"/>
      <c r="DR29" s="637"/>
      <c r="DS29" s="637"/>
      <c r="DT29" s="637"/>
      <c r="DU29" s="637"/>
      <c r="DV29" s="638"/>
      <c r="DW29" s="641">
        <v>21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381632</v>
      </c>
      <c r="S30" s="619"/>
      <c r="T30" s="619"/>
      <c r="U30" s="619"/>
      <c r="V30" s="619"/>
      <c r="W30" s="619"/>
      <c r="X30" s="619"/>
      <c r="Y30" s="620"/>
      <c r="Z30" s="671">
        <v>1.5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99.4</v>
      </c>
      <c r="BH30" s="685"/>
      <c r="BI30" s="685"/>
      <c r="BJ30" s="685"/>
      <c r="BK30" s="685"/>
      <c r="BL30" s="685"/>
      <c r="BM30" s="686">
        <v>97.5</v>
      </c>
      <c r="BN30" s="685"/>
      <c r="BO30" s="685"/>
      <c r="BP30" s="685"/>
      <c r="BQ30" s="687"/>
      <c r="BR30" s="684">
        <v>99.4</v>
      </c>
      <c r="BS30" s="685"/>
      <c r="BT30" s="685"/>
      <c r="BU30" s="685"/>
      <c r="BV30" s="685"/>
      <c r="BW30" s="685"/>
      <c r="BX30" s="686">
        <v>97</v>
      </c>
      <c r="BY30" s="685"/>
      <c r="BZ30" s="685"/>
      <c r="CA30" s="685"/>
      <c r="CB30" s="687"/>
      <c r="CD30" s="690"/>
      <c r="CE30" s="691"/>
      <c r="CF30" s="655" t="s">
        <v>290</v>
      </c>
      <c r="CG30" s="652"/>
      <c r="CH30" s="652"/>
      <c r="CI30" s="652"/>
      <c r="CJ30" s="652"/>
      <c r="CK30" s="652"/>
      <c r="CL30" s="652"/>
      <c r="CM30" s="652"/>
      <c r="CN30" s="652"/>
      <c r="CO30" s="652"/>
      <c r="CP30" s="652"/>
      <c r="CQ30" s="653"/>
      <c r="CR30" s="618">
        <v>2625814</v>
      </c>
      <c r="CS30" s="619"/>
      <c r="CT30" s="619"/>
      <c r="CU30" s="619"/>
      <c r="CV30" s="619"/>
      <c r="CW30" s="619"/>
      <c r="CX30" s="619"/>
      <c r="CY30" s="620"/>
      <c r="CZ30" s="621">
        <v>10.8</v>
      </c>
      <c r="DA30" s="639"/>
      <c r="DB30" s="639"/>
      <c r="DC30" s="640"/>
      <c r="DD30" s="624">
        <v>2599347</v>
      </c>
      <c r="DE30" s="619"/>
      <c r="DF30" s="619"/>
      <c r="DG30" s="619"/>
      <c r="DH30" s="619"/>
      <c r="DI30" s="619"/>
      <c r="DJ30" s="619"/>
      <c r="DK30" s="620"/>
      <c r="DL30" s="624">
        <v>2599347</v>
      </c>
      <c r="DM30" s="619"/>
      <c r="DN30" s="619"/>
      <c r="DO30" s="619"/>
      <c r="DP30" s="619"/>
      <c r="DQ30" s="619"/>
      <c r="DR30" s="619"/>
      <c r="DS30" s="619"/>
      <c r="DT30" s="619"/>
      <c r="DU30" s="619"/>
      <c r="DV30" s="620"/>
      <c r="DW30" s="641">
        <v>19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541230</v>
      </c>
      <c r="S31" s="619"/>
      <c r="T31" s="619"/>
      <c r="U31" s="619"/>
      <c r="V31" s="619"/>
      <c r="W31" s="619"/>
      <c r="X31" s="619"/>
      <c r="Y31" s="620"/>
      <c r="Z31" s="671">
        <v>2.2000000000000002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97.5</v>
      </c>
      <c r="BN31" s="683"/>
      <c r="BO31" s="683"/>
      <c r="BP31" s="683"/>
      <c r="BQ31" s="647"/>
      <c r="BR31" s="682">
        <v>99.3</v>
      </c>
      <c r="BS31" s="637"/>
      <c r="BT31" s="637"/>
      <c r="BU31" s="637"/>
      <c r="BV31" s="637"/>
      <c r="BW31" s="637"/>
      <c r="BX31" s="673">
        <v>96.9</v>
      </c>
      <c r="BY31" s="683"/>
      <c r="BZ31" s="683"/>
      <c r="CA31" s="683"/>
      <c r="CB31" s="647"/>
      <c r="CD31" s="690"/>
      <c r="CE31" s="691"/>
      <c r="CF31" s="655" t="s">
        <v>294</v>
      </c>
      <c r="CG31" s="652"/>
      <c r="CH31" s="652"/>
      <c r="CI31" s="652"/>
      <c r="CJ31" s="652"/>
      <c r="CK31" s="652"/>
      <c r="CL31" s="652"/>
      <c r="CM31" s="652"/>
      <c r="CN31" s="652"/>
      <c r="CO31" s="652"/>
      <c r="CP31" s="652"/>
      <c r="CQ31" s="653"/>
      <c r="CR31" s="618">
        <v>277713</v>
      </c>
      <c r="CS31" s="637"/>
      <c r="CT31" s="637"/>
      <c r="CU31" s="637"/>
      <c r="CV31" s="637"/>
      <c r="CW31" s="637"/>
      <c r="CX31" s="637"/>
      <c r="CY31" s="638"/>
      <c r="CZ31" s="621">
        <v>1.1000000000000001</v>
      </c>
      <c r="DA31" s="639"/>
      <c r="DB31" s="639"/>
      <c r="DC31" s="640"/>
      <c r="DD31" s="624">
        <v>272646</v>
      </c>
      <c r="DE31" s="637"/>
      <c r="DF31" s="637"/>
      <c r="DG31" s="637"/>
      <c r="DH31" s="637"/>
      <c r="DI31" s="637"/>
      <c r="DJ31" s="637"/>
      <c r="DK31" s="638"/>
      <c r="DL31" s="624">
        <v>272646</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365959</v>
      </c>
      <c r="S32" s="619"/>
      <c r="T32" s="619"/>
      <c r="U32" s="619"/>
      <c r="V32" s="619"/>
      <c r="W32" s="619"/>
      <c r="X32" s="619"/>
      <c r="Y32" s="620"/>
      <c r="Z32" s="671">
        <v>1.5</v>
      </c>
      <c r="AA32" s="671"/>
      <c r="AB32" s="671"/>
      <c r="AC32" s="671"/>
      <c r="AD32" s="672">
        <v>22078</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97.3</v>
      </c>
      <c r="BN32" s="603"/>
      <c r="BO32" s="603"/>
      <c r="BP32" s="603"/>
      <c r="BQ32" s="660"/>
      <c r="BR32" s="681">
        <v>99.4</v>
      </c>
      <c r="BS32" s="603"/>
      <c r="BT32" s="603"/>
      <c r="BU32" s="603"/>
      <c r="BV32" s="603"/>
      <c r="BW32" s="603"/>
      <c r="BX32" s="666">
        <v>97</v>
      </c>
      <c r="BY32" s="603"/>
      <c r="BZ32" s="603"/>
      <c r="CA32" s="603"/>
      <c r="CB32" s="660"/>
      <c r="CD32" s="692"/>
      <c r="CE32" s="693"/>
      <c r="CF32" s="655" t="s">
        <v>297</v>
      </c>
      <c r="CG32" s="652"/>
      <c r="CH32" s="652"/>
      <c r="CI32" s="652"/>
      <c r="CJ32" s="652"/>
      <c r="CK32" s="652"/>
      <c r="CL32" s="652"/>
      <c r="CM32" s="652"/>
      <c r="CN32" s="652"/>
      <c r="CO32" s="652"/>
      <c r="CP32" s="652"/>
      <c r="CQ32" s="653"/>
      <c r="CR32" s="618">
        <v>2330</v>
      </c>
      <c r="CS32" s="619"/>
      <c r="CT32" s="619"/>
      <c r="CU32" s="619"/>
      <c r="CV32" s="619"/>
      <c r="CW32" s="619"/>
      <c r="CX32" s="619"/>
      <c r="CY32" s="620"/>
      <c r="CZ32" s="621">
        <v>0</v>
      </c>
      <c r="DA32" s="639"/>
      <c r="DB32" s="639"/>
      <c r="DC32" s="640"/>
      <c r="DD32" s="624">
        <v>2330</v>
      </c>
      <c r="DE32" s="619"/>
      <c r="DF32" s="619"/>
      <c r="DG32" s="619"/>
      <c r="DH32" s="619"/>
      <c r="DI32" s="619"/>
      <c r="DJ32" s="619"/>
      <c r="DK32" s="620"/>
      <c r="DL32" s="624">
        <v>2330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4572752</v>
      </c>
      <c r="S33" s="619"/>
      <c r="T33" s="619"/>
      <c r="U33" s="619"/>
      <c r="V33" s="619"/>
      <c r="W33" s="619"/>
      <c r="X33" s="619"/>
      <c r="Y33" s="620"/>
      <c r="Z33" s="671">
        <v>18.399999999999999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7624256</v>
      </c>
      <c r="CS33" s="637"/>
      <c r="CT33" s="637"/>
      <c r="CU33" s="637"/>
      <c r="CV33" s="637"/>
      <c r="CW33" s="637"/>
      <c r="CX33" s="637"/>
      <c r="CY33" s="638"/>
      <c r="CZ33" s="621">
        <v>31.4</v>
      </c>
      <c r="DA33" s="639"/>
      <c r="DB33" s="639"/>
      <c r="DC33" s="640"/>
      <c r="DD33" s="624">
        <v>5849233</v>
      </c>
      <c r="DE33" s="637"/>
      <c r="DF33" s="637"/>
      <c r="DG33" s="637"/>
      <c r="DH33" s="637"/>
      <c r="DI33" s="637"/>
      <c r="DJ33" s="637"/>
      <c r="DK33" s="638"/>
      <c r="DL33" s="624">
        <v>4079328</v>
      </c>
      <c r="DM33" s="637"/>
      <c r="DN33" s="637"/>
      <c r="DO33" s="637"/>
      <c r="DP33" s="637"/>
      <c r="DQ33" s="637"/>
      <c r="DR33" s="637"/>
      <c r="DS33" s="637"/>
      <c r="DT33" s="637"/>
      <c r="DU33" s="637"/>
      <c r="DV33" s="638"/>
      <c r="DW33" s="641">
        <v>29.9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3304390</v>
      </c>
      <c r="CS34" s="619"/>
      <c r="CT34" s="619"/>
      <c r="CU34" s="619"/>
      <c r="CV34" s="619"/>
      <c r="CW34" s="619"/>
      <c r="CX34" s="619"/>
      <c r="CY34" s="620"/>
      <c r="CZ34" s="621">
        <v>13.6</v>
      </c>
      <c r="DA34" s="639"/>
      <c r="DB34" s="639"/>
      <c r="DC34" s="640"/>
      <c r="DD34" s="624">
        <v>2080194</v>
      </c>
      <c r="DE34" s="619"/>
      <c r="DF34" s="619"/>
      <c r="DG34" s="619"/>
      <c r="DH34" s="619"/>
      <c r="DI34" s="619"/>
      <c r="DJ34" s="619"/>
      <c r="DK34" s="620"/>
      <c r="DL34" s="624">
        <v>1747319</v>
      </c>
      <c r="DM34" s="619"/>
      <c r="DN34" s="619"/>
      <c r="DO34" s="619"/>
      <c r="DP34" s="619"/>
      <c r="DQ34" s="619"/>
      <c r="DR34" s="619"/>
      <c r="DS34" s="619"/>
      <c r="DT34" s="619"/>
      <c r="DU34" s="619"/>
      <c r="DV34" s="620"/>
      <c r="DW34" s="641">
        <v>12.8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725052</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1787198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81745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75051</v>
      </c>
      <c r="CS35" s="637"/>
      <c r="CT35" s="637"/>
      <c r="CU35" s="637"/>
      <c r="CV35" s="637"/>
      <c r="CW35" s="637"/>
      <c r="CX35" s="637"/>
      <c r="CY35" s="638"/>
      <c r="CZ35" s="621">
        <v>0.3</v>
      </c>
      <c r="DA35" s="639"/>
      <c r="DB35" s="639"/>
      <c r="DC35" s="640"/>
      <c r="DD35" s="624">
        <v>59587</v>
      </c>
      <c r="DE35" s="637"/>
      <c r="DF35" s="637"/>
      <c r="DG35" s="637"/>
      <c r="DH35" s="637"/>
      <c r="DI35" s="637"/>
      <c r="DJ35" s="637"/>
      <c r="DK35" s="638"/>
      <c r="DL35" s="624">
        <v>59493</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24803697</v>
      </c>
      <c r="S36" s="659"/>
      <c r="T36" s="659"/>
      <c r="U36" s="659"/>
      <c r="V36" s="659"/>
      <c r="W36" s="659"/>
      <c r="X36" s="659"/>
      <c r="Y36" s="662"/>
      <c r="Z36" s="663">
        <v>100</v>
      </c>
      <c r="AA36" s="663"/>
      <c r="AB36" s="663"/>
      <c r="AC36" s="663"/>
      <c r="AD36" s="664">
        <v>12923116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371756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54099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1632448</v>
      </c>
      <c r="CS36" s="619"/>
      <c r="CT36" s="619"/>
      <c r="CU36" s="619"/>
      <c r="CV36" s="619"/>
      <c r="CW36" s="619"/>
      <c r="CX36" s="619"/>
      <c r="CY36" s="620"/>
      <c r="CZ36" s="621">
        <v>6.7</v>
      </c>
      <c r="DA36" s="639"/>
      <c r="DB36" s="639"/>
      <c r="DC36" s="640"/>
      <c r="DD36" s="624">
        <v>1353210</v>
      </c>
      <c r="DE36" s="619"/>
      <c r="DF36" s="619"/>
      <c r="DG36" s="619"/>
      <c r="DH36" s="619"/>
      <c r="DI36" s="619"/>
      <c r="DJ36" s="619"/>
      <c r="DK36" s="620"/>
      <c r="DL36" s="624">
        <v>950527</v>
      </c>
      <c r="DM36" s="619"/>
      <c r="DN36" s="619"/>
      <c r="DO36" s="619"/>
      <c r="DP36" s="619"/>
      <c r="DQ36" s="619"/>
      <c r="DR36" s="619"/>
      <c r="DS36" s="619"/>
      <c r="DT36" s="619"/>
      <c r="DU36" s="619"/>
      <c r="DV36" s="620"/>
      <c r="DW36" s="641">
        <v>7</v>
      </c>
      <c r="DX36" s="642"/>
      <c r="DY36" s="642"/>
      <c r="DZ36" s="642"/>
      <c r="EA36" s="642"/>
      <c r="EB36" s="642"/>
      <c r="EC36" s="643"/>
    </row>
    <row r="37" spans="2:133" ht="11.25" customHeight="1">
      <c r="AQ37" s="644" t="s">
        <v>312</v>
      </c>
      <c r="AR37" s="645"/>
      <c r="AS37" s="645"/>
      <c r="AT37" s="645"/>
      <c r="AU37" s="645"/>
      <c r="AV37" s="645"/>
      <c r="AW37" s="645"/>
      <c r="AX37" s="645"/>
      <c r="AY37" s="646"/>
      <c r="AZ37" s="618">
        <v>30000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6237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750780</v>
      </c>
      <c r="CS37" s="637"/>
      <c r="CT37" s="637"/>
      <c r="CU37" s="637"/>
      <c r="CV37" s="637"/>
      <c r="CW37" s="637"/>
      <c r="CX37" s="637"/>
      <c r="CY37" s="638"/>
      <c r="CZ37" s="621">
        <v>3.1</v>
      </c>
      <c r="DA37" s="639"/>
      <c r="DB37" s="639"/>
      <c r="DC37" s="640"/>
      <c r="DD37" s="624">
        <v>750780</v>
      </c>
      <c r="DE37" s="637"/>
      <c r="DF37" s="637"/>
      <c r="DG37" s="637"/>
      <c r="DH37" s="637"/>
      <c r="DI37" s="637"/>
      <c r="DJ37" s="637"/>
      <c r="DK37" s="638"/>
      <c r="DL37" s="624">
        <v>654944</v>
      </c>
      <c r="DM37" s="637"/>
      <c r="DN37" s="637"/>
      <c r="DO37" s="637"/>
      <c r="DP37" s="637"/>
      <c r="DQ37" s="637"/>
      <c r="DR37" s="637"/>
      <c r="DS37" s="637"/>
      <c r="DT37" s="637"/>
      <c r="DU37" s="637"/>
      <c r="DV37" s="638"/>
      <c r="DW37" s="641">
        <v>4.8</v>
      </c>
      <c r="DX37" s="642"/>
      <c r="DY37" s="642"/>
      <c r="DZ37" s="642"/>
      <c r="EA37" s="642"/>
      <c r="EB37" s="642"/>
      <c r="EC37" s="643"/>
    </row>
    <row r="38" spans="2:133" ht="11.25" customHeight="1">
      <c r="AQ38" s="644" t="s">
        <v>315</v>
      </c>
      <c r="AR38" s="645"/>
      <c r="AS38" s="645"/>
      <c r="AT38" s="645"/>
      <c r="AU38" s="645"/>
      <c r="AV38" s="645"/>
      <c r="AW38" s="645"/>
      <c r="AX38" s="645"/>
      <c r="AY38" s="646"/>
      <c r="AZ38" s="618">
        <v>6429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10845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1780769</v>
      </c>
      <c r="CS38" s="619"/>
      <c r="CT38" s="619"/>
      <c r="CU38" s="619"/>
      <c r="CV38" s="619"/>
      <c r="CW38" s="619"/>
      <c r="CX38" s="619"/>
      <c r="CY38" s="620"/>
      <c r="CZ38" s="621">
        <v>7.3</v>
      </c>
      <c r="DA38" s="639"/>
      <c r="DB38" s="639"/>
      <c r="DC38" s="640"/>
      <c r="DD38" s="624">
        <v>1541107</v>
      </c>
      <c r="DE38" s="619"/>
      <c r="DF38" s="619"/>
      <c r="DG38" s="619"/>
      <c r="DH38" s="619"/>
      <c r="DI38" s="619"/>
      <c r="DJ38" s="619"/>
      <c r="DK38" s="620"/>
      <c r="DL38" s="624">
        <v>1321989</v>
      </c>
      <c r="DM38" s="619"/>
      <c r="DN38" s="619"/>
      <c r="DO38" s="619"/>
      <c r="DP38" s="619"/>
      <c r="DQ38" s="619"/>
      <c r="DR38" s="619"/>
      <c r="DS38" s="619"/>
      <c r="DT38" s="619"/>
      <c r="DU38" s="619"/>
      <c r="DV38" s="620"/>
      <c r="DW38" s="641">
        <v>9.6999999999999993</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824998</v>
      </c>
      <c r="CS39" s="637"/>
      <c r="CT39" s="637"/>
      <c r="CU39" s="637"/>
      <c r="CV39" s="637"/>
      <c r="CW39" s="637"/>
      <c r="CX39" s="637"/>
      <c r="CY39" s="638"/>
      <c r="CZ39" s="621">
        <v>3.4</v>
      </c>
      <c r="DA39" s="639"/>
      <c r="DB39" s="639"/>
      <c r="DC39" s="640"/>
      <c r="DD39" s="624">
        <v>815135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329016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6600</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1049997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6373517</v>
      </c>
      <c r="CS42" s="619"/>
      <c r="CT42" s="619"/>
      <c r="CU42" s="619"/>
      <c r="CV42" s="619"/>
      <c r="CW42" s="619"/>
      <c r="CX42" s="619"/>
      <c r="CY42" s="620"/>
      <c r="CZ42" s="621">
        <v>26.3</v>
      </c>
      <c r="DA42" s="622"/>
      <c r="DB42" s="622"/>
      <c r="DC42" s="623"/>
      <c r="DD42" s="624">
        <v>1037209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87909</v>
      </c>
      <c r="CS43" s="637"/>
      <c r="CT43" s="637"/>
      <c r="CU43" s="637"/>
      <c r="CV43" s="637"/>
      <c r="CW43" s="637"/>
      <c r="CX43" s="637"/>
      <c r="CY43" s="638"/>
      <c r="CZ43" s="621">
        <v>0.4</v>
      </c>
      <c r="DA43" s="639"/>
      <c r="DB43" s="639"/>
      <c r="DC43" s="640"/>
      <c r="DD43" s="624">
        <v>87909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6373517</v>
      </c>
      <c r="CS44" s="619"/>
      <c r="CT44" s="619"/>
      <c r="CU44" s="619"/>
      <c r="CV44" s="619"/>
      <c r="CW44" s="619"/>
      <c r="CX44" s="619"/>
      <c r="CY44" s="620"/>
      <c r="CZ44" s="621">
        <v>26.3</v>
      </c>
      <c r="DA44" s="622"/>
      <c r="DB44" s="622"/>
      <c r="DC44" s="623"/>
      <c r="DD44" s="624">
        <v>1037209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4146303</v>
      </c>
      <c r="CS45" s="637"/>
      <c r="CT45" s="637"/>
      <c r="CU45" s="637"/>
      <c r="CV45" s="637"/>
      <c r="CW45" s="637"/>
      <c r="CX45" s="637"/>
      <c r="CY45" s="638"/>
      <c r="CZ45" s="621">
        <v>17.100000000000001</v>
      </c>
      <c r="DA45" s="639"/>
      <c r="DB45" s="639"/>
      <c r="DC45" s="640"/>
      <c r="DD45" s="624">
        <v>224950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2197199</v>
      </c>
      <c r="CS46" s="619"/>
      <c r="CT46" s="619"/>
      <c r="CU46" s="619"/>
      <c r="CV46" s="619"/>
      <c r="CW46" s="619"/>
      <c r="CX46" s="619"/>
      <c r="CY46" s="620"/>
      <c r="CZ46" s="621">
        <v>9.1</v>
      </c>
      <c r="DA46" s="622"/>
      <c r="DB46" s="622"/>
      <c r="DC46" s="623"/>
      <c r="DD46" s="624">
        <v>807511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24260197</v>
      </c>
      <c r="CS49" s="603"/>
      <c r="CT49" s="603"/>
      <c r="CU49" s="603"/>
      <c r="CV49" s="603"/>
      <c r="CW49" s="603"/>
      <c r="CX49" s="603"/>
      <c r="CY49" s="604"/>
      <c r="CZ49" s="605">
        <v>100</v>
      </c>
      <c r="DA49" s="606"/>
      <c r="DB49" s="606"/>
      <c r="DC49" s="607"/>
      <c r="DD49" s="608">
        <v>14248615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24327</v>
      </c>
      <c r="R7" s="1131"/>
      <c r="S7" s="1131"/>
      <c r="T7" s="1131"/>
      <c r="U7" s="1131"/>
      <c r="V7" s="1131">
        <v>23785</v>
      </c>
      <c r="W7" s="1131"/>
      <c r="X7" s="1131"/>
      <c r="Y7" s="1131"/>
      <c r="Z7" s="1131"/>
      <c r="AA7" s="1131">
        <v>542</v>
      </c>
      <c r="AB7" s="1131"/>
      <c r="AC7" s="1131"/>
      <c r="AD7" s="1131"/>
      <c r="AE7" s="1132"/>
      <c r="AF7" s="1133">
        <v>501</v>
      </c>
      <c r="AG7" s="1134"/>
      <c r="AH7" s="1134"/>
      <c r="AI7" s="1134"/>
      <c r="AJ7" s="1135"/>
      <c r="AK7" s="1117">
        <v>467</v>
      </c>
      <c r="AL7" s="1118"/>
      <c r="AM7" s="1118"/>
      <c r="AN7" s="1118"/>
      <c r="AO7" s="1118"/>
      <c r="AP7" s="1118">
        <v>28030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4</v>
      </c>
      <c r="CI7" s="1115"/>
      <c r="CJ7" s="1115"/>
      <c r="CK7" s="1115"/>
      <c r="CL7" s="1116"/>
      <c r="CM7" s="1114">
        <v>102</v>
      </c>
      <c r="CN7" s="1115"/>
      <c r="CO7" s="1115"/>
      <c r="CP7" s="1115"/>
      <c r="CQ7" s="1116"/>
      <c r="CR7" s="1114">
        <v>40</v>
      </c>
      <c r="CS7" s="1115"/>
      <c r="CT7" s="1115"/>
      <c r="CU7" s="1115"/>
      <c r="CV7" s="1116"/>
      <c r="CW7" s="1114" t="s">
        <v>551</v>
      </c>
      <c r="CX7" s="1115"/>
      <c r="CY7" s="1115"/>
      <c r="CZ7" s="1115"/>
      <c r="DA7" s="1116"/>
      <c r="DB7" s="1114" t="s">
        <v>552</v>
      </c>
      <c r="DC7" s="1115"/>
      <c r="DD7" s="1115"/>
      <c r="DE7" s="1115"/>
      <c r="DF7" s="1116"/>
      <c r="DG7" s="1114" t="s">
        <v>551</v>
      </c>
      <c r="DH7" s="1115"/>
      <c r="DI7" s="1115"/>
      <c r="DJ7" s="1115"/>
      <c r="DK7" s="1116"/>
      <c r="DL7" s="1114" t="s">
        <v>553</v>
      </c>
      <c r="DM7" s="1115"/>
      <c r="DN7" s="1115"/>
      <c r="DO7" s="1115"/>
      <c r="DP7" s="1116"/>
      <c r="DQ7" s="1114" t="s">
        <v>551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75</v>
      </c>
      <c r="R8" s="1070"/>
      <c r="S8" s="1070"/>
      <c r="T8" s="1070"/>
      <c r="U8" s="1070"/>
      <c r="V8" s="1070">
        <v>75</v>
      </c>
      <c r="W8" s="1070"/>
      <c r="X8" s="1070"/>
      <c r="Y8" s="1070"/>
      <c r="Z8" s="1070"/>
      <c r="AA8" s="1070" t="s">
        <v>550</v>
      </c>
      <c r="AB8" s="1070"/>
      <c r="AC8" s="1070"/>
      <c r="AD8" s="1070"/>
      <c r="AE8" s="1071"/>
      <c r="AF8" s="1045" t="s">
        <v>108</v>
      </c>
      <c r="AG8" s="1046"/>
      <c r="AH8" s="1046"/>
      <c r="AI8" s="1046"/>
      <c r="AJ8" s="1047"/>
      <c r="AK8" s="1112">
        <v>0</v>
      </c>
      <c r="AL8" s="1113"/>
      <c r="AM8" s="1113"/>
      <c r="AN8" s="1113"/>
      <c r="AO8" s="1113"/>
      <c r="AP8" s="1113" t="s">
        <v>550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15</v>
      </c>
      <c r="R9" s="1070"/>
      <c r="S9" s="1070"/>
      <c r="T9" s="1070"/>
      <c r="U9" s="1070"/>
      <c r="V9" s="1070">
        <v>14</v>
      </c>
      <c r="W9" s="1070"/>
      <c r="X9" s="1070"/>
      <c r="Y9" s="1070"/>
      <c r="Z9" s="1070"/>
      <c r="AA9" s="1070">
        <v>1</v>
      </c>
      <c r="AB9" s="1070"/>
      <c r="AC9" s="1070"/>
      <c r="AD9" s="1070"/>
      <c r="AE9" s="1071"/>
      <c r="AF9" s="1045">
        <v>1</v>
      </c>
      <c r="AG9" s="1046"/>
      <c r="AH9" s="1046"/>
      <c r="AI9" s="1046"/>
      <c r="AJ9" s="1047"/>
      <c r="AK9" s="1112">
        <v>0</v>
      </c>
      <c r="AL9" s="1113"/>
      <c r="AM9" s="1113"/>
      <c r="AN9" s="1113"/>
      <c r="AO9" s="1113"/>
      <c r="AP9" s="1113" t="s">
        <v>550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14</v>
      </c>
      <c r="R10" s="1070"/>
      <c r="S10" s="1070"/>
      <c r="T10" s="1070"/>
      <c r="U10" s="1070"/>
      <c r="V10" s="1070">
        <v>14</v>
      </c>
      <c r="W10" s="1070"/>
      <c r="X10" s="1070"/>
      <c r="Y10" s="1070"/>
      <c r="Z10" s="1070"/>
      <c r="AA10" s="1070">
        <v>0</v>
      </c>
      <c r="AB10" s="1070"/>
      <c r="AC10" s="1070"/>
      <c r="AD10" s="1070"/>
      <c r="AE10" s="1071"/>
      <c r="AF10" s="1045">
        <v>0</v>
      </c>
      <c r="AG10" s="1046"/>
      <c r="AH10" s="1046"/>
      <c r="AI10" s="1046"/>
      <c r="AJ10" s="1047"/>
      <c r="AK10" s="1112">
        <v>2</v>
      </c>
      <c r="AL10" s="1113"/>
      <c r="AM10" s="1113"/>
      <c r="AN10" s="1113"/>
      <c r="AO10" s="1113"/>
      <c r="AP10" s="1113" t="s">
        <v>550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668</v>
      </c>
      <c r="R11" s="1070"/>
      <c r="S11" s="1070"/>
      <c r="T11" s="1070"/>
      <c r="U11" s="1070"/>
      <c r="V11" s="1070">
        <v>668</v>
      </c>
      <c r="W11" s="1070"/>
      <c r="X11" s="1070"/>
      <c r="Y11" s="1070"/>
      <c r="Z11" s="1070"/>
      <c r="AA11" s="1070" t="s">
        <v>550</v>
      </c>
      <c r="AB11" s="1070"/>
      <c r="AC11" s="1070"/>
      <c r="AD11" s="1070"/>
      <c r="AE11" s="1071"/>
      <c r="AF11" s="1045" t="s">
        <v>108</v>
      </c>
      <c r="AG11" s="1046"/>
      <c r="AH11" s="1046"/>
      <c r="AI11" s="1046"/>
      <c r="AJ11" s="1047"/>
      <c r="AK11" s="1112">
        <v>0</v>
      </c>
      <c r="AL11" s="1113"/>
      <c r="AM11" s="1113"/>
      <c r="AN11" s="1113"/>
      <c r="AO11" s="1113"/>
      <c r="AP11" s="1113">
        <v>1559</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24804</v>
      </c>
      <c r="R23" s="1095"/>
      <c r="S23" s="1095"/>
      <c r="T23" s="1095"/>
      <c r="U23" s="1095"/>
      <c r="V23" s="1095">
        <v>24260</v>
      </c>
      <c r="W23" s="1095"/>
      <c r="X23" s="1095"/>
      <c r="Y23" s="1095"/>
      <c r="Z23" s="1095"/>
      <c r="AA23" s="1095">
        <v>544</v>
      </c>
      <c r="AB23" s="1095"/>
      <c r="AC23" s="1095"/>
      <c r="AD23" s="1095"/>
      <c r="AE23" s="1096"/>
      <c r="AF23" s="1097">
        <v>502</v>
      </c>
      <c r="AG23" s="1095"/>
      <c r="AH23" s="1095"/>
      <c r="AI23" s="1095"/>
      <c r="AJ23" s="1098"/>
      <c r="AK23" s="1099"/>
      <c r="AL23" s="1100"/>
      <c r="AM23" s="1100"/>
      <c r="AN23" s="1100"/>
      <c r="AO23" s="1100"/>
      <c r="AP23" s="1095">
        <v>29589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5516</v>
      </c>
      <c r="R28" s="1080"/>
      <c r="S28" s="1080"/>
      <c r="T28" s="1080"/>
      <c r="U28" s="1080"/>
      <c r="V28" s="1080">
        <v>5434</v>
      </c>
      <c r="W28" s="1080"/>
      <c r="X28" s="1080"/>
      <c r="Y28" s="1080"/>
      <c r="Z28" s="1080"/>
      <c r="AA28" s="1080">
        <v>82</v>
      </c>
      <c r="AB28" s="1080"/>
      <c r="AC28" s="1080"/>
      <c r="AD28" s="1080"/>
      <c r="AE28" s="1081"/>
      <c r="AF28" s="1082">
        <v>82</v>
      </c>
      <c r="AG28" s="1080"/>
      <c r="AH28" s="1080"/>
      <c r="AI28" s="1080"/>
      <c r="AJ28" s="1083"/>
      <c r="AK28" s="1084">
        <v>429</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494</v>
      </c>
      <c r="R29" s="1070"/>
      <c r="S29" s="1070"/>
      <c r="T29" s="1070"/>
      <c r="U29" s="1070"/>
      <c r="V29" s="1070">
        <v>483</v>
      </c>
      <c r="W29" s="1070"/>
      <c r="X29" s="1070"/>
      <c r="Y29" s="1070"/>
      <c r="Z29" s="1070"/>
      <c r="AA29" s="1070">
        <v>11</v>
      </c>
      <c r="AB29" s="1070"/>
      <c r="AC29" s="1070"/>
      <c r="AD29" s="1070"/>
      <c r="AE29" s="1071"/>
      <c r="AF29" s="1045">
        <v>11</v>
      </c>
      <c r="AG29" s="1046"/>
      <c r="AH29" s="1046"/>
      <c r="AI29" s="1046"/>
      <c r="AJ29" s="1047"/>
      <c r="AK29" s="1006">
        <v>93</v>
      </c>
      <c r="AL29" s="997"/>
      <c r="AM29" s="997"/>
      <c r="AN29" s="997"/>
      <c r="AO29" s="997"/>
      <c r="AP29" s="997" t="s">
        <v>536</v>
      </c>
      <c r="AQ29" s="997"/>
      <c r="AR29" s="997"/>
      <c r="AS29" s="997"/>
      <c r="AT29" s="997"/>
      <c r="AU29" s="997" t="s">
        <v>538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3640</v>
      </c>
      <c r="R30" s="1070"/>
      <c r="S30" s="1070"/>
      <c r="T30" s="1070"/>
      <c r="U30" s="1070"/>
      <c r="V30" s="1070">
        <v>3617</v>
      </c>
      <c r="W30" s="1070"/>
      <c r="X30" s="1070"/>
      <c r="Y30" s="1070"/>
      <c r="Z30" s="1070"/>
      <c r="AA30" s="1070">
        <v>23</v>
      </c>
      <c r="AB30" s="1070"/>
      <c r="AC30" s="1070"/>
      <c r="AD30" s="1070"/>
      <c r="AE30" s="1071"/>
      <c r="AF30" s="1045">
        <v>23</v>
      </c>
      <c r="AG30" s="1046"/>
      <c r="AH30" s="1046"/>
      <c r="AI30" s="1046"/>
      <c r="AJ30" s="1047"/>
      <c r="AK30" s="1006">
        <v>552</v>
      </c>
      <c r="AL30" s="997"/>
      <c r="AM30" s="997"/>
      <c r="AN30" s="997"/>
      <c r="AO30" s="997"/>
      <c r="AP30" s="997" t="s">
        <v>537</v>
      </c>
      <c r="AQ30" s="997"/>
      <c r="AR30" s="997"/>
      <c r="AS30" s="997"/>
      <c r="AT30" s="997"/>
      <c r="AU30" s="997" t="s">
        <v>538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843</v>
      </c>
      <c r="R31" s="1070"/>
      <c r="S31" s="1070"/>
      <c r="T31" s="1070"/>
      <c r="U31" s="1070"/>
      <c r="V31" s="1070">
        <v>828</v>
      </c>
      <c r="W31" s="1070"/>
      <c r="X31" s="1070"/>
      <c r="Y31" s="1070"/>
      <c r="Z31" s="1070"/>
      <c r="AA31" s="1070">
        <v>15</v>
      </c>
      <c r="AB31" s="1070"/>
      <c r="AC31" s="1070"/>
      <c r="AD31" s="1070"/>
      <c r="AE31" s="1071"/>
      <c r="AF31" s="1045">
        <v>467</v>
      </c>
      <c r="AG31" s="1046"/>
      <c r="AH31" s="1046"/>
      <c r="AI31" s="1046"/>
      <c r="AJ31" s="1047"/>
      <c r="AK31" s="1006">
        <v>6</v>
      </c>
      <c r="AL31" s="997"/>
      <c r="AM31" s="997"/>
      <c r="AN31" s="997"/>
      <c r="AO31" s="997"/>
      <c r="AP31" s="997">
        <v>1977</v>
      </c>
      <c r="AQ31" s="997"/>
      <c r="AR31" s="997"/>
      <c r="AS31" s="997"/>
      <c r="AT31" s="997"/>
      <c r="AU31" s="997">
        <v>18</v>
      </c>
      <c r="AV31" s="997"/>
      <c r="AW31" s="997"/>
      <c r="AX31" s="997"/>
      <c r="AY31" s="997"/>
      <c r="AZ31" s="1068" t="s">
        <v>536</v>
      </c>
      <c r="BA31" s="1068"/>
      <c r="BB31" s="1068"/>
      <c r="BC31" s="1068"/>
      <c r="BD31" s="1068"/>
      <c r="BE31" s="1058" t="s">
        <v>383</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2066</v>
      </c>
      <c r="R32" s="1070"/>
      <c r="S32" s="1070"/>
      <c r="T32" s="1070"/>
      <c r="U32" s="1070"/>
      <c r="V32" s="1070">
        <v>1931</v>
      </c>
      <c r="W32" s="1070"/>
      <c r="X32" s="1070"/>
      <c r="Y32" s="1070"/>
      <c r="Z32" s="1070"/>
      <c r="AA32" s="1070">
        <v>135</v>
      </c>
      <c r="AB32" s="1070"/>
      <c r="AC32" s="1070"/>
      <c r="AD32" s="1070"/>
      <c r="AE32" s="1071"/>
      <c r="AF32" s="1045">
        <v>135</v>
      </c>
      <c r="AG32" s="1046"/>
      <c r="AH32" s="1046"/>
      <c r="AI32" s="1046"/>
      <c r="AJ32" s="1047"/>
      <c r="AK32" s="1006">
        <v>372</v>
      </c>
      <c r="AL32" s="997"/>
      <c r="AM32" s="997"/>
      <c r="AN32" s="997"/>
      <c r="AO32" s="997"/>
      <c r="AP32" s="997">
        <v>10592</v>
      </c>
      <c r="AQ32" s="997"/>
      <c r="AR32" s="997"/>
      <c r="AS32" s="997"/>
      <c r="AT32" s="997"/>
      <c r="AU32" s="997">
        <v>2002</v>
      </c>
      <c r="AV32" s="997"/>
      <c r="AW32" s="997"/>
      <c r="AX32" s="997"/>
      <c r="AY32" s="997"/>
      <c r="AZ32" s="1068" t="s">
        <v>536</v>
      </c>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386</v>
      </c>
      <c r="C33" s="1064"/>
      <c r="D33" s="1064"/>
      <c r="E33" s="1064"/>
      <c r="F33" s="1064"/>
      <c r="G33" s="1064"/>
      <c r="H33" s="1064"/>
      <c r="I33" s="1064"/>
      <c r="J33" s="1064"/>
      <c r="K33" s="1064"/>
      <c r="L33" s="1064"/>
      <c r="M33" s="1064"/>
      <c r="N33" s="1064"/>
      <c r="O33" s="1064"/>
      <c r="P33" s="1065"/>
      <c r="Q33" s="1069">
        <v>135</v>
      </c>
      <c r="R33" s="1070"/>
      <c r="S33" s="1070"/>
      <c r="T33" s="1070"/>
      <c r="U33" s="1070"/>
      <c r="V33" s="1070">
        <v>135</v>
      </c>
      <c r="W33" s="1070"/>
      <c r="X33" s="1070"/>
      <c r="Y33" s="1070"/>
      <c r="Z33" s="1070"/>
      <c r="AA33" s="1070">
        <v>0</v>
      </c>
      <c r="AB33" s="1070"/>
      <c r="AC33" s="1070"/>
      <c r="AD33" s="1070"/>
      <c r="AE33" s="1071"/>
      <c r="AF33" s="1045">
        <v>0</v>
      </c>
      <c r="AG33" s="1046"/>
      <c r="AH33" s="1046"/>
      <c r="AI33" s="1046"/>
      <c r="AJ33" s="1047"/>
      <c r="AK33" s="1006">
        <v>30</v>
      </c>
      <c r="AL33" s="997"/>
      <c r="AM33" s="997"/>
      <c r="AN33" s="997"/>
      <c r="AO33" s="997"/>
      <c r="AP33" s="997">
        <v>1513</v>
      </c>
      <c r="AQ33" s="997"/>
      <c r="AR33" s="997"/>
      <c r="AS33" s="997"/>
      <c r="AT33" s="997"/>
      <c r="AU33" s="997">
        <v>42</v>
      </c>
      <c r="AV33" s="997"/>
      <c r="AW33" s="997"/>
      <c r="AX33" s="997"/>
      <c r="AY33" s="997"/>
      <c r="AZ33" s="1068" t="s">
        <v>538</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717</v>
      </c>
      <c r="AG63" s="985"/>
      <c r="AH63" s="985"/>
      <c r="AI63" s="985"/>
      <c r="AJ63" s="1056"/>
      <c r="AK63" s="1057"/>
      <c r="AL63" s="989"/>
      <c r="AM63" s="989"/>
      <c r="AN63" s="989"/>
      <c r="AO63" s="989"/>
      <c r="AP63" s="985">
        <v>14082</v>
      </c>
      <c r="AQ63" s="985"/>
      <c r="AR63" s="985"/>
      <c r="AS63" s="985"/>
      <c r="AT63" s="985"/>
      <c r="AU63" s="985">
        <v>2062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4035</v>
      </c>
      <c r="R68" s="1008"/>
      <c r="S68" s="1008"/>
      <c r="T68" s="1008"/>
      <c r="U68" s="1008"/>
      <c r="V68" s="1008">
        <v>3844</v>
      </c>
      <c r="W68" s="1008"/>
      <c r="X68" s="1008"/>
      <c r="Y68" s="1008"/>
      <c r="Z68" s="1008"/>
      <c r="AA68" s="1008">
        <v>192</v>
      </c>
      <c r="AB68" s="1008"/>
      <c r="AC68" s="1008"/>
      <c r="AD68" s="1008"/>
      <c r="AE68" s="1008"/>
      <c r="AF68" s="1008">
        <v>192</v>
      </c>
      <c r="AG68" s="1008"/>
      <c r="AH68" s="1008"/>
      <c r="AI68" s="1008"/>
      <c r="AJ68" s="1008"/>
      <c r="AK68" s="1008">
        <v>560</v>
      </c>
      <c r="AL68" s="1008"/>
      <c r="AM68" s="1008"/>
      <c r="AN68" s="1008"/>
      <c r="AO68" s="1008"/>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t="s">
        <v>549</v>
      </c>
      <c r="R69" s="997"/>
      <c r="S69" s="997"/>
      <c r="T69" s="997"/>
      <c r="U69" s="997"/>
      <c r="V69" s="997" t="s">
        <v>548</v>
      </c>
      <c r="W69" s="997"/>
      <c r="X69" s="997"/>
      <c r="Y69" s="997"/>
      <c r="Z69" s="997"/>
      <c r="AA69" s="997" t="s">
        <v>548</v>
      </c>
      <c r="AB69" s="997"/>
      <c r="AC69" s="997"/>
      <c r="AD69" s="997"/>
      <c r="AE69" s="997"/>
      <c r="AF69" s="997" t="s">
        <v>548</v>
      </c>
      <c r="AG69" s="997"/>
      <c r="AH69" s="997"/>
      <c r="AI69" s="997"/>
      <c r="AJ69" s="997"/>
      <c r="AK69" s="997" t="s">
        <v>548</v>
      </c>
      <c r="AL69" s="997"/>
      <c r="AM69" s="997"/>
      <c r="AN69" s="997"/>
      <c r="AO69" s="997"/>
      <c r="AP69" s="997" t="s">
        <v>548</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29</v>
      </c>
      <c r="R70" s="997"/>
      <c r="S70" s="997"/>
      <c r="T70" s="997"/>
      <c r="U70" s="997"/>
      <c r="V70" s="997">
        <v>28</v>
      </c>
      <c r="W70" s="997"/>
      <c r="X70" s="997"/>
      <c r="Y70" s="997"/>
      <c r="Z70" s="997"/>
      <c r="AA70" s="997">
        <v>1</v>
      </c>
      <c r="AB70" s="997"/>
      <c r="AC70" s="997"/>
      <c r="AD70" s="997"/>
      <c r="AE70" s="997"/>
      <c r="AF70" s="997">
        <v>1</v>
      </c>
      <c r="AG70" s="997"/>
      <c r="AH70" s="997"/>
      <c r="AI70" s="997"/>
      <c r="AJ70" s="997"/>
      <c r="AK70" s="997">
        <v>1</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334</v>
      </c>
      <c r="R71" s="997"/>
      <c r="S71" s="997"/>
      <c r="T71" s="997"/>
      <c r="U71" s="997"/>
      <c r="V71" s="997">
        <v>313</v>
      </c>
      <c r="W71" s="997"/>
      <c r="X71" s="997"/>
      <c r="Y71" s="997"/>
      <c r="Z71" s="997"/>
      <c r="AA71" s="997">
        <v>21</v>
      </c>
      <c r="AB71" s="997"/>
      <c r="AC71" s="997"/>
      <c r="AD71" s="997"/>
      <c r="AE71" s="997"/>
      <c r="AF71" s="997">
        <v>21</v>
      </c>
      <c r="AG71" s="997"/>
      <c r="AH71" s="997"/>
      <c r="AI71" s="997"/>
      <c r="AJ71" s="997"/>
      <c r="AK71" s="997" t="s">
        <v>548</v>
      </c>
      <c r="AL71" s="997"/>
      <c r="AM71" s="997"/>
      <c r="AN71" s="997"/>
      <c r="AO71" s="997"/>
      <c r="AP71" s="997">
        <v>156</v>
      </c>
      <c r="AQ71" s="997"/>
      <c r="AR71" s="997"/>
      <c r="AS71" s="997"/>
      <c r="AT71" s="997"/>
      <c r="AU71" s="997">
        <v>63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4276</v>
      </c>
      <c r="R72" s="997"/>
      <c r="S72" s="997"/>
      <c r="T72" s="997"/>
      <c r="U72" s="997"/>
      <c r="V72" s="997">
        <v>4090</v>
      </c>
      <c r="W72" s="997"/>
      <c r="X72" s="997"/>
      <c r="Y72" s="997"/>
      <c r="Z72" s="997"/>
      <c r="AA72" s="997">
        <v>186</v>
      </c>
      <c r="AB72" s="997"/>
      <c r="AC72" s="997"/>
      <c r="AD72" s="997"/>
      <c r="AE72" s="997"/>
      <c r="AF72" s="997">
        <v>99</v>
      </c>
      <c r="AG72" s="997"/>
      <c r="AH72" s="997"/>
      <c r="AI72" s="997"/>
      <c r="AJ72" s="997"/>
      <c r="AK72" s="997">
        <v>57</v>
      </c>
      <c r="AL72" s="997"/>
      <c r="AM72" s="997"/>
      <c r="AN72" s="997"/>
      <c r="AO72" s="997"/>
      <c r="AP72" s="997">
        <v>3021</v>
      </c>
      <c r="AQ72" s="997"/>
      <c r="AR72" s="997"/>
      <c r="AS72" s="997"/>
      <c r="AT72" s="997"/>
      <c r="AU72" s="997">
        <v>517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83</v>
      </c>
      <c r="R73" s="997"/>
      <c r="S73" s="997"/>
      <c r="T73" s="997"/>
      <c r="U73" s="997"/>
      <c r="V73" s="997">
        <v>78</v>
      </c>
      <c r="W73" s="997"/>
      <c r="X73" s="997"/>
      <c r="Y73" s="997"/>
      <c r="Z73" s="997"/>
      <c r="AA73" s="997">
        <v>5</v>
      </c>
      <c r="AB73" s="997"/>
      <c r="AC73" s="997"/>
      <c r="AD73" s="997"/>
      <c r="AE73" s="997"/>
      <c r="AF73" s="997">
        <v>5</v>
      </c>
      <c r="AG73" s="997"/>
      <c r="AH73" s="997"/>
      <c r="AI73" s="997"/>
      <c r="AJ73" s="997"/>
      <c r="AK73" s="997" t="s">
        <v>548</v>
      </c>
      <c r="AL73" s="997"/>
      <c r="AM73" s="997"/>
      <c r="AN73" s="997"/>
      <c r="AO73" s="997"/>
      <c r="AP73" s="1007" t="s">
        <v>548</v>
      </c>
      <c r="AQ73" s="1005"/>
      <c r="AR73" s="1005"/>
      <c r="AS73" s="1005"/>
      <c r="AT73" s="1006"/>
      <c r="AU73" s="1007" t="s">
        <v>548</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132</v>
      </c>
      <c r="R74" s="997"/>
      <c r="S74" s="997"/>
      <c r="T74" s="997"/>
      <c r="U74" s="997"/>
      <c r="V74" s="997">
        <v>122</v>
      </c>
      <c r="W74" s="997"/>
      <c r="X74" s="997"/>
      <c r="Y74" s="997"/>
      <c r="Z74" s="997"/>
      <c r="AA74" s="997">
        <v>9</v>
      </c>
      <c r="AB74" s="997"/>
      <c r="AC74" s="997"/>
      <c r="AD74" s="997"/>
      <c r="AE74" s="997"/>
      <c r="AF74" s="997">
        <v>9</v>
      </c>
      <c r="AG74" s="997"/>
      <c r="AH74" s="997"/>
      <c r="AI74" s="997"/>
      <c r="AJ74" s="997"/>
      <c r="AK74" s="997" t="s">
        <v>548</v>
      </c>
      <c r="AL74" s="997"/>
      <c r="AM74" s="997"/>
      <c r="AN74" s="997"/>
      <c r="AO74" s="997"/>
      <c r="AP74" s="1007" t="s">
        <v>548</v>
      </c>
      <c r="AQ74" s="1005"/>
      <c r="AR74" s="1005"/>
      <c r="AS74" s="1005"/>
      <c r="AT74" s="1006"/>
      <c r="AU74" s="1007" t="s">
        <v>548</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153189</v>
      </c>
      <c r="R75" s="1005"/>
      <c r="S75" s="1005"/>
      <c r="T75" s="1005"/>
      <c r="U75" s="1006"/>
      <c r="V75" s="1007">
        <v>146666</v>
      </c>
      <c r="W75" s="1005"/>
      <c r="X75" s="1005"/>
      <c r="Y75" s="1005"/>
      <c r="Z75" s="1006"/>
      <c r="AA75" s="1007">
        <v>6523</v>
      </c>
      <c r="AB75" s="1005"/>
      <c r="AC75" s="1005"/>
      <c r="AD75" s="1005"/>
      <c r="AE75" s="1006"/>
      <c r="AF75" s="1007">
        <v>6523</v>
      </c>
      <c r="AG75" s="1005"/>
      <c r="AH75" s="1005"/>
      <c r="AI75" s="1005"/>
      <c r="AJ75" s="1006"/>
      <c r="AK75" s="1007">
        <v>130</v>
      </c>
      <c r="AL75" s="1005"/>
      <c r="AM75" s="1005"/>
      <c r="AN75" s="1005"/>
      <c r="AO75" s="1006"/>
      <c r="AP75" s="1007" t="s">
        <v>548</v>
      </c>
      <c r="AQ75" s="1005"/>
      <c r="AR75" s="1005"/>
      <c r="AS75" s="1005"/>
      <c r="AT75" s="1006"/>
      <c r="AU75" s="1007" t="s">
        <v>548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6850</v>
      </c>
      <c r="AG88" s="985"/>
      <c r="AH88" s="985"/>
      <c r="AI88" s="985"/>
      <c r="AJ88" s="985"/>
      <c r="AK88" s="989"/>
      <c r="AL88" s="989"/>
      <c r="AM88" s="989"/>
      <c r="AN88" s="989"/>
      <c r="AO88" s="989"/>
      <c r="AP88" s="985">
        <v>3177</v>
      </c>
      <c r="AQ88" s="985"/>
      <c r="AR88" s="985"/>
      <c r="AS88" s="985"/>
      <c r="AT88" s="985"/>
      <c r="AU88" s="985">
        <v>580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t="s">
        <v>551</v>
      </c>
      <c r="CX102" s="977"/>
      <c r="CY102" s="977"/>
      <c r="CZ102" s="977"/>
      <c r="DA102" s="978"/>
      <c r="DB102" s="976" t="s">
        <v>551</v>
      </c>
      <c r="DC102" s="977"/>
      <c r="DD102" s="977"/>
      <c r="DE102" s="977"/>
      <c r="DF102" s="978"/>
      <c r="DG102" s="976" t="s">
        <v>551</v>
      </c>
      <c r="DH102" s="977"/>
      <c r="DI102" s="977"/>
      <c r="DJ102" s="977"/>
      <c r="DK102" s="978"/>
      <c r="DL102" s="976" t="s">
        <v>552</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3212194</v>
      </c>
      <c r="AB110" s="903"/>
      <c r="AC110" s="903"/>
      <c r="AD110" s="903"/>
      <c r="AE110" s="904"/>
      <c r="AF110" s="905">
        <v>2782348</v>
      </c>
      <c r="AG110" s="903"/>
      <c r="AH110" s="903"/>
      <c r="AI110" s="903"/>
      <c r="AJ110" s="904"/>
      <c r="AK110" s="905">
        <v>2903527</v>
      </c>
      <c r="AL110" s="903"/>
      <c r="AM110" s="903"/>
      <c r="AN110" s="903"/>
      <c r="AO110" s="904"/>
      <c r="AP110" s="906">
        <v>28.8</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28449957</v>
      </c>
      <c r="BR110" s="830"/>
      <c r="BS110" s="830"/>
      <c r="BT110" s="830"/>
      <c r="BU110" s="830"/>
      <c r="BV110" s="830">
        <v>27642290</v>
      </c>
      <c r="BW110" s="830"/>
      <c r="BX110" s="830"/>
      <c r="BY110" s="830"/>
      <c r="BZ110" s="830"/>
      <c r="CA110" s="830">
        <v>29589228</v>
      </c>
      <c r="CB110" s="830"/>
      <c r="CC110" s="830"/>
      <c r="CD110" s="830"/>
      <c r="CE110" s="830"/>
      <c r="CF110" s="891">
        <v>293.3</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780760</v>
      </c>
      <c r="DH110" s="830"/>
      <c r="DI110" s="830"/>
      <c r="DJ110" s="830"/>
      <c r="DK110" s="830"/>
      <c r="DL110" s="830">
        <v>674356</v>
      </c>
      <c r="DM110" s="830"/>
      <c r="DN110" s="830"/>
      <c r="DO110" s="830"/>
      <c r="DP110" s="830"/>
      <c r="DQ110" s="830">
        <v>565728</v>
      </c>
      <c r="DR110" s="830"/>
      <c r="DS110" s="830"/>
      <c r="DT110" s="830"/>
      <c r="DU110" s="830"/>
      <c r="DV110" s="831">
        <v>5.6</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780760</v>
      </c>
      <c r="BR111" s="801"/>
      <c r="BS111" s="801"/>
      <c r="BT111" s="801"/>
      <c r="BU111" s="801"/>
      <c r="BV111" s="801">
        <v>674356</v>
      </c>
      <c r="BW111" s="801"/>
      <c r="BX111" s="801"/>
      <c r="BY111" s="801"/>
      <c r="BZ111" s="801"/>
      <c r="CA111" s="801">
        <v>565728</v>
      </c>
      <c r="CB111" s="801"/>
      <c r="CC111" s="801"/>
      <c r="CD111" s="801"/>
      <c r="CE111" s="801"/>
      <c r="CF111" s="878">
        <v>5.6</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1408715</v>
      </c>
      <c r="BR112" s="801"/>
      <c r="BS112" s="801"/>
      <c r="BT112" s="801"/>
      <c r="BU112" s="801"/>
      <c r="BV112" s="801">
        <v>1912429</v>
      </c>
      <c r="BW112" s="801"/>
      <c r="BX112" s="801"/>
      <c r="BY112" s="801"/>
      <c r="BZ112" s="801"/>
      <c r="CA112" s="801">
        <v>2062031</v>
      </c>
      <c r="CB112" s="801"/>
      <c r="CC112" s="801"/>
      <c r="CD112" s="801"/>
      <c r="CE112" s="801"/>
      <c r="CF112" s="878">
        <v>20.399999999999999</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208582</v>
      </c>
      <c r="AB113" s="939"/>
      <c r="AC113" s="939"/>
      <c r="AD113" s="939"/>
      <c r="AE113" s="940"/>
      <c r="AF113" s="941">
        <v>289575</v>
      </c>
      <c r="AG113" s="939"/>
      <c r="AH113" s="939"/>
      <c r="AI113" s="939"/>
      <c r="AJ113" s="940"/>
      <c r="AK113" s="941">
        <v>298182</v>
      </c>
      <c r="AL113" s="939"/>
      <c r="AM113" s="939"/>
      <c r="AN113" s="939"/>
      <c r="AO113" s="940"/>
      <c r="AP113" s="942">
        <v>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758232</v>
      </c>
      <c r="BR113" s="801"/>
      <c r="BS113" s="801"/>
      <c r="BT113" s="801"/>
      <c r="BU113" s="801"/>
      <c r="BV113" s="801">
        <v>689380</v>
      </c>
      <c r="BW113" s="801"/>
      <c r="BX113" s="801"/>
      <c r="BY113" s="801"/>
      <c r="BZ113" s="801"/>
      <c r="CA113" s="801">
        <v>579943</v>
      </c>
      <c r="CB113" s="801"/>
      <c r="CC113" s="801"/>
      <c r="CD113" s="801"/>
      <c r="CE113" s="801"/>
      <c r="CF113" s="878">
        <v>5.7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161507</v>
      </c>
      <c r="AB114" s="814"/>
      <c r="AC114" s="814"/>
      <c r="AD114" s="814"/>
      <c r="AE114" s="815"/>
      <c r="AF114" s="816">
        <v>163322</v>
      </c>
      <c r="AG114" s="814"/>
      <c r="AH114" s="814"/>
      <c r="AI114" s="814"/>
      <c r="AJ114" s="815"/>
      <c r="AK114" s="816">
        <v>147526</v>
      </c>
      <c r="AL114" s="814"/>
      <c r="AM114" s="814"/>
      <c r="AN114" s="814"/>
      <c r="AO114" s="815"/>
      <c r="AP114" s="784">
        <v>1.5</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1030620</v>
      </c>
      <c r="BR114" s="801"/>
      <c r="BS114" s="801"/>
      <c r="BT114" s="801"/>
      <c r="BU114" s="801"/>
      <c r="BV114" s="801">
        <v>1017961</v>
      </c>
      <c r="BW114" s="801"/>
      <c r="BX114" s="801"/>
      <c r="BY114" s="801"/>
      <c r="BZ114" s="801"/>
      <c r="CA114" s="801">
        <v>1248057</v>
      </c>
      <c r="CB114" s="801"/>
      <c r="CC114" s="801"/>
      <c r="CD114" s="801"/>
      <c r="CE114" s="801"/>
      <c r="CF114" s="878">
        <v>12.4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193719</v>
      </c>
      <c r="AB115" s="939"/>
      <c r="AC115" s="939"/>
      <c r="AD115" s="939"/>
      <c r="AE115" s="940"/>
      <c r="AF115" s="941">
        <v>187320</v>
      </c>
      <c r="AG115" s="939"/>
      <c r="AH115" s="939"/>
      <c r="AI115" s="939"/>
      <c r="AJ115" s="940"/>
      <c r="AK115" s="941">
        <v>164823</v>
      </c>
      <c r="AL115" s="939"/>
      <c r="AM115" s="939"/>
      <c r="AN115" s="939"/>
      <c r="AO115" s="940"/>
      <c r="AP115" s="942">
        <v>1.6</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1246089</v>
      </c>
      <c r="BR115" s="801"/>
      <c r="BS115" s="801"/>
      <c r="BT115" s="801"/>
      <c r="BU115" s="801"/>
      <c r="BV115" s="801">
        <v>1070298</v>
      </c>
      <c r="BW115" s="801"/>
      <c r="BX115" s="801"/>
      <c r="BY115" s="801"/>
      <c r="BZ115" s="801"/>
      <c r="CA115" s="801">
        <v>894508</v>
      </c>
      <c r="CB115" s="801"/>
      <c r="CC115" s="801"/>
      <c r="CD115" s="801"/>
      <c r="CE115" s="801"/>
      <c r="CF115" s="878">
        <v>8.9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2367</v>
      </c>
      <c r="AB116" s="814"/>
      <c r="AC116" s="814"/>
      <c r="AD116" s="814"/>
      <c r="AE116" s="815"/>
      <c r="AF116" s="816">
        <v>2256</v>
      </c>
      <c r="AG116" s="814"/>
      <c r="AH116" s="814"/>
      <c r="AI116" s="814"/>
      <c r="AJ116" s="815"/>
      <c r="AK116" s="816">
        <v>2330</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3778369</v>
      </c>
      <c r="AB117" s="925"/>
      <c r="AC117" s="925"/>
      <c r="AD117" s="925"/>
      <c r="AE117" s="926"/>
      <c r="AF117" s="928">
        <v>3424821</v>
      </c>
      <c r="AG117" s="925"/>
      <c r="AH117" s="925"/>
      <c r="AI117" s="925"/>
      <c r="AJ117" s="926"/>
      <c r="AK117" s="928">
        <v>3516388</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33674373</v>
      </c>
      <c r="BR118" s="888"/>
      <c r="BS118" s="888"/>
      <c r="BT118" s="888"/>
      <c r="BU118" s="888"/>
      <c r="BV118" s="888">
        <v>33006714</v>
      </c>
      <c r="BW118" s="888"/>
      <c r="BX118" s="888"/>
      <c r="BY118" s="888"/>
      <c r="BZ118" s="888"/>
      <c r="CA118" s="888">
        <v>34939495</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8406</v>
      </c>
      <c r="AB119" s="903"/>
      <c r="AC119" s="903"/>
      <c r="AD119" s="903"/>
      <c r="AE119" s="904"/>
      <c r="AF119" s="905">
        <v>8773</v>
      </c>
      <c r="AG119" s="903"/>
      <c r="AH119" s="903"/>
      <c r="AI119" s="903"/>
      <c r="AJ119" s="904"/>
      <c r="AK119" s="905">
        <v>8886</v>
      </c>
      <c r="AL119" s="903"/>
      <c r="AM119" s="903"/>
      <c r="AN119" s="903"/>
      <c r="AO119" s="904"/>
      <c r="AP119" s="906">
        <v>0.1</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2878039</v>
      </c>
      <c r="BR119" s="830"/>
      <c r="BS119" s="830"/>
      <c r="BT119" s="830"/>
      <c r="BU119" s="830"/>
      <c r="BV119" s="830">
        <v>3155593</v>
      </c>
      <c r="BW119" s="830"/>
      <c r="BX119" s="830"/>
      <c r="BY119" s="830"/>
      <c r="BZ119" s="830"/>
      <c r="CA119" s="830">
        <v>3961049</v>
      </c>
      <c r="CB119" s="830"/>
      <c r="CC119" s="830"/>
      <c r="CD119" s="830"/>
      <c r="CE119" s="830"/>
      <c r="CF119" s="891">
        <v>39.299999999999997</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577221</v>
      </c>
      <c r="BR120" s="801"/>
      <c r="BS120" s="801"/>
      <c r="BT120" s="801"/>
      <c r="BU120" s="801"/>
      <c r="BV120" s="801">
        <v>451527</v>
      </c>
      <c r="BW120" s="801"/>
      <c r="BX120" s="801"/>
      <c r="BY120" s="801"/>
      <c r="BZ120" s="801"/>
      <c r="CA120" s="801">
        <v>869717</v>
      </c>
      <c r="CB120" s="801"/>
      <c r="CC120" s="801"/>
      <c r="CD120" s="801"/>
      <c r="CE120" s="801"/>
      <c r="CF120" s="878">
        <v>8.6</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1104152</v>
      </c>
      <c r="DH120" s="830"/>
      <c r="DI120" s="830"/>
      <c r="DJ120" s="830"/>
      <c r="DK120" s="830"/>
      <c r="DL120" s="830">
        <v>1728993</v>
      </c>
      <c r="DM120" s="830"/>
      <c r="DN120" s="830"/>
      <c r="DO120" s="830"/>
      <c r="DP120" s="830"/>
      <c r="DQ120" s="830">
        <v>2001871</v>
      </c>
      <c r="DR120" s="830"/>
      <c r="DS120" s="830"/>
      <c r="DT120" s="830"/>
      <c r="DU120" s="830"/>
      <c r="DV120" s="831">
        <v>19.8</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24845990</v>
      </c>
      <c r="BR121" s="888"/>
      <c r="BS121" s="888"/>
      <c r="BT121" s="888"/>
      <c r="BU121" s="888"/>
      <c r="BV121" s="888">
        <v>24286743</v>
      </c>
      <c r="BW121" s="888"/>
      <c r="BX121" s="888"/>
      <c r="BY121" s="888"/>
      <c r="BZ121" s="888"/>
      <c r="CA121" s="888">
        <v>24724254</v>
      </c>
      <c r="CB121" s="888"/>
      <c r="CC121" s="888"/>
      <c r="CD121" s="888"/>
      <c r="CE121" s="888"/>
      <c r="CF121" s="889">
        <v>245.1</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281768</v>
      </c>
      <c r="DH121" s="801"/>
      <c r="DI121" s="801"/>
      <c r="DJ121" s="801"/>
      <c r="DK121" s="801"/>
      <c r="DL121" s="801">
        <v>164268</v>
      </c>
      <c r="DM121" s="801"/>
      <c r="DN121" s="801"/>
      <c r="DO121" s="801"/>
      <c r="DP121" s="801"/>
      <c r="DQ121" s="801">
        <v>42368</v>
      </c>
      <c r="DR121" s="801"/>
      <c r="DS121" s="801"/>
      <c r="DT121" s="801"/>
      <c r="DU121" s="801"/>
      <c r="DV121" s="853">
        <v>0.4</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28301250</v>
      </c>
      <c r="BR122" s="870"/>
      <c r="BS122" s="870"/>
      <c r="BT122" s="870"/>
      <c r="BU122" s="870"/>
      <c r="BV122" s="870">
        <v>27893863</v>
      </c>
      <c r="BW122" s="870"/>
      <c r="BX122" s="870"/>
      <c r="BY122" s="870"/>
      <c r="BZ122" s="870"/>
      <c r="CA122" s="870">
        <v>29555020</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22795</v>
      </c>
      <c r="DH122" s="801"/>
      <c r="DI122" s="801"/>
      <c r="DJ122" s="801"/>
      <c r="DK122" s="801"/>
      <c r="DL122" s="801">
        <v>19168</v>
      </c>
      <c r="DM122" s="801"/>
      <c r="DN122" s="801"/>
      <c r="DO122" s="801"/>
      <c r="DP122" s="801"/>
      <c r="DQ122" s="801">
        <v>17792</v>
      </c>
      <c r="DR122" s="801"/>
      <c r="DS122" s="801"/>
      <c r="DT122" s="801"/>
      <c r="DU122" s="801"/>
      <c r="DV122" s="853">
        <v>0.2</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185313</v>
      </c>
      <c r="AB123" s="814"/>
      <c r="AC123" s="814"/>
      <c r="AD123" s="814"/>
      <c r="AE123" s="815"/>
      <c r="AF123" s="816">
        <v>178547</v>
      </c>
      <c r="AG123" s="814"/>
      <c r="AH123" s="814"/>
      <c r="AI123" s="814"/>
      <c r="AJ123" s="815"/>
      <c r="AK123" s="816">
        <v>155937</v>
      </c>
      <c r="AL123" s="814"/>
      <c r="AM123" s="814"/>
      <c r="AN123" s="814"/>
      <c r="AO123" s="815"/>
      <c r="AP123" s="784">
        <v>1.5</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54</v>
      </c>
      <c r="BR123" s="862"/>
      <c r="BS123" s="862"/>
      <c r="BT123" s="862"/>
      <c r="BU123" s="862"/>
      <c r="BV123" s="862">
        <v>51.4</v>
      </c>
      <c r="BW123" s="862"/>
      <c r="BX123" s="862"/>
      <c r="BY123" s="862"/>
      <c r="BZ123" s="862"/>
      <c r="CA123" s="862">
        <v>53.3</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13.02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v>1246089</v>
      </c>
      <c r="DH127" s="850"/>
      <c r="DI127" s="850"/>
      <c r="DJ127" s="850"/>
      <c r="DK127" s="850"/>
      <c r="DL127" s="850">
        <v>1070298</v>
      </c>
      <c r="DM127" s="850"/>
      <c r="DN127" s="850"/>
      <c r="DO127" s="850"/>
      <c r="DP127" s="850"/>
      <c r="DQ127" s="850">
        <v>894508</v>
      </c>
      <c r="DR127" s="850"/>
      <c r="DS127" s="850"/>
      <c r="DT127" s="850"/>
      <c r="DU127" s="850"/>
      <c r="DV127" s="851">
        <v>8.9</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45137</v>
      </c>
      <c r="AB128" s="754"/>
      <c r="AC128" s="754"/>
      <c r="AD128" s="754"/>
      <c r="AE128" s="755"/>
      <c r="AF128" s="756">
        <v>37761</v>
      </c>
      <c r="AG128" s="754"/>
      <c r="AH128" s="754"/>
      <c r="AI128" s="754"/>
      <c r="AJ128" s="755"/>
      <c r="AK128" s="756">
        <v>31534</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445</v>
      </c>
      <c r="BG128" s="821"/>
      <c r="BH128" s="821"/>
      <c r="BI128" s="821"/>
      <c r="BJ128" s="821"/>
      <c r="BK128" s="821"/>
      <c r="BL128" s="822"/>
      <c r="BM128" s="820">
        <v>18.02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12308813</v>
      </c>
      <c r="AB129" s="814"/>
      <c r="AC129" s="814"/>
      <c r="AD129" s="814"/>
      <c r="AE129" s="815"/>
      <c r="AF129" s="816">
        <v>12160956</v>
      </c>
      <c r="AG129" s="814"/>
      <c r="AH129" s="814"/>
      <c r="AI129" s="814"/>
      <c r="AJ129" s="815"/>
      <c r="AK129" s="816">
        <v>12279748</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2358794</v>
      </c>
      <c r="AB130" s="814"/>
      <c r="AC130" s="814"/>
      <c r="AD130" s="814"/>
      <c r="AE130" s="815"/>
      <c r="AF130" s="816">
        <v>2218104</v>
      </c>
      <c r="AG130" s="814"/>
      <c r="AH130" s="814"/>
      <c r="AI130" s="814"/>
      <c r="AJ130" s="815"/>
      <c r="AK130" s="816">
        <v>2191416</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53.3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9950019</v>
      </c>
      <c r="AB131" s="747"/>
      <c r="AC131" s="747"/>
      <c r="AD131" s="747"/>
      <c r="AE131" s="748"/>
      <c r="AF131" s="749">
        <v>9942852</v>
      </c>
      <c r="AG131" s="747"/>
      <c r="AH131" s="747"/>
      <c r="AI131" s="747"/>
      <c r="AJ131" s="748"/>
      <c r="AK131" s="749">
        <v>10088332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13.813420860000001</v>
      </c>
      <c r="AB132" s="770"/>
      <c r="AC132" s="770"/>
      <c r="AD132" s="770"/>
      <c r="AE132" s="771"/>
      <c r="AF132" s="772">
        <v>11.75674746</v>
      </c>
      <c r="AG132" s="770"/>
      <c r="AH132" s="770"/>
      <c r="AI132" s="770"/>
      <c r="AJ132" s="771"/>
      <c r="AK132" s="772">
        <v>12.82112841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13.8</v>
      </c>
      <c r="AB133" s="779"/>
      <c r="AC133" s="779"/>
      <c r="AD133" s="779"/>
      <c r="AE133" s="780"/>
      <c r="AF133" s="778">
        <v>12.7</v>
      </c>
      <c r="AG133" s="779"/>
      <c r="AH133" s="779"/>
      <c r="AI133" s="779"/>
      <c r="AJ133" s="780"/>
      <c r="AK133" s="778">
        <v>12.7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3815039</v>
      </c>
      <c r="L9" s="264">
        <v>75045</v>
      </c>
      <c r="M9" s="265">
        <v>71916</v>
      </c>
      <c r="N9" s="266">
        <v>4.4000000000000004</v>
      </c>
    </row>
    <row r="10" spans="1:16">
      <c r="A10" s="248"/>
      <c r="B10" s="244"/>
      <c r="C10" s="244"/>
      <c r="D10" s="244"/>
      <c r="E10" s="244"/>
      <c r="F10" s="244"/>
      <c r="G10" s="1163" t="s">
        <v>477</v>
      </c>
      <c r="H10" s="1164"/>
      <c r="I10" s="1164"/>
      <c r="J10" s="1165"/>
      <c r="K10" s="267">
        <v>278731</v>
      </c>
      <c r="L10" s="268">
        <v>5483</v>
      </c>
      <c r="M10" s="269">
        <v>7911</v>
      </c>
      <c r="N10" s="270">
        <v>-30.7</v>
      </c>
    </row>
    <row r="11" spans="1:16" ht="13.5" customHeight="1">
      <c r="A11" s="248"/>
      <c r="B11" s="244"/>
      <c r="C11" s="244"/>
      <c r="D11" s="244"/>
      <c r="E11" s="244"/>
      <c r="F11" s="244"/>
      <c r="G11" s="1163" t="s">
        <v>478</v>
      </c>
      <c r="H11" s="1164"/>
      <c r="I11" s="1164"/>
      <c r="J11" s="1165"/>
      <c r="K11" s="267">
        <v>463719</v>
      </c>
      <c r="L11" s="268">
        <v>9122</v>
      </c>
      <c r="M11" s="269">
        <v>7787</v>
      </c>
      <c r="N11" s="270">
        <v>17.100000000000001</v>
      </c>
    </row>
    <row r="12" spans="1:16" ht="13.5" customHeight="1">
      <c r="A12" s="248"/>
      <c r="B12" s="244"/>
      <c r="C12" s="244"/>
      <c r="D12" s="244"/>
      <c r="E12" s="244"/>
      <c r="F12" s="244"/>
      <c r="G12" s="1163" t="s">
        <v>479</v>
      </c>
      <c r="H12" s="1164"/>
      <c r="I12" s="1164"/>
      <c r="J12" s="1165"/>
      <c r="K12" s="267" t="s">
        <v>480</v>
      </c>
      <c r="L12" s="268" t="s">
        <v>480</v>
      </c>
      <c r="M12" s="269">
        <v>906</v>
      </c>
      <c r="N12" s="270" t="s">
        <v>480</v>
      </c>
    </row>
    <row r="13" spans="1:16" ht="13.5" customHeight="1">
      <c r="A13" s="248"/>
      <c r="B13" s="244"/>
      <c r="C13" s="244"/>
      <c r="D13" s="244"/>
      <c r="E13" s="244"/>
      <c r="F13" s="244"/>
      <c r="G13" s="1163" t="s">
        <v>481</v>
      </c>
      <c r="H13" s="1164"/>
      <c r="I13" s="1164"/>
      <c r="J13" s="1165"/>
      <c r="K13" s="267" t="s">
        <v>480</v>
      </c>
      <c r="L13" s="268" t="s">
        <v>480</v>
      </c>
      <c r="M13" s="269">
        <v>13</v>
      </c>
      <c r="N13" s="270" t="s">
        <v>480</v>
      </c>
    </row>
    <row r="14" spans="1:16" ht="13.5" customHeight="1">
      <c r="A14" s="248"/>
      <c r="B14" s="244"/>
      <c r="C14" s="244"/>
      <c r="D14" s="244"/>
      <c r="E14" s="244"/>
      <c r="F14" s="244"/>
      <c r="G14" s="1163" t="s">
        <v>482</v>
      </c>
      <c r="H14" s="1164"/>
      <c r="I14" s="1164"/>
      <c r="J14" s="1165"/>
      <c r="K14" s="267">
        <v>137959</v>
      </c>
      <c r="L14" s="268">
        <v>2714</v>
      </c>
      <c r="M14" s="269">
        <v>3077</v>
      </c>
      <c r="N14" s="270">
        <v>-11.8</v>
      </c>
    </row>
    <row r="15" spans="1:16" ht="13.5" customHeight="1">
      <c r="A15" s="248"/>
      <c r="B15" s="244"/>
      <c r="C15" s="244"/>
      <c r="D15" s="244"/>
      <c r="E15" s="244"/>
      <c r="F15" s="244"/>
      <c r="G15" s="1163" t="s">
        <v>483</v>
      </c>
      <c r="H15" s="1164"/>
      <c r="I15" s="1164"/>
      <c r="J15" s="1165"/>
      <c r="K15" s="267">
        <v>87909</v>
      </c>
      <c r="L15" s="268">
        <v>1729</v>
      </c>
      <c r="M15" s="269">
        <v>1653</v>
      </c>
      <c r="N15" s="270">
        <v>4.5999999999999996</v>
      </c>
    </row>
    <row r="16" spans="1:16">
      <c r="A16" s="248"/>
      <c r="B16" s="244"/>
      <c r="C16" s="244"/>
      <c r="D16" s="244"/>
      <c r="E16" s="244"/>
      <c r="F16" s="244"/>
      <c r="G16" s="1166" t="s">
        <v>484</v>
      </c>
      <c r="H16" s="1167"/>
      <c r="I16" s="1167"/>
      <c r="J16" s="1168"/>
      <c r="K16" s="268">
        <v>-254733</v>
      </c>
      <c r="L16" s="268">
        <v>-5011</v>
      </c>
      <c r="M16" s="269">
        <v>-7483</v>
      </c>
      <c r="N16" s="270">
        <v>-33</v>
      </c>
    </row>
    <row r="17" spans="1:16">
      <c r="A17" s="248"/>
      <c r="B17" s="244"/>
      <c r="C17" s="244"/>
      <c r="D17" s="244"/>
      <c r="E17" s="244"/>
      <c r="F17" s="244"/>
      <c r="G17" s="1166" t="s">
        <v>167</v>
      </c>
      <c r="H17" s="1167"/>
      <c r="I17" s="1167"/>
      <c r="J17" s="1168"/>
      <c r="K17" s="268">
        <v>4528624</v>
      </c>
      <c r="L17" s="268">
        <v>89081</v>
      </c>
      <c r="M17" s="269">
        <v>85779</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7.91</v>
      </c>
      <c r="L21" s="281">
        <v>8.2100000000000009</v>
      </c>
      <c r="M21" s="282">
        <v>-0.3</v>
      </c>
      <c r="N21" s="249"/>
      <c r="O21" s="283"/>
      <c r="P21" s="279"/>
    </row>
    <row r="22" spans="1:16" s="284" customFormat="1">
      <c r="A22" s="279"/>
      <c r="B22" s="249"/>
      <c r="C22" s="249"/>
      <c r="D22" s="249"/>
      <c r="E22" s="249"/>
      <c r="F22" s="249"/>
      <c r="G22" s="1160" t="s">
        <v>490</v>
      </c>
      <c r="H22" s="1161"/>
      <c r="I22" s="1161"/>
      <c r="J22" s="1162"/>
      <c r="K22" s="285">
        <v>99.6</v>
      </c>
      <c r="L22" s="286">
        <v>97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2903527</v>
      </c>
      <c r="L32" s="294">
        <v>57114</v>
      </c>
      <c r="M32" s="295">
        <v>51963</v>
      </c>
      <c r="N32" s="296">
        <v>9.9</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t="s">
        <v>480</v>
      </c>
      <c r="L34" s="294" t="s">
        <v>480</v>
      </c>
      <c r="M34" s="295">
        <v>71</v>
      </c>
      <c r="N34" s="296" t="s">
        <v>480</v>
      </c>
    </row>
    <row r="35" spans="1:16" ht="27" customHeight="1">
      <c r="A35" s="248"/>
      <c r="B35" s="244"/>
      <c r="C35" s="244"/>
      <c r="D35" s="244"/>
      <c r="E35" s="244"/>
      <c r="F35" s="244"/>
      <c r="G35" s="1151" t="s">
        <v>497</v>
      </c>
      <c r="H35" s="1152"/>
      <c r="I35" s="1152"/>
      <c r="J35" s="1153"/>
      <c r="K35" s="294">
        <v>298182</v>
      </c>
      <c r="L35" s="294">
        <v>5865</v>
      </c>
      <c r="M35" s="295">
        <v>20847</v>
      </c>
      <c r="N35" s="296">
        <v>-71.900000000000006</v>
      </c>
    </row>
    <row r="36" spans="1:16" ht="27" customHeight="1">
      <c r="A36" s="248"/>
      <c r="B36" s="244"/>
      <c r="C36" s="244"/>
      <c r="D36" s="244"/>
      <c r="E36" s="244"/>
      <c r="F36" s="244"/>
      <c r="G36" s="1151" t="s">
        <v>498</v>
      </c>
      <c r="H36" s="1152"/>
      <c r="I36" s="1152"/>
      <c r="J36" s="1153"/>
      <c r="K36" s="294">
        <v>147526</v>
      </c>
      <c r="L36" s="294">
        <v>2902</v>
      </c>
      <c r="M36" s="295">
        <v>3529</v>
      </c>
      <c r="N36" s="296">
        <v>-17.8</v>
      </c>
    </row>
    <row r="37" spans="1:16" ht="13.5" customHeight="1">
      <c r="A37" s="248"/>
      <c r="B37" s="244"/>
      <c r="C37" s="244"/>
      <c r="D37" s="244"/>
      <c r="E37" s="244"/>
      <c r="F37" s="244"/>
      <c r="G37" s="1151" t="s">
        <v>499</v>
      </c>
      <c r="H37" s="1152"/>
      <c r="I37" s="1152"/>
      <c r="J37" s="1153"/>
      <c r="K37" s="294">
        <v>164823</v>
      </c>
      <c r="L37" s="294">
        <v>3242</v>
      </c>
      <c r="M37" s="295">
        <v>828</v>
      </c>
      <c r="N37" s="296">
        <v>291.5</v>
      </c>
    </row>
    <row r="38" spans="1:16" ht="27" customHeight="1">
      <c r="A38" s="248"/>
      <c r="B38" s="244"/>
      <c r="C38" s="244"/>
      <c r="D38" s="244"/>
      <c r="E38" s="244"/>
      <c r="F38" s="244"/>
      <c r="G38" s="1154" t="s">
        <v>500</v>
      </c>
      <c r="H38" s="1155"/>
      <c r="I38" s="1155"/>
      <c r="J38" s="1156"/>
      <c r="K38" s="297">
        <v>2330</v>
      </c>
      <c r="L38" s="297">
        <v>46</v>
      </c>
      <c r="M38" s="298">
        <v>6</v>
      </c>
      <c r="N38" s="299">
        <v>666.7</v>
      </c>
      <c r="O38" s="293"/>
    </row>
    <row r="39" spans="1:16">
      <c r="A39" s="248"/>
      <c r="B39" s="244"/>
      <c r="C39" s="244"/>
      <c r="D39" s="244"/>
      <c r="E39" s="244"/>
      <c r="F39" s="244"/>
      <c r="G39" s="1154" t="s">
        <v>501</v>
      </c>
      <c r="H39" s="1155"/>
      <c r="I39" s="1155"/>
      <c r="J39" s="1156"/>
      <c r="K39" s="300">
        <v>-31534</v>
      </c>
      <c r="L39" s="300">
        <v>-620</v>
      </c>
      <c r="M39" s="301">
        <v>-4386</v>
      </c>
      <c r="N39" s="302">
        <v>-85.9</v>
      </c>
      <c r="O39" s="293"/>
    </row>
    <row r="40" spans="1:16" ht="27" customHeight="1">
      <c r="A40" s="248"/>
      <c r="B40" s="244"/>
      <c r="C40" s="244"/>
      <c r="D40" s="244"/>
      <c r="E40" s="244"/>
      <c r="F40" s="244"/>
      <c r="G40" s="1151" t="s">
        <v>502</v>
      </c>
      <c r="H40" s="1152"/>
      <c r="I40" s="1152"/>
      <c r="J40" s="1153"/>
      <c r="K40" s="300">
        <v>-2191416</v>
      </c>
      <c r="L40" s="300">
        <v>-43107</v>
      </c>
      <c r="M40" s="301">
        <v>-50220</v>
      </c>
      <c r="N40" s="302">
        <v>-14.2</v>
      </c>
      <c r="O40" s="293"/>
    </row>
    <row r="41" spans="1:16">
      <c r="A41" s="248"/>
      <c r="B41" s="244"/>
      <c r="C41" s="244"/>
      <c r="D41" s="244"/>
      <c r="E41" s="244"/>
      <c r="F41" s="244"/>
      <c r="G41" s="1157" t="s">
        <v>278</v>
      </c>
      <c r="H41" s="1158"/>
      <c r="I41" s="1158"/>
      <c r="J41" s="1159"/>
      <c r="K41" s="294">
        <v>1293438</v>
      </c>
      <c r="L41" s="300">
        <v>25443</v>
      </c>
      <c r="M41" s="301">
        <v>22638</v>
      </c>
      <c r="N41" s="302">
        <v>12.4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4646068</v>
      </c>
      <c r="J51" s="320">
        <v>92195</v>
      </c>
      <c r="K51" s="321">
        <v>23.9</v>
      </c>
      <c r="L51" s="322">
        <v>67201</v>
      </c>
      <c r="M51" s="323">
        <v>-14.6</v>
      </c>
      <c r="N51" s="324">
        <v>38.5</v>
      </c>
    </row>
    <row r="52" spans="1:14">
      <c r="A52" s="248"/>
      <c r="B52" s="244"/>
      <c r="C52" s="244"/>
      <c r="D52" s="244"/>
      <c r="E52" s="244"/>
      <c r="F52" s="244"/>
      <c r="G52" s="325"/>
      <c r="H52" s="326" t="s">
        <v>513</v>
      </c>
      <c r="I52" s="327">
        <v>3523241</v>
      </c>
      <c r="J52" s="328">
        <v>69914</v>
      </c>
      <c r="K52" s="329">
        <v>27.2</v>
      </c>
      <c r="L52" s="330">
        <v>35210</v>
      </c>
      <c r="M52" s="331">
        <v>-7.6</v>
      </c>
      <c r="N52" s="332">
        <v>34.799999999999997</v>
      </c>
    </row>
    <row r="53" spans="1:14">
      <c r="A53" s="248"/>
      <c r="B53" s="244"/>
      <c r="C53" s="244"/>
      <c r="D53" s="244"/>
      <c r="E53" s="244"/>
      <c r="F53" s="244"/>
      <c r="G53" s="310" t="s">
        <v>514</v>
      </c>
      <c r="H53" s="311"/>
      <c r="I53" s="319">
        <v>2631475</v>
      </c>
      <c r="J53" s="320">
        <v>51764</v>
      </c>
      <c r="K53" s="321">
        <v>-43.9</v>
      </c>
      <c r="L53" s="322">
        <v>75709</v>
      </c>
      <c r="M53" s="323">
        <v>12.7</v>
      </c>
      <c r="N53" s="324">
        <v>-56.6</v>
      </c>
    </row>
    <row r="54" spans="1:14">
      <c r="A54" s="248"/>
      <c r="B54" s="244"/>
      <c r="C54" s="244"/>
      <c r="D54" s="244"/>
      <c r="E54" s="244"/>
      <c r="F54" s="244"/>
      <c r="G54" s="325"/>
      <c r="H54" s="326" t="s">
        <v>513</v>
      </c>
      <c r="I54" s="327">
        <v>2104123</v>
      </c>
      <c r="J54" s="328">
        <v>41390</v>
      </c>
      <c r="K54" s="329">
        <v>-40.799999999999997</v>
      </c>
      <c r="L54" s="330">
        <v>35212</v>
      </c>
      <c r="M54" s="331">
        <v>0</v>
      </c>
      <c r="N54" s="332">
        <v>-40.799999999999997</v>
      </c>
    </row>
    <row r="55" spans="1:14">
      <c r="A55" s="248"/>
      <c r="B55" s="244"/>
      <c r="C55" s="244"/>
      <c r="D55" s="244"/>
      <c r="E55" s="244"/>
      <c r="F55" s="244"/>
      <c r="G55" s="310" t="s">
        <v>515</v>
      </c>
      <c r="H55" s="311"/>
      <c r="I55" s="319">
        <v>3685680</v>
      </c>
      <c r="J55" s="320">
        <v>72484</v>
      </c>
      <c r="K55" s="321">
        <v>40</v>
      </c>
      <c r="L55" s="322">
        <v>90961</v>
      </c>
      <c r="M55" s="323">
        <v>20.100000000000001</v>
      </c>
      <c r="N55" s="324">
        <v>19.899999999999999</v>
      </c>
    </row>
    <row r="56" spans="1:14">
      <c r="A56" s="248"/>
      <c r="B56" s="244"/>
      <c r="C56" s="244"/>
      <c r="D56" s="244"/>
      <c r="E56" s="244"/>
      <c r="F56" s="244"/>
      <c r="G56" s="325"/>
      <c r="H56" s="326" t="s">
        <v>513</v>
      </c>
      <c r="I56" s="327">
        <v>2740454</v>
      </c>
      <c r="J56" s="328">
        <v>53895</v>
      </c>
      <c r="K56" s="329">
        <v>30.2</v>
      </c>
      <c r="L56" s="330">
        <v>37720</v>
      </c>
      <c r="M56" s="331">
        <v>7.1</v>
      </c>
      <c r="N56" s="332">
        <v>23.1</v>
      </c>
    </row>
    <row r="57" spans="1:14">
      <c r="A57" s="248"/>
      <c r="B57" s="244"/>
      <c r="C57" s="244"/>
      <c r="D57" s="244"/>
      <c r="E57" s="244"/>
      <c r="F57" s="244"/>
      <c r="G57" s="310" t="s">
        <v>516</v>
      </c>
      <c r="H57" s="311"/>
      <c r="I57" s="319">
        <v>2055354</v>
      </c>
      <c r="J57" s="320">
        <v>40406</v>
      </c>
      <c r="K57" s="321">
        <v>-44.3</v>
      </c>
      <c r="L57" s="322">
        <v>106614</v>
      </c>
      <c r="M57" s="323">
        <v>17.2</v>
      </c>
      <c r="N57" s="324">
        <v>-61.5</v>
      </c>
    </row>
    <row r="58" spans="1:14">
      <c r="A58" s="248"/>
      <c r="B58" s="244"/>
      <c r="C58" s="244"/>
      <c r="D58" s="244"/>
      <c r="E58" s="244"/>
      <c r="F58" s="244"/>
      <c r="G58" s="325"/>
      <c r="H58" s="326" t="s">
        <v>513</v>
      </c>
      <c r="I58" s="327">
        <v>1504319</v>
      </c>
      <c r="J58" s="328">
        <v>29574</v>
      </c>
      <c r="K58" s="329">
        <v>-45.1</v>
      </c>
      <c r="L58" s="330">
        <v>45545</v>
      </c>
      <c r="M58" s="331">
        <v>20.7</v>
      </c>
      <c r="N58" s="332">
        <v>-65.8</v>
      </c>
    </row>
    <row r="59" spans="1:14">
      <c r="A59" s="248"/>
      <c r="B59" s="244"/>
      <c r="C59" s="244"/>
      <c r="D59" s="244"/>
      <c r="E59" s="244"/>
      <c r="F59" s="244"/>
      <c r="G59" s="310" t="s">
        <v>517</v>
      </c>
      <c r="H59" s="311"/>
      <c r="I59" s="319">
        <v>6373517</v>
      </c>
      <c r="J59" s="320">
        <v>125372</v>
      </c>
      <c r="K59" s="321">
        <v>210.3</v>
      </c>
      <c r="L59" s="322">
        <v>81768</v>
      </c>
      <c r="M59" s="323">
        <v>-23.3</v>
      </c>
      <c r="N59" s="324">
        <v>233.6</v>
      </c>
    </row>
    <row r="60" spans="1:14">
      <c r="A60" s="248"/>
      <c r="B60" s="244"/>
      <c r="C60" s="244"/>
      <c r="D60" s="244"/>
      <c r="E60" s="244"/>
      <c r="F60" s="244"/>
      <c r="G60" s="325"/>
      <c r="H60" s="326" t="s">
        <v>513</v>
      </c>
      <c r="I60" s="333">
        <v>2197199</v>
      </c>
      <c r="J60" s="328">
        <v>43220</v>
      </c>
      <c r="K60" s="329">
        <v>46.1</v>
      </c>
      <c r="L60" s="330">
        <v>37917</v>
      </c>
      <c r="M60" s="331">
        <v>-16.7</v>
      </c>
      <c r="N60" s="332">
        <v>62.8</v>
      </c>
    </row>
    <row r="61" spans="1:14">
      <c r="A61" s="248"/>
      <c r="B61" s="244"/>
      <c r="C61" s="244"/>
      <c r="D61" s="244"/>
      <c r="E61" s="244"/>
      <c r="F61" s="244"/>
      <c r="G61" s="310" t="s">
        <v>518</v>
      </c>
      <c r="H61" s="334"/>
      <c r="I61" s="335">
        <v>3878419</v>
      </c>
      <c r="J61" s="336">
        <v>76444</v>
      </c>
      <c r="K61" s="337">
        <v>37.200000000000003</v>
      </c>
      <c r="L61" s="338">
        <v>84451</v>
      </c>
      <c r="M61" s="339">
        <v>2.4</v>
      </c>
      <c r="N61" s="324">
        <v>34.799999999999997</v>
      </c>
    </row>
    <row r="62" spans="1:14">
      <c r="A62" s="248"/>
      <c r="B62" s="244"/>
      <c r="C62" s="244"/>
      <c r="D62" s="244"/>
      <c r="E62" s="244"/>
      <c r="F62" s="244"/>
      <c r="G62" s="325"/>
      <c r="H62" s="326" t="s">
        <v>513</v>
      </c>
      <c r="I62" s="327">
        <v>2413867</v>
      </c>
      <c r="J62" s="328">
        <v>47599</v>
      </c>
      <c r="K62" s="329">
        <v>3.5</v>
      </c>
      <c r="L62" s="330">
        <v>38321</v>
      </c>
      <c r="M62" s="331">
        <v>0.7</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8.68</v>
      </c>
      <c r="G47" s="12">
        <v>7.46</v>
      </c>
      <c r="H47" s="12">
        <v>11.03</v>
      </c>
      <c r="I47" s="12">
        <v>14.05</v>
      </c>
      <c r="J47" s="13">
        <v>18.059999999999999</v>
      </c>
    </row>
    <row r="48" spans="2:10" ht="57.75" customHeight="1">
      <c r="B48" s="14"/>
      <c r="C48" s="1171" t="s">
        <v>4</v>
      </c>
      <c r="D48" s="1171"/>
      <c r="E48" s="1172"/>
      <c r="F48" s="15">
        <v>4.2</v>
      </c>
      <c r="G48" s="16">
        <v>3.1</v>
      </c>
      <c r="H48" s="16">
        <v>3.07</v>
      </c>
      <c r="I48" s="16">
        <v>3.7</v>
      </c>
      <c r="J48" s="17">
        <v>4.09</v>
      </c>
    </row>
    <row r="49" spans="2:10" ht="57.75" customHeight="1" thickBot="1">
      <c r="B49" s="18"/>
      <c r="C49" s="1173" t="s">
        <v>5</v>
      </c>
      <c r="D49" s="1173"/>
      <c r="E49" s="1174"/>
      <c r="F49" s="19">
        <v>2.59</v>
      </c>
      <c r="G49" s="20" t="s">
        <v>525</v>
      </c>
      <c r="H49" s="20">
        <v>3.59</v>
      </c>
      <c r="I49" s="20">
        <v>3.48</v>
      </c>
      <c r="J49" s="21">
        <v>4.57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4.16</v>
      </c>
      <c r="G34" s="33">
        <v>3.04</v>
      </c>
      <c r="H34" s="33">
        <v>2.95</v>
      </c>
      <c r="I34" s="33">
        <v>3.68</v>
      </c>
      <c r="J34" s="34">
        <v>4.08</v>
      </c>
      <c r="K34" s="22"/>
      <c r="L34" s="22"/>
      <c r="M34" s="22"/>
      <c r="N34" s="22"/>
      <c r="O34" s="22"/>
      <c r="P34" s="22"/>
    </row>
    <row r="35" spans="1:16" ht="39" customHeight="1">
      <c r="A35" s="22"/>
      <c r="B35" s="35"/>
      <c r="C35" s="1175" t="s">
        <v>527</v>
      </c>
      <c r="D35" s="1176"/>
      <c r="E35" s="1177"/>
      <c r="F35" s="36">
        <v>3.55</v>
      </c>
      <c r="G35" s="37">
        <v>3.4</v>
      </c>
      <c r="H35" s="37">
        <v>3.46</v>
      </c>
      <c r="I35" s="37">
        <v>3.75</v>
      </c>
      <c r="J35" s="38">
        <v>3.8</v>
      </c>
      <c r="K35" s="22"/>
      <c r="L35" s="22"/>
      <c r="M35" s="22"/>
      <c r="N35" s="22"/>
      <c r="O35" s="22"/>
      <c r="P35" s="22"/>
    </row>
    <row r="36" spans="1:16" ht="39" customHeight="1">
      <c r="A36" s="22"/>
      <c r="B36" s="35"/>
      <c r="C36" s="1175" t="s">
        <v>528</v>
      </c>
      <c r="D36" s="1176"/>
      <c r="E36" s="1177"/>
      <c r="F36" s="36">
        <v>0.22</v>
      </c>
      <c r="G36" s="37">
        <v>0.28000000000000003</v>
      </c>
      <c r="H36" s="37">
        <v>0.24</v>
      </c>
      <c r="I36" s="37">
        <v>0.22</v>
      </c>
      <c r="J36" s="38">
        <v>1.0900000000000001</v>
      </c>
      <c r="K36" s="22"/>
      <c r="L36" s="22"/>
      <c r="M36" s="22"/>
      <c r="N36" s="22"/>
      <c r="O36" s="22"/>
      <c r="P36" s="22"/>
    </row>
    <row r="37" spans="1:16" ht="39" customHeight="1">
      <c r="A37" s="22"/>
      <c r="B37" s="35"/>
      <c r="C37" s="1175" t="s">
        <v>529</v>
      </c>
      <c r="D37" s="1176"/>
      <c r="E37" s="1177"/>
      <c r="F37" s="36">
        <v>1.71</v>
      </c>
      <c r="G37" s="37">
        <v>1.54</v>
      </c>
      <c r="H37" s="37">
        <v>1.0900000000000001</v>
      </c>
      <c r="I37" s="37">
        <v>0.66</v>
      </c>
      <c r="J37" s="38">
        <v>0.66</v>
      </c>
      <c r="K37" s="22"/>
      <c r="L37" s="22"/>
      <c r="M37" s="22"/>
      <c r="N37" s="22"/>
      <c r="O37" s="22"/>
      <c r="P37" s="22"/>
    </row>
    <row r="38" spans="1:16" ht="39" customHeight="1">
      <c r="A38" s="22"/>
      <c r="B38" s="35"/>
      <c r="C38" s="1175" t="s">
        <v>530</v>
      </c>
      <c r="D38" s="1176"/>
      <c r="E38" s="1177"/>
      <c r="F38" s="36">
        <v>0.37</v>
      </c>
      <c r="G38" s="37">
        <v>0.46</v>
      </c>
      <c r="H38" s="37">
        <v>0.28000000000000003</v>
      </c>
      <c r="I38" s="37">
        <v>0.84</v>
      </c>
      <c r="J38" s="38">
        <v>0.18</v>
      </c>
      <c r="K38" s="22"/>
      <c r="L38" s="22"/>
      <c r="M38" s="22"/>
      <c r="N38" s="22"/>
      <c r="O38" s="22"/>
      <c r="P38" s="22"/>
    </row>
    <row r="39" spans="1:16" ht="39" customHeight="1">
      <c r="A39" s="22"/>
      <c r="B39" s="35"/>
      <c r="C39" s="1175" t="s">
        <v>531</v>
      </c>
      <c r="D39" s="1176"/>
      <c r="E39" s="1177"/>
      <c r="F39" s="36">
        <v>0.06</v>
      </c>
      <c r="G39" s="37">
        <v>7.0000000000000007E-2</v>
      </c>
      <c r="H39" s="37">
        <v>7.0000000000000007E-2</v>
      </c>
      <c r="I39" s="37">
        <v>0.17</v>
      </c>
      <c r="J39" s="38">
        <v>0.09</v>
      </c>
      <c r="K39" s="22"/>
      <c r="L39" s="22"/>
      <c r="M39" s="22"/>
      <c r="N39" s="22"/>
      <c r="O39" s="22"/>
      <c r="P39" s="22"/>
    </row>
    <row r="40" spans="1:16" ht="39" customHeight="1">
      <c r="A40" s="22"/>
      <c r="B40" s="35"/>
      <c r="C40" s="1175" t="s">
        <v>532</v>
      </c>
      <c r="D40" s="1176"/>
      <c r="E40" s="1177"/>
      <c r="F40" s="36">
        <v>0.03</v>
      </c>
      <c r="G40" s="37">
        <v>0.05</v>
      </c>
      <c r="H40" s="37">
        <v>0.11</v>
      </c>
      <c r="I40" s="37">
        <v>0.01</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3219</v>
      </c>
      <c r="L45" s="60">
        <v>3157</v>
      </c>
      <c r="M45" s="60">
        <v>3212</v>
      </c>
      <c r="N45" s="60">
        <v>2782</v>
      </c>
      <c r="O45" s="61">
        <v>2904</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170</v>
      </c>
      <c r="L48" s="64">
        <v>135</v>
      </c>
      <c r="M48" s="64">
        <v>209</v>
      </c>
      <c r="N48" s="64">
        <v>285</v>
      </c>
      <c r="O48" s="65">
        <v>298</v>
      </c>
      <c r="P48" s="48"/>
      <c r="Q48" s="48"/>
      <c r="R48" s="48"/>
      <c r="S48" s="48"/>
      <c r="T48" s="48"/>
      <c r="U48" s="48"/>
    </row>
    <row r="49" spans="1:21" ht="30.75" customHeight="1">
      <c r="A49" s="48"/>
      <c r="B49" s="1193"/>
      <c r="C49" s="1194"/>
      <c r="D49" s="62"/>
      <c r="E49" s="1185" t="s">
        <v>15</v>
      </c>
      <c r="F49" s="1185"/>
      <c r="G49" s="1185"/>
      <c r="H49" s="1185"/>
      <c r="I49" s="1185"/>
      <c r="J49" s="1186"/>
      <c r="K49" s="63">
        <v>155</v>
      </c>
      <c r="L49" s="64">
        <v>159</v>
      </c>
      <c r="M49" s="64">
        <v>162</v>
      </c>
      <c r="N49" s="64">
        <v>163</v>
      </c>
      <c r="O49" s="65">
        <v>148</v>
      </c>
      <c r="P49" s="48"/>
      <c r="Q49" s="48"/>
      <c r="R49" s="48"/>
      <c r="S49" s="48"/>
      <c r="T49" s="48"/>
      <c r="U49" s="48"/>
    </row>
    <row r="50" spans="1:21" ht="30.75" customHeight="1">
      <c r="A50" s="48"/>
      <c r="B50" s="1193"/>
      <c r="C50" s="1194"/>
      <c r="D50" s="62"/>
      <c r="E50" s="1185" t="s">
        <v>16</v>
      </c>
      <c r="F50" s="1185"/>
      <c r="G50" s="1185"/>
      <c r="H50" s="1185"/>
      <c r="I50" s="1185"/>
      <c r="J50" s="1186"/>
      <c r="K50" s="63">
        <v>196</v>
      </c>
      <c r="L50" s="64">
        <v>170</v>
      </c>
      <c r="M50" s="64">
        <v>194</v>
      </c>
      <c r="N50" s="64">
        <v>187</v>
      </c>
      <c r="O50" s="65">
        <v>165</v>
      </c>
      <c r="P50" s="48"/>
      <c r="Q50" s="48"/>
      <c r="R50" s="48"/>
      <c r="S50" s="48"/>
      <c r="T50" s="48"/>
      <c r="U50" s="48"/>
    </row>
    <row r="51" spans="1:21" ht="30.75" customHeight="1">
      <c r="A51" s="48"/>
      <c r="B51" s="1195"/>
      <c r="C51" s="1196"/>
      <c r="D51" s="66"/>
      <c r="E51" s="1185" t="s">
        <v>17</v>
      </c>
      <c r="F51" s="1185"/>
      <c r="G51" s="1185"/>
      <c r="H51" s="1185"/>
      <c r="I51" s="1185"/>
      <c r="J51" s="1186"/>
      <c r="K51" s="63">
        <v>4</v>
      </c>
      <c r="L51" s="64">
        <v>3</v>
      </c>
      <c r="M51" s="64">
        <v>2</v>
      </c>
      <c r="N51" s="64">
        <v>2</v>
      </c>
      <c r="O51" s="65">
        <v>2</v>
      </c>
      <c r="P51" s="48"/>
      <c r="Q51" s="48"/>
      <c r="R51" s="48"/>
      <c r="S51" s="48"/>
      <c r="T51" s="48"/>
      <c r="U51" s="48"/>
    </row>
    <row r="52" spans="1:21" ht="30.75" customHeight="1">
      <c r="A52" s="48"/>
      <c r="B52" s="1183" t="s">
        <v>18</v>
      </c>
      <c r="C52" s="1184"/>
      <c r="D52" s="66"/>
      <c r="E52" s="1185" t="s">
        <v>19</v>
      </c>
      <c r="F52" s="1185"/>
      <c r="G52" s="1185"/>
      <c r="H52" s="1185"/>
      <c r="I52" s="1185"/>
      <c r="J52" s="1186"/>
      <c r="K52" s="63">
        <v>2282</v>
      </c>
      <c r="L52" s="64">
        <v>2359</v>
      </c>
      <c r="M52" s="64">
        <v>2404</v>
      </c>
      <c r="N52" s="64">
        <v>2256</v>
      </c>
      <c r="O52" s="65">
        <v>2224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1462</v>
      </c>
      <c r="L53" s="69">
        <v>1265</v>
      </c>
      <c r="M53" s="69">
        <v>1375</v>
      </c>
      <c r="N53" s="69">
        <v>1163</v>
      </c>
      <c r="O53" s="70">
        <v>1293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Normal="65" zoomScaleSheetLayoutView="100" zoomScalePageLayoutView="65"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28546</v>
      </c>
      <c r="J41" s="83">
        <v>28511</v>
      </c>
      <c r="K41" s="83">
        <v>28450</v>
      </c>
      <c r="L41" s="83">
        <v>27642</v>
      </c>
      <c r="M41" s="84">
        <v>29589</v>
      </c>
    </row>
    <row r="42" spans="2:13" ht="27.75" customHeight="1">
      <c r="B42" s="1201"/>
      <c r="C42" s="1202"/>
      <c r="D42" s="85"/>
      <c r="E42" s="1205" t="s">
        <v>25</v>
      </c>
      <c r="F42" s="1205"/>
      <c r="G42" s="1205"/>
      <c r="H42" s="1206"/>
      <c r="I42" s="86">
        <v>1029</v>
      </c>
      <c r="J42" s="87">
        <v>871</v>
      </c>
      <c r="K42" s="87">
        <v>781</v>
      </c>
      <c r="L42" s="87">
        <v>674</v>
      </c>
      <c r="M42" s="88">
        <v>566</v>
      </c>
    </row>
    <row r="43" spans="2:13" ht="27.75" customHeight="1">
      <c r="B43" s="1201"/>
      <c r="C43" s="1202"/>
      <c r="D43" s="85"/>
      <c r="E43" s="1205" t="s">
        <v>26</v>
      </c>
      <c r="F43" s="1205"/>
      <c r="G43" s="1205"/>
      <c r="H43" s="1206"/>
      <c r="I43" s="86">
        <v>1724</v>
      </c>
      <c r="J43" s="87">
        <v>1451</v>
      </c>
      <c r="K43" s="87">
        <v>1409</v>
      </c>
      <c r="L43" s="87">
        <v>1912</v>
      </c>
      <c r="M43" s="88">
        <v>2062</v>
      </c>
    </row>
    <row r="44" spans="2:13" ht="27.75" customHeight="1">
      <c r="B44" s="1201"/>
      <c r="C44" s="1202"/>
      <c r="D44" s="85"/>
      <c r="E44" s="1205" t="s">
        <v>27</v>
      </c>
      <c r="F44" s="1205"/>
      <c r="G44" s="1205"/>
      <c r="H44" s="1206"/>
      <c r="I44" s="86">
        <v>837</v>
      </c>
      <c r="J44" s="87">
        <v>765</v>
      </c>
      <c r="K44" s="87">
        <v>758</v>
      </c>
      <c r="L44" s="87">
        <v>689</v>
      </c>
      <c r="M44" s="88">
        <v>580</v>
      </c>
    </row>
    <row r="45" spans="2:13" ht="27.75" customHeight="1">
      <c r="B45" s="1201"/>
      <c r="C45" s="1202"/>
      <c r="D45" s="85"/>
      <c r="E45" s="1205" t="s">
        <v>28</v>
      </c>
      <c r="F45" s="1205"/>
      <c r="G45" s="1205"/>
      <c r="H45" s="1206"/>
      <c r="I45" s="86">
        <v>1257</v>
      </c>
      <c r="J45" s="87">
        <v>969</v>
      </c>
      <c r="K45" s="87">
        <v>1031</v>
      </c>
      <c r="L45" s="87">
        <v>1018</v>
      </c>
      <c r="M45" s="88">
        <v>1248</v>
      </c>
    </row>
    <row r="46" spans="2:13" ht="27.75" customHeight="1">
      <c r="B46" s="1201"/>
      <c r="C46" s="1202"/>
      <c r="D46" s="85"/>
      <c r="E46" s="1205" t="s">
        <v>29</v>
      </c>
      <c r="F46" s="1205"/>
      <c r="G46" s="1205"/>
      <c r="H46" s="1206"/>
      <c r="I46" s="86">
        <v>1616</v>
      </c>
      <c r="J46" s="87">
        <v>1489</v>
      </c>
      <c r="K46" s="87">
        <v>1246</v>
      </c>
      <c r="L46" s="87">
        <v>1070</v>
      </c>
      <c r="M46" s="88">
        <v>895</v>
      </c>
    </row>
    <row r="47" spans="2:13" ht="27.75" customHeight="1">
      <c r="B47" s="1201"/>
      <c r="C47" s="1202"/>
      <c r="D47" s="85"/>
      <c r="E47" s="1205" t="s">
        <v>30</v>
      </c>
      <c r="F47" s="1205"/>
      <c r="G47" s="1205"/>
      <c r="H47" s="1206"/>
      <c r="I47" s="86" t="s">
        <v>480</v>
      </c>
      <c r="J47" s="87" t="s">
        <v>480</v>
      </c>
      <c r="K47" s="87" t="s">
        <v>480</v>
      </c>
      <c r="L47" s="87" t="s">
        <v>480</v>
      </c>
      <c r="M47" s="88" t="s">
        <v>480</v>
      </c>
    </row>
    <row r="48" spans="2:13" ht="27.75" customHeight="1">
      <c r="B48" s="1203"/>
      <c r="C48" s="1204"/>
      <c r="D48" s="85"/>
      <c r="E48" s="1205" t="s">
        <v>31</v>
      </c>
      <c r="F48" s="1205"/>
      <c r="G48" s="1205"/>
      <c r="H48" s="1206"/>
      <c r="I48" s="86" t="s">
        <v>480</v>
      </c>
      <c r="J48" s="87" t="s">
        <v>480</v>
      </c>
      <c r="K48" s="87" t="s">
        <v>480</v>
      </c>
      <c r="L48" s="87" t="s">
        <v>480</v>
      </c>
      <c r="M48" s="88" t="s">
        <v>480</v>
      </c>
    </row>
    <row r="49" spans="2:13" ht="27.75" customHeight="1">
      <c r="B49" s="1199" t="s">
        <v>32</v>
      </c>
      <c r="C49" s="1200"/>
      <c r="D49" s="89"/>
      <c r="E49" s="1205" t="s">
        <v>33</v>
      </c>
      <c r="F49" s="1205"/>
      <c r="G49" s="1205"/>
      <c r="H49" s="1206"/>
      <c r="I49" s="86">
        <v>2157</v>
      </c>
      <c r="J49" s="87">
        <v>2066</v>
      </c>
      <c r="K49" s="87">
        <v>2878</v>
      </c>
      <c r="L49" s="87">
        <v>3156</v>
      </c>
      <c r="M49" s="88">
        <v>3961</v>
      </c>
    </row>
    <row r="50" spans="2:13" ht="27.75" customHeight="1">
      <c r="B50" s="1201"/>
      <c r="C50" s="1202"/>
      <c r="D50" s="85"/>
      <c r="E50" s="1205" t="s">
        <v>34</v>
      </c>
      <c r="F50" s="1205"/>
      <c r="G50" s="1205"/>
      <c r="H50" s="1206"/>
      <c r="I50" s="86">
        <v>775</v>
      </c>
      <c r="J50" s="87">
        <v>711</v>
      </c>
      <c r="K50" s="87">
        <v>577</v>
      </c>
      <c r="L50" s="87">
        <v>452</v>
      </c>
      <c r="M50" s="88">
        <v>870</v>
      </c>
    </row>
    <row r="51" spans="2:13" ht="27.75" customHeight="1">
      <c r="B51" s="1203"/>
      <c r="C51" s="1204"/>
      <c r="D51" s="85"/>
      <c r="E51" s="1205" t="s">
        <v>35</v>
      </c>
      <c r="F51" s="1205"/>
      <c r="G51" s="1205"/>
      <c r="H51" s="1206"/>
      <c r="I51" s="86">
        <v>24568</v>
      </c>
      <c r="J51" s="87">
        <v>24665</v>
      </c>
      <c r="K51" s="87">
        <v>24846</v>
      </c>
      <c r="L51" s="87">
        <v>24287</v>
      </c>
      <c r="M51" s="88">
        <v>24724</v>
      </c>
    </row>
    <row r="52" spans="2:13" ht="27.75" customHeight="1" thickBot="1">
      <c r="B52" s="1207" t="s">
        <v>36</v>
      </c>
      <c r="C52" s="1208"/>
      <c r="D52" s="90"/>
      <c r="E52" s="1209" t="s">
        <v>37</v>
      </c>
      <c r="F52" s="1209"/>
      <c r="G52" s="1209"/>
      <c r="H52" s="1210"/>
      <c r="I52" s="91">
        <v>7509</v>
      </c>
      <c r="J52" s="92">
        <v>6615</v>
      </c>
      <c r="K52" s="92">
        <v>5373</v>
      </c>
      <c r="L52" s="92">
        <v>5113</v>
      </c>
      <c r="M52" s="93">
        <v>5384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564</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564</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563</v>
      </c>
      <c r="C41" s="246"/>
      <c r="D41" s="246"/>
      <c r="E41" s="246"/>
      <c r="F41" s="246"/>
      <c r="G41" s="246"/>
      <c r="H41" s="246"/>
      <c r="I41" s="246"/>
      <c r="J41" s="246"/>
      <c r="K41" s="246"/>
      <c r="L41" s="246"/>
      <c r="M41" s="246"/>
      <c r="N41" s="246"/>
      <c r="O41" s="246"/>
      <c r="P41" s="247"/>
    </row>
    <row r="42" spans="2:17" ht="13.5">
      <c r="B42" s="248"/>
      <c r="C42" s="244"/>
      <c r="D42" s="244"/>
      <c r="E42" s="244"/>
      <c r="F42" s="244"/>
      <c r="G42" s="353" t="s">
        <v>559</v>
      </c>
      <c r="I42" s="352"/>
      <c r="J42" s="352"/>
      <c r="K42" s="352"/>
      <c r="L42" s="244"/>
      <c r="M42" s="244"/>
      <c r="N42" s="244"/>
      <c r="O42" s="244"/>
    </row>
    <row r="43" spans="2:17" ht="13.5">
      <c r="B43" s="248"/>
      <c r="C43" s="244"/>
      <c r="D43" s="244"/>
      <c r="E43" s="244"/>
      <c r="F43" s="244"/>
      <c r="G43" s="1215" t="s">
        <v>565</v>
      </c>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562</v>
      </c>
    </row>
    <row r="50" spans="1:17" ht="13.5">
      <c r="B50" s="248"/>
      <c r="C50" s="244"/>
      <c r="D50" s="244"/>
      <c r="E50" s="244"/>
      <c r="F50" s="244"/>
      <c r="G50" s="1224"/>
      <c r="H50" s="1225"/>
      <c r="I50" s="1225"/>
      <c r="J50" s="1226"/>
      <c r="K50" s="345" t="s">
        <v>520</v>
      </c>
      <c r="L50" s="345" t="s">
        <v>521</v>
      </c>
      <c r="M50" s="345" t="s">
        <v>522</v>
      </c>
      <c r="N50" s="345" t="s">
        <v>523</v>
      </c>
      <c r="O50" s="345" t="s">
        <v>524</v>
      </c>
    </row>
    <row r="51" spans="1:17" ht="13.5">
      <c r="B51" s="248"/>
      <c r="C51" s="244"/>
      <c r="D51" s="244"/>
      <c r="E51" s="244"/>
      <c r="F51" s="244"/>
      <c r="G51" s="1227" t="s">
        <v>557</v>
      </c>
      <c r="H51" s="1228"/>
      <c r="I51" s="1233" t="s">
        <v>555</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561</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556</v>
      </c>
      <c r="H55" s="1239"/>
      <c r="I55" s="1237" t="s">
        <v>555</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561</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560</v>
      </c>
      <c r="C63" s="244"/>
      <c r="D63" s="244"/>
      <c r="E63" s="244"/>
      <c r="F63" s="244"/>
      <c r="G63" s="244"/>
      <c r="H63" s="244"/>
      <c r="I63" s="244"/>
      <c r="J63" s="244"/>
      <c r="K63" s="244"/>
      <c r="L63" s="244"/>
      <c r="M63" s="244"/>
      <c r="N63" s="244"/>
      <c r="O63" s="244"/>
    </row>
    <row r="64" spans="1:17" ht="13.5">
      <c r="B64" s="248"/>
      <c r="C64" s="244"/>
      <c r="D64" s="244"/>
      <c r="E64" s="244"/>
      <c r="F64" s="244"/>
      <c r="G64" s="353" t="s">
        <v>559</v>
      </c>
      <c r="I64" s="352"/>
      <c r="J64" s="352"/>
      <c r="K64" s="352"/>
      <c r="L64" s="244"/>
      <c r="M64" s="244"/>
      <c r="N64" s="244"/>
      <c r="O64" s="244"/>
    </row>
    <row r="65" spans="2:30" ht="13.5">
      <c r="B65" s="248"/>
      <c r="C65" s="244"/>
      <c r="D65" s="244"/>
      <c r="E65" s="244"/>
      <c r="F65" s="244"/>
      <c r="G65" s="1215" t="s">
        <v>566</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558</v>
      </c>
      <c r="I71" s="349"/>
      <c r="J71" s="348"/>
      <c r="K71" s="348"/>
      <c r="L71" s="347"/>
      <c r="M71" s="348"/>
      <c r="N71" s="347"/>
      <c r="O71" s="346"/>
    </row>
    <row r="72" spans="2:30" ht="13.5">
      <c r="B72" s="248"/>
      <c r="C72" s="244"/>
      <c r="D72" s="244"/>
      <c r="E72" s="244"/>
      <c r="F72" s="244"/>
      <c r="G72" s="1224"/>
      <c r="H72" s="1225"/>
      <c r="I72" s="1225"/>
      <c r="J72" s="1226"/>
      <c r="K72" s="345" t="s">
        <v>520</v>
      </c>
      <c r="L72" s="345" t="s">
        <v>521</v>
      </c>
      <c r="M72" s="345" t="s">
        <v>522</v>
      </c>
      <c r="N72" s="345" t="s">
        <v>523</v>
      </c>
      <c r="O72" s="345" t="s">
        <v>524</v>
      </c>
    </row>
    <row r="73" spans="2:30" ht="13.5">
      <c r="B73" s="248"/>
      <c r="C73" s="244"/>
      <c r="D73" s="244"/>
      <c r="E73" s="244"/>
      <c r="F73" s="244"/>
      <c r="G73" s="1227" t="s">
        <v>557</v>
      </c>
      <c r="H73" s="1228"/>
      <c r="I73" s="1233" t="s">
        <v>555</v>
      </c>
      <c r="J73" s="1233"/>
      <c r="K73" s="1247">
        <v>76.900000000000006</v>
      </c>
      <c r="L73" s="1247">
        <v>66.5</v>
      </c>
      <c r="M73" s="1236">
        <v>54</v>
      </c>
      <c r="N73" s="1236">
        <v>51.4</v>
      </c>
      <c r="O73" s="1236">
        <v>53.3</v>
      </c>
      <c r="S73" s="243">
        <v>9.9</v>
      </c>
    </row>
    <row r="74" spans="2:30" ht="13.5">
      <c r="B74" s="248"/>
      <c r="C74" s="244"/>
      <c r="D74" s="244"/>
      <c r="E74" s="244"/>
      <c r="F74" s="244"/>
      <c r="G74" s="1229"/>
      <c r="H74" s="1230"/>
      <c r="I74" s="1234"/>
      <c r="J74" s="1234"/>
      <c r="K74" s="1247"/>
      <c r="L74" s="1247"/>
      <c r="M74" s="1236"/>
      <c r="N74" s="1236"/>
      <c r="O74" s="1236"/>
    </row>
    <row r="75" spans="2:30" ht="13.5">
      <c r="B75" s="248"/>
      <c r="C75" s="244"/>
      <c r="D75" s="244"/>
      <c r="E75" s="244"/>
      <c r="F75" s="244"/>
      <c r="G75" s="1229"/>
      <c r="H75" s="1230"/>
      <c r="I75" s="1237" t="s">
        <v>554</v>
      </c>
      <c r="J75" s="1237"/>
      <c r="K75" s="1248">
        <v>16</v>
      </c>
      <c r="L75" s="1248">
        <v>14.2</v>
      </c>
      <c r="M75" s="1248">
        <v>13.8</v>
      </c>
      <c r="N75" s="1248">
        <v>12.7</v>
      </c>
      <c r="O75" s="1248">
        <v>12.7</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556</v>
      </c>
      <c r="H77" s="1239"/>
      <c r="I77" s="1237" t="s">
        <v>555</v>
      </c>
      <c r="J77" s="1237"/>
      <c r="K77" s="1247">
        <v>88.3</v>
      </c>
      <c r="L77" s="1247">
        <v>76.2</v>
      </c>
      <c r="M77" s="1236">
        <v>65.3</v>
      </c>
      <c r="N77" s="1236">
        <v>60.8</v>
      </c>
      <c r="O77" s="1236">
        <v>56.8</v>
      </c>
      <c r="R77" s="243">
        <v>12.3</v>
      </c>
      <c r="T77" s="243">
        <v>11.1</v>
      </c>
    </row>
    <row r="78" spans="2:30" ht="13.5">
      <c r="B78" s="248"/>
      <c r="C78" s="244"/>
      <c r="D78" s="244"/>
      <c r="E78" s="244"/>
      <c r="F78" s="244"/>
      <c r="G78" s="1240"/>
      <c r="H78" s="1241"/>
      <c r="I78" s="1237"/>
      <c r="J78" s="1237"/>
      <c r="K78" s="1247"/>
      <c r="L78" s="1247"/>
      <c r="M78" s="1236"/>
      <c r="N78" s="1236"/>
      <c r="O78" s="1236"/>
    </row>
    <row r="79" spans="2:30" ht="13.5">
      <c r="B79" s="248"/>
      <c r="C79" s="244"/>
      <c r="D79" s="244"/>
      <c r="E79" s="244"/>
      <c r="F79" s="244"/>
      <c r="G79" s="1240"/>
      <c r="H79" s="1241"/>
      <c r="I79" s="1249" t="s">
        <v>554</v>
      </c>
      <c r="J79" s="1246"/>
      <c r="K79" s="1250">
        <v>13.8</v>
      </c>
      <c r="L79" s="1250">
        <v>12.8</v>
      </c>
      <c r="M79" s="1250">
        <v>12</v>
      </c>
      <c r="N79" s="1250">
        <v>11.1</v>
      </c>
      <c r="O79" s="1250">
        <v>10.199999999999999</v>
      </c>
      <c r="V79" s="243">
        <v>53.5</v>
      </c>
      <c r="X79" s="243">
        <v>48.2</v>
      </c>
      <c r="Z79" s="243">
        <v>34.200000000000003</v>
      </c>
      <c r="AB79" s="243">
        <v>30.3</v>
      </c>
      <c r="AD79" s="243">
        <v>28.9</v>
      </c>
    </row>
    <row r="80" spans="2:30" ht="13.5">
      <c r="B80" s="248"/>
      <c r="C80" s="244"/>
      <c r="D80" s="244"/>
      <c r="E80" s="244"/>
      <c r="F80" s="244"/>
      <c r="G80" s="1242"/>
      <c r="H80" s="1243"/>
      <c r="I80" s="1246"/>
      <c r="J80" s="1246"/>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92195</v>
      </c>
      <c r="E3" s="116"/>
      <c r="F3" s="117">
        <v>67201</v>
      </c>
      <c r="G3" s="118"/>
      <c r="H3" s="119"/>
    </row>
    <row r="4" spans="1:8">
      <c r="A4" s="120"/>
      <c r="B4" s="121"/>
      <c r="C4" s="122"/>
      <c r="D4" s="123">
        <v>69914</v>
      </c>
      <c r="E4" s="124"/>
      <c r="F4" s="125">
        <v>35210</v>
      </c>
      <c r="G4" s="126"/>
      <c r="H4" s="127"/>
    </row>
    <row r="5" spans="1:8">
      <c r="A5" s="108" t="s">
        <v>514</v>
      </c>
      <c r="B5" s="113"/>
      <c r="C5" s="114"/>
      <c r="D5" s="115">
        <v>51764</v>
      </c>
      <c r="E5" s="116"/>
      <c r="F5" s="117">
        <v>75709</v>
      </c>
      <c r="G5" s="118"/>
      <c r="H5" s="119"/>
    </row>
    <row r="6" spans="1:8">
      <c r="A6" s="120"/>
      <c r="B6" s="121"/>
      <c r="C6" s="122"/>
      <c r="D6" s="123">
        <v>41390</v>
      </c>
      <c r="E6" s="124"/>
      <c r="F6" s="125">
        <v>35212</v>
      </c>
      <c r="G6" s="126"/>
      <c r="H6" s="127"/>
    </row>
    <row r="7" spans="1:8">
      <c r="A7" s="108" t="s">
        <v>515</v>
      </c>
      <c r="B7" s="113"/>
      <c r="C7" s="114"/>
      <c r="D7" s="115">
        <v>72484</v>
      </c>
      <c r="E7" s="116"/>
      <c r="F7" s="117">
        <v>90961</v>
      </c>
      <c r="G7" s="118"/>
      <c r="H7" s="119"/>
    </row>
    <row r="8" spans="1:8">
      <c r="A8" s="120"/>
      <c r="B8" s="121"/>
      <c r="C8" s="122"/>
      <c r="D8" s="123">
        <v>53895</v>
      </c>
      <c r="E8" s="124"/>
      <c r="F8" s="125">
        <v>37720</v>
      </c>
      <c r="G8" s="126"/>
      <c r="H8" s="127"/>
    </row>
    <row r="9" spans="1:8">
      <c r="A9" s="108" t="s">
        <v>516</v>
      </c>
      <c r="B9" s="113"/>
      <c r="C9" s="114"/>
      <c r="D9" s="115">
        <v>40406</v>
      </c>
      <c r="E9" s="116"/>
      <c r="F9" s="117">
        <v>106614</v>
      </c>
      <c r="G9" s="118"/>
      <c r="H9" s="119"/>
    </row>
    <row r="10" spans="1:8">
      <c r="A10" s="120"/>
      <c r="B10" s="121"/>
      <c r="C10" s="122"/>
      <c r="D10" s="123">
        <v>29574</v>
      </c>
      <c r="E10" s="124"/>
      <c r="F10" s="125">
        <v>45545</v>
      </c>
      <c r="G10" s="126"/>
      <c r="H10" s="127"/>
    </row>
    <row r="11" spans="1:8">
      <c r="A11" s="108" t="s">
        <v>517</v>
      </c>
      <c r="B11" s="113"/>
      <c r="C11" s="114"/>
      <c r="D11" s="115">
        <v>125372</v>
      </c>
      <c r="E11" s="116"/>
      <c r="F11" s="117">
        <v>81768</v>
      </c>
      <c r="G11" s="118"/>
      <c r="H11" s="119"/>
    </row>
    <row r="12" spans="1:8">
      <c r="A12" s="120"/>
      <c r="B12" s="121"/>
      <c r="C12" s="128"/>
      <c r="D12" s="123">
        <v>43220</v>
      </c>
      <c r="E12" s="124"/>
      <c r="F12" s="125">
        <v>37917</v>
      </c>
      <c r="G12" s="126"/>
      <c r="H12" s="127"/>
    </row>
    <row r="13" spans="1:8">
      <c r="A13" s="108"/>
      <c r="B13" s="113"/>
      <c r="C13" s="129"/>
      <c r="D13" s="130">
        <v>76444</v>
      </c>
      <c r="E13" s="131"/>
      <c r="F13" s="132">
        <v>84451</v>
      </c>
      <c r="G13" s="133"/>
      <c r="H13" s="119"/>
    </row>
    <row r="14" spans="1:8">
      <c r="A14" s="120"/>
      <c r="B14" s="121"/>
      <c r="C14" s="122"/>
      <c r="D14" s="123">
        <v>47599</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v>
      </c>
      <c r="C19" s="134">
        <f>ROUND(VALUE(SUBSTITUTE(実質収支比率等に係る経年分析!G$48,"▲","-")),2)</f>
        <v>3.1</v>
      </c>
      <c r="D19" s="134">
        <f>ROUND(VALUE(SUBSTITUTE(実質収支比率等に係る経年分析!H$48,"▲","-")),2)</f>
        <v>3.07</v>
      </c>
      <c r="E19" s="134">
        <f>ROUND(VALUE(SUBSTITUTE(実質収支比率等に係る経年分析!I$48,"▲","-")),2)</f>
        <v>3.7</v>
      </c>
      <c r="F19" s="134">
        <f>ROUND(VALUE(SUBSTITUTE(実質収支比率等に係る経年分析!J$48,"▲","-")),2)</f>
        <v>4.09</v>
      </c>
    </row>
    <row r="20" spans="1:11">
      <c r="A20" s="134" t="s">
        <v>42</v>
      </c>
      <c r="B20" s="134">
        <f>ROUND(VALUE(SUBSTITUTE(実質収支比率等に係る経年分析!F$47,"▲","-")),2)</f>
        <v>8.68</v>
      </c>
      <c r="C20" s="134">
        <f>ROUND(VALUE(SUBSTITUTE(実質収支比率等に係る経年分析!G$47,"▲","-")),2)</f>
        <v>7.46</v>
      </c>
      <c r="D20" s="134">
        <f>ROUND(VALUE(SUBSTITUTE(実質収支比率等に係る経年分析!H$47,"▲","-")),2)</f>
        <v>11.03</v>
      </c>
      <c r="E20" s="134">
        <f>ROUND(VALUE(SUBSTITUTE(実質収支比率等に係る経年分析!I$47,"▲","-")),2)</f>
        <v>14.05</v>
      </c>
      <c r="F20" s="134">
        <f>ROUND(VALUE(SUBSTITUTE(実質収支比率等に係る経年分析!J$47,"▲","-")),2)</f>
        <v>18.059999999999999</v>
      </c>
    </row>
    <row r="21" spans="1:11">
      <c r="A21" s="134" t="s">
        <v>43</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-2.0299999999999998</v>
      </c>
      <c r="D21" s="134">
        <f>IF(ISNUMBER(VALUE(SUBSTITUTE(実質収支比率等に係る経年分析!H$49,"▲","-"))),ROUND(VALUE(SUBSTITUTE(実質収支比率等に係る経年分析!H$49,"▲","-")),2),NA())</f>
        <v>3.59</v>
      </c>
      <c r="E21" s="134">
        <f>IF(ISNUMBER(VALUE(SUBSTITUTE(実質収支比率等に係る経年分析!I$49,"▲","-"))),ROUND(VALUE(SUBSTITUTE(実質収支比率等に係る経年分析!I$49,"▲","-")),2),NA())</f>
        <v>3.48</v>
      </c>
      <c r="F21" s="134">
        <f>IF(ISNUMBER(VALUE(SUBSTITUTE(実質収支比率等に係る経年分析!J$49,"▲","-"))),ROUND(VALUE(SUBSTITUTE(実質収支比率等に係る経年分析!J$49,"▲","-")),2),NA())</f>
        <v>4.57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基幹水利施設管理事業特別会計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墓地公園事業特別会計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2282</v>
      </c>
      <c r="E42" s="136"/>
      <c r="F42" s="136"/>
      <c r="G42" s="136">
        <f>'実質公債費比率（分子）の構造'!L$52</f>
        <v>2359</v>
      </c>
      <c r="H42" s="136"/>
      <c r="I42" s="136"/>
      <c r="J42" s="136">
        <f>'実質公債費比率（分子）の構造'!M$52</f>
        <v>2404</v>
      </c>
      <c r="K42" s="136"/>
      <c r="L42" s="136"/>
      <c r="M42" s="136">
        <f>'実質公債費比率（分子）の構造'!N$52</f>
        <v>2256</v>
      </c>
      <c r="N42" s="136"/>
      <c r="O42" s="136"/>
      <c r="P42" s="136">
        <f>'実質公債費比率（分子）の構造'!O$52</f>
        <v>2224</v>
      </c>
    </row>
    <row r="43" spans="1:16">
      <c r="A43" s="136" t="s">
        <v>51</v>
      </c>
      <c r="B43" s="136">
        <f>'実質公債費比率（分子）の構造'!K$51</f>
        <v>4</v>
      </c>
      <c r="C43" s="136"/>
      <c r="D43" s="136"/>
      <c r="E43" s="136">
        <f>'実質公債費比率（分子）の構造'!L$51</f>
        <v>3</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c r="A44" s="136" t="s">
        <v>52</v>
      </c>
      <c r="B44" s="136">
        <f>'実質公債費比率（分子）の構造'!K$50</f>
        <v>196</v>
      </c>
      <c r="C44" s="136"/>
      <c r="D44" s="136"/>
      <c r="E44" s="136">
        <f>'実質公債費比率（分子）の構造'!L$50</f>
        <v>170</v>
      </c>
      <c r="F44" s="136"/>
      <c r="G44" s="136"/>
      <c r="H44" s="136">
        <f>'実質公債費比率（分子）の構造'!M$50</f>
        <v>194</v>
      </c>
      <c r="I44" s="136"/>
      <c r="J44" s="136"/>
      <c r="K44" s="136">
        <f>'実質公債費比率（分子）の構造'!N$50</f>
        <v>187</v>
      </c>
      <c r="L44" s="136"/>
      <c r="M44" s="136"/>
      <c r="N44" s="136">
        <f>'実質公債費比率（分子）の構造'!O$50</f>
        <v>165</v>
      </c>
      <c r="O44" s="136"/>
      <c r="P44" s="136"/>
    </row>
    <row r="45" spans="1:16">
      <c r="A45" s="136" t="s">
        <v>53</v>
      </c>
      <c r="B45" s="136">
        <f>'実質公債費比率（分子）の構造'!K$49</f>
        <v>155</v>
      </c>
      <c r="C45" s="136"/>
      <c r="D45" s="136"/>
      <c r="E45" s="136">
        <f>'実質公債費比率（分子）の構造'!L$49</f>
        <v>159</v>
      </c>
      <c r="F45" s="136"/>
      <c r="G45" s="136"/>
      <c r="H45" s="136">
        <f>'実質公債費比率（分子）の構造'!M$49</f>
        <v>162</v>
      </c>
      <c r="I45" s="136"/>
      <c r="J45" s="136"/>
      <c r="K45" s="136">
        <f>'実質公債費比率（分子）の構造'!N$49</f>
        <v>163</v>
      </c>
      <c r="L45" s="136"/>
      <c r="M45" s="136"/>
      <c r="N45" s="136">
        <f>'実質公債費比率（分子）の構造'!O$49</f>
        <v>148</v>
      </c>
      <c r="O45" s="136"/>
      <c r="P45" s="136"/>
    </row>
    <row r="46" spans="1:16">
      <c r="A46" s="136" t="s">
        <v>54</v>
      </c>
      <c r="B46" s="136">
        <f>'実質公債費比率（分子）の構造'!K$48</f>
        <v>170</v>
      </c>
      <c r="C46" s="136"/>
      <c r="D46" s="136"/>
      <c r="E46" s="136">
        <f>'実質公債費比率（分子）の構造'!L$48</f>
        <v>135</v>
      </c>
      <c r="F46" s="136"/>
      <c r="G46" s="136"/>
      <c r="H46" s="136">
        <f>'実質公債費比率（分子）の構造'!M$48</f>
        <v>209</v>
      </c>
      <c r="I46" s="136"/>
      <c r="J46" s="136"/>
      <c r="K46" s="136">
        <f>'実質公債費比率（分子）の構造'!N$48</f>
        <v>285</v>
      </c>
      <c r="L46" s="136"/>
      <c r="M46" s="136"/>
      <c r="N46" s="136">
        <f>'実質公債費比率（分子）の構造'!O$48</f>
        <v>298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3219</v>
      </c>
      <c r="C49" s="136"/>
      <c r="D49" s="136"/>
      <c r="E49" s="136">
        <f>'実質公債費比率（分子）の構造'!L$45</f>
        <v>3157</v>
      </c>
      <c r="F49" s="136"/>
      <c r="G49" s="136"/>
      <c r="H49" s="136">
        <f>'実質公債費比率（分子）の構造'!M$45</f>
        <v>3212</v>
      </c>
      <c r="I49" s="136"/>
      <c r="J49" s="136"/>
      <c r="K49" s="136">
        <f>'実質公債費比率（分子）の構造'!N$45</f>
        <v>2782</v>
      </c>
      <c r="L49" s="136"/>
      <c r="M49" s="136"/>
      <c r="N49" s="136">
        <f>'実質公債費比率（分子）の構造'!O$45</f>
        <v>2904</v>
      </c>
      <c r="O49" s="136"/>
      <c r="P49" s="136"/>
    </row>
    <row r="50" spans="1:16">
      <c r="A50" s="136" t="s">
        <v>58</v>
      </c>
      <c r="B50" s="136" t="e">
        <f>NA()</f>
        <v>#N/A</v>
      </c>
      <c r="C50" s="136">
        <f>IF(ISNUMBER('実質公債費比率（分子）の構造'!K$53),'実質公債費比率（分子）の構造'!K$53,NA())</f>
        <v>1462</v>
      </c>
      <c r="D50" s="136" t="e">
        <f>NA()</f>
        <v>#N/A</v>
      </c>
      <c r="E50" s="136" t="e">
        <f>NA()</f>
        <v>#N/A</v>
      </c>
      <c r="F50" s="136">
        <f>IF(ISNUMBER('実質公債費比率（分子）の構造'!L$53),'実質公債費比率（分子）の構造'!L$53,NA())</f>
        <v>1265</v>
      </c>
      <c r="G50" s="136" t="e">
        <f>NA()</f>
        <v>#N/A</v>
      </c>
      <c r="H50" s="136" t="e">
        <f>NA()</f>
        <v>#N/A</v>
      </c>
      <c r="I50" s="136">
        <f>IF(ISNUMBER('実質公債費比率（分子）の構造'!M$53),'実質公債費比率（分子）の構造'!M$53,NA())</f>
        <v>1375</v>
      </c>
      <c r="J50" s="136" t="e">
        <f>NA()</f>
        <v>#N/A</v>
      </c>
      <c r="K50" s="136" t="e">
        <f>NA()</f>
        <v>#N/A</v>
      </c>
      <c r="L50" s="136">
        <f>IF(ISNUMBER('実質公債費比率（分子）の構造'!N$53),'実質公債費比率（分子）の構造'!N$53,NA())</f>
        <v>1163</v>
      </c>
      <c r="M50" s="136" t="e">
        <f>NA()</f>
        <v>#N/A</v>
      </c>
      <c r="N50" s="136" t="e">
        <f>NA()</f>
        <v>#N/A</v>
      </c>
      <c r="O50" s="136">
        <f>IF(ISNUMBER('実質公債費比率（分子）の構造'!O$53),'実質公債費比率（分子）の構造'!O$53,NA())</f>
        <v>1293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24568</v>
      </c>
      <c r="E56" s="135"/>
      <c r="F56" s="135"/>
      <c r="G56" s="135">
        <f>'将来負担比率（分子）の構造'!J$51</f>
        <v>24665</v>
      </c>
      <c r="H56" s="135"/>
      <c r="I56" s="135"/>
      <c r="J56" s="135">
        <f>'将来負担比率（分子）の構造'!K$51</f>
        <v>24846</v>
      </c>
      <c r="K56" s="135"/>
      <c r="L56" s="135"/>
      <c r="M56" s="135">
        <f>'将来負担比率（分子）の構造'!L$51</f>
        <v>24287</v>
      </c>
      <c r="N56" s="135"/>
      <c r="O56" s="135"/>
      <c r="P56" s="135">
        <f>'将来負担比率（分子）の構造'!M$51</f>
        <v>24724</v>
      </c>
    </row>
    <row r="57" spans="1:16">
      <c r="A57" s="135" t="s">
        <v>34</v>
      </c>
      <c r="B57" s="135"/>
      <c r="C57" s="135"/>
      <c r="D57" s="135">
        <f>'将来負担比率（分子）の構造'!I$50</f>
        <v>775</v>
      </c>
      <c r="E57" s="135"/>
      <c r="F57" s="135"/>
      <c r="G57" s="135">
        <f>'将来負担比率（分子）の構造'!J$50</f>
        <v>711</v>
      </c>
      <c r="H57" s="135"/>
      <c r="I57" s="135"/>
      <c r="J57" s="135">
        <f>'将来負担比率（分子）の構造'!K$50</f>
        <v>577</v>
      </c>
      <c r="K57" s="135"/>
      <c r="L57" s="135"/>
      <c r="M57" s="135">
        <f>'将来負担比率（分子）の構造'!L$50</f>
        <v>452</v>
      </c>
      <c r="N57" s="135"/>
      <c r="O57" s="135"/>
      <c r="P57" s="135">
        <f>'将来負担比率（分子）の構造'!M$50</f>
        <v>870</v>
      </c>
    </row>
    <row r="58" spans="1:16">
      <c r="A58" s="135" t="s">
        <v>33</v>
      </c>
      <c r="B58" s="135"/>
      <c r="C58" s="135"/>
      <c r="D58" s="135">
        <f>'将来負担比率（分子）の構造'!I$49</f>
        <v>2157</v>
      </c>
      <c r="E58" s="135"/>
      <c r="F58" s="135"/>
      <c r="G58" s="135">
        <f>'将来負担比率（分子）の構造'!J$49</f>
        <v>2066</v>
      </c>
      <c r="H58" s="135"/>
      <c r="I58" s="135"/>
      <c r="J58" s="135">
        <f>'将来負担比率（分子）の構造'!K$49</f>
        <v>2878</v>
      </c>
      <c r="K58" s="135"/>
      <c r="L58" s="135"/>
      <c r="M58" s="135">
        <f>'将来負担比率（分子）の構造'!L$49</f>
        <v>3156</v>
      </c>
      <c r="N58" s="135"/>
      <c r="O58" s="135"/>
      <c r="P58" s="135">
        <f>'将来負担比率（分子）の構造'!M$49</f>
        <v>3961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1616</v>
      </c>
      <c r="C61" s="135"/>
      <c r="D61" s="135"/>
      <c r="E61" s="135">
        <f>'将来負担比率（分子）の構造'!J$46</f>
        <v>1489</v>
      </c>
      <c r="F61" s="135"/>
      <c r="G61" s="135"/>
      <c r="H61" s="135">
        <f>'将来負担比率（分子）の構造'!K$46</f>
        <v>1246</v>
      </c>
      <c r="I61" s="135"/>
      <c r="J61" s="135"/>
      <c r="K61" s="135">
        <f>'将来負担比率（分子）の構造'!L$46</f>
        <v>1070</v>
      </c>
      <c r="L61" s="135"/>
      <c r="M61" s="135"/>
      <c r="N61" s="135">
        <f>'将来負担比率（分子）の構造'!M$46</f>
        <v>895</v>
      </c>
      <c r="O61" s="135"/>
      <c r="P61" s="135"/>
    </row>
    <row r="62" spans="1:16">
      <c r="A62" s="135" t="s">
        <v>28</v>
      </c>
      <c r="B62" s="135">
        <f>'将来負担比率（分子）の構造'!I$45</f>
        <v>1257</v>
      </c>
      <c r="C62" s="135"/>
      <c r="D62" s="135"/>
      <c r="E62" s="135">
        <f>'将来負担比率（分子）の構造'!J$45</f>
        <v>969</v>
      </c>
      <c r="F62" s="135"/>
      <c r="G62" s="135"/>
      <c r="H62" s="135">
        <f>'将来負担比率（分子）の構造'!K$45</f>
        <v>1031</v>
      </c>
      <c r="I62" s="135"/>
      <c r="J62" s="135"/>
      <c r="K62" s="135">
        <f>'将来負担比率（分子）の構造'!L$45</f>
        <v>1018</v>
      </c>
      <c r="L62" s="135"/>
      <c r="M62" s="135"/>
      <c r="N62" s="135">
        <f>'将来負担比率（分子）の構造'!M$45</f>
        <v>1248</v>
      </c>
      <c r="O62" s="135"/>
      <c r="P62" s="135"/>
    </row>
    <row r="63" spans="1:16">
      <c r="A63" s="135" t="s">
        <v>27</v>
      </c>
      <c r="B63" s="135">
        <f>'将来負担比率（分子）の構造'!I$44</f>
        <v>837</v>
      </c>
      <c r="C63" s="135"/>
      <c r="D63" s="135"/>
      <c r="E63" s="135">
        <f>'将来負担比率（分子）の構造'!J$44</f>
        <v>765</v>
      </c>
      <c r="F63" s="135"/>
      <c r="G63" s="135"/>
      <c r="H63" s="135">
        <f>'将来負担比率（分子）の構造'!K$44</f>
        <v>758</v>
      </c>
      <c r="I63" s="135"/>
      <c r="J63" s="135"/>
      <c r="K63" s="135">
        <f>'将来負担比率（分子）の構造'!L$44</f>
        <v>689</v>
      </c>
      <c r="L63" s="135"/>
      <c r="M63" s="135"/>
      <c r="N63" s="135">
        <f>'将来負担比率（分子）の構造'!M$44</f>
        <v>580</v>
      </c>
      <c r="O63" s="135"/>
      <c r="P63" s="135"/>
    </row>
    <row r="64" spans="1:16">
      <c r="A64" s="135" t="s">
        <v>26</v>
      </c>
      <c r="B64" s="135">
        <f>'将来負担比率（分子）の構造'!I$43</f>
        <v>1724</v>
      </c>
      <c r="C64" s="135"/>
      <c r="D64" s="135"/>
      <c r="E64" s="135">
        <f>'将来負担比率（分子）の構造'!J$43</f>
        <v>1451</v>
      </c>
      <c r="F64" s="135"/>
      <c r="G64" s="135"/>
      <c r="H64" s="135">
        <f>'将来負担比率（分子）の構造'!K$43</f>
        <v>1409</v>
      </c>
      <c r="I64" s="135"/>
      <c r="J64" s="135"/>
      <c r="K64" s="135">
        <f>'将来負担比率（分子）の構造'!L$43</f>
        <v>1912</v>
      </c>
      <c r="L64" s="135"/>
      <c r="M64" s="135"/>
      <c r="N64" s="135">
        <f>'将来負担比率（分子）の構造'!M$43</f>
        <v>2062</v>
      </c>
      <c r="O64" s="135"/>
      <c r="P64" s="135"/>
    </row>
    <row r="65" spans="1:16">
      <c r="A65" s="135" t="s">
        <v>25</v>
      </c>
      <c r="B65" s="135">
        <f>'将来負担比率（分子）の構造'!I$42</f>
        <v>1029</v>
      </c>
      <c r="C65" s="135"/>
      <c r="D65" s="135"/>
      <c r="E65" s="135">
        <f>'将来負担比率（分子）の構造'!J$42</f>
        <v>871</v>
      </c>
      <c r="F65" s="135"/>
      <c r="G65" s="135"/>
      <c r="H65" s="135">
        <f>'将来負担比率（分子）の構造'!K$42</f>
        <v>781</v>
      </c>
      <c r="I65" s="135"/>
      <c r="J65" s="135"/>
      <c r="K65" s="135">
        <f>'将来負担比率（分子）の構造'!L$42</f>
        <v>674</v>
      </c>
      <c r="L65" s="135"/>
      <c r="M65" s="135"/>
      <c r="N65" s="135">
        <f>'将来負担比率（分子）の構造'!M$42</f>
        <v>566</v>
      </c>
      <c r="O65" s="135"/>
      <c r="P65" s="135"/>
    </row>
    <row r="66" spans="1:16">
      <c r="A66" s="135" t="s">
        <v>24</v>
      </c>
      <c r="B66" s="135">
        <f>'将来負担比率（分子）の構造'!I$41</f>
        <v>28546</v>
      </c>
      <c r="C66" s="135"/>
      <c r="D66" s="135"/>
      <c r="E66" s="135">
        <f>'将来負担比率（分子）の構造'!J$41</f>
        <v>28511</v>
      </c>
      <c r="F66" s="135"/>
      <c r="G66" s="135"/>
      <c r="H66" s="135">
        <f>'将来負担比率（分子）の構造'!K$41</f>
        <v>28450</v>
      </c>
      <c r="I66" s="135"/>
      <c r="J66" s="135"/>
      <c r="K66" s="135">
        <f>'将来負担比率（分子）の構造'!L$41</f>
        <v>27642</v>
      </c>
      <c r="L66" s="135"/>
      <c r="M66" s="135"/>
      <c r="N66" s="135">
        <f>'将来負担比率（分子）の構造'!M$41</f>
        <v>29589</v>
      </c>
      <c r="O66" s="135"/>
      <c r="P66" s="135"/>
    </row>
    <row r="67" spans="1:16">
      <c r="A67" s="135" t="s">
        <v>62</v>
      </c>
      <c r="B67" s="135" t="e">
        <f>NA()</f>
        <v>#N/A</v>
      </c>
      <c r="C67" s="135">
        <f>IF(ISNUMBER('将来負担比率（分子）の構造'!I$52), IF('将来負担比率（分子）の構造'!I$52 &lt; 0, 0, '将来負担比率（分子）の構造'!I$52), NA())</f>
        <v>7509</v>
      </c>
      <c r="D67" s="135" t="e">
        <f>NA()</f>
        <v>#N/A</v>
      </c>
      <c r="E67" s="135" t="e">
        <f>NA()</f>
        <v>#N/A</v>
      </c>
      <c r="F67" s="135">
        <f>IF(ISNUMBER('将来負担比率（分子）の構造'!J$52), IF('将来負担比率（分子）の構造'!J$52 &lt; 0, 0, '将来負担比率（分子）の構造'!J$52), NA())</f>
        <v>6615</v>
      </c>
      <c r="G67" s="135" t="e">
        <f>NA()</f>
        <v>#N/A</v>
      </c>
      <c r="H67" s="135" t="e">
        <f>NA()</f>
        <v>#N/A</v>
      </c>
      <c r="I67" s="135">
        <f>IF(ISNUMBER('将来負担比率（分子）の構造'!K$52), IF('将来負担比率（分子）の構造'!K$52 &lt; 0, 0, '将来負担比率（分子）の構造'!K$52), NA())</f>
        <v>5373</v>
      </c>
      <c r="J67" s="135" t="e">
        <f>NA()</f>
        <v>#N/A</v>
      </c>
      <c r="K67" s="135" t="e">
        <f>NA()</f>
        <v>#N/A</v>
      </c>
      <c r="L67" s="135">
        <f>IF(ISNUMBER('将来負担比率（分子）の構造'!L$52), IF('将来負担比率（分子）の構造'!L$52 &lt; 0, 0, '将来負担比率（分子）の構造'!L$52), NA())</f>
        <v>5113</v>
      </c>
      <c r="M67" s="135" t="e">
        <f>NA()</f>
        <v>#N/A</v>
      </c>
      <c r="N67" s="135" t="e">
        <f>NA()</f>
        <v>#N/A</v>
      </c>
      <c r="O67" s="135">
        <f>IF(ISNUMBER('将来負担比率（分子）の構造'!M$52), IF('将来負担比率（分子）の構造'!M$52 &lt; 0, 0, '将来負担比率（分子）の構造'!M$52), NA())</f>
        <v>5384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2017-04-20T01:22:35Z</cp:lastPrinted>
  <dcterms:created xsi:type="dcterms:W3CDTF">2017-02-15T20:11:11Z</dcterms:created>
  <dcterms:modified xsi:type="dcterms:W3CDTF">2017-05-08T01:25:21Z</dcterms:modified>
  <cp:category/>
</cp:coreProperties>
</file>