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<sst xmlns="http://schemas.openxmlformats.org/spreadsheetml/2006/main" count="1040" uniqueCount="576">
  <si>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</si>
  <si>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</si>
  <si>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</si>
  <si>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</si>
  <si>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</si>
  <si>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</si>
  <si>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</si>
  <si>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</si>
  <si>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</si>
  <si>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</si>
  <si>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</si>
  <si>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</si>
  <si>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</si>
  <si>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</si>
  <si>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</si>
  <si>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</si>
  <si>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</si>
  <si>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</si>
  <si>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</si>
  <si>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</si>
  <si>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</si>
  <si>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</si>
  <si>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</si>
  <si>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</si>
  <si>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</si>
  <si>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</si>
  <si>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</si>
  <si>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</si>
  <si>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</si>
  <si>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</si>
  <si>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</si>
  <si>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</si>
  <si>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</si>
  <si>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</si>
  <si>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</si>
  <si>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</si>
  <si>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</si>
  <si>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</si>
  <si>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</si>
  <si>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</si>
  <si>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</si>
  <si>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</si>
  <si>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</si>
  <si>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</si>
  <si>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</si>
  <si>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</si>
  <si>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</si>
  <si>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</si>
  <si>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</si>
  <si>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</si>
  <si>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</si>
  <si>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</si>
  <si>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</si>
  <si>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</si>
  <si>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</si>
  <si>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</si>
  <si>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</si>
  <si>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</si>
  <si>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</si>
  <si>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</si>
  <si>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</si>
  <si>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</si>
  <si>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</si>
  <si>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</si>
  <si>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</si>
  <si>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</si>
  <si>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</si>
  <si>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</si>
  <si>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</si>
  <si>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</si>
  <si>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</si>
  <si>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</si>
  <si>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</si>
  <si>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</si>
  <si>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</si>
  <si>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</si>
  <si>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</si>
  <si>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</si>
  <si>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</si>
  <si>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</si>
  <si>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</si>
  <si>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甲賀市</t>
  </si>
  <si>
    <t>地方交付税種地</t>
    <rPh sb="0" eb="2">
      <t>チホウ</t>
    </rPh>
    <rPh sb="2" eb="5">
      <t>コウフゼイ</t>
    </rPh>
    <rPh sb="5" eb="6">
      <t>シュ</t>
    </rPh>
    <rPh sb="6" eb="7">
      <t>チ</t>
    </rPh>
    <phoneticPr fontId="3"/>
  </si>
  <si>
    <t>1-3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</si>
  <si>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</si>
  <si>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</si>
  <si>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</si>
  <si>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</si>
  <si>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</si>
  <si>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</si>
  <si>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</si>
  <si>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</si>
  <si>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</si>
  <si>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</si>
  <si>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</si>
  <si>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</si>
  <si>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</si>
  <si>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</si>
  <si>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</si>
  <si>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</si>
  <si>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</si>
  <si>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</si>
  <si>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</si>
  <si>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</si>
  <si>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</si>
  <si>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</si>
  <si>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-1.9</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</si>
  <si>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</si>
  <si>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</si>
  <si>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</si>
  <si>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</si>
  <si>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</si>
  <si>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</si>
  <si>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</si>
  <si>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</si>
  <si>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</si>
  <si>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</si>
  <si>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</si>
  <si>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</si>
  <si>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</si>
  <si>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</si>
  <si>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</si>
  <si>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</si>
  <si>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</si>
  <si>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</si>
  <si>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</si>
  <si>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</si>
  <si>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</si>
  <si>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</si>
  <si>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</si>
  <si>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</si>
  <si>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-0.7</t>
  </si>
  <si>
    <t>基準財政需要額</t>
  </si>
  <si>
    <t>うち日本人(％)</t>
  </si>
  <si>
    <t>-0.8</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</si>
  <si>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</si>
  <si>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</si>
  <si>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</si>
  <si>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</si>
  <si>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</si>
  <si>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</si>
  <si>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</si>
  <si>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</si>
  <si>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</si>
  <si>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</si>
  <si>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</si>
  <si>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</si>
  <si>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</si>
  <si>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</si>
  <si>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</si>
  <si>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</si>
  <si>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</si>
  <si>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</si>
  <si>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</si>
  <si>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</si>
  <si>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</si>
  <si>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</si>
  <si>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</si>
  <si>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</si>
  <si>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</si>
  <si>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</si>
  <si>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</si>
  <si>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</si>
  <si>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</si>
  <si>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</si>
  <si>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</si>
  <si>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</si>
  <si>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</si>
  <si>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</si>
  <si>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</si>
  <si>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</si>
  <si>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</si>
  <si>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</si>
  <si>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</si>
  <si>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</si>
  <si>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</si>
  <si>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</si>
  <si>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</si>
  <si>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</si>
  <si>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</si>
  <si>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</si>
  <si>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</si>
  <si>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</si>
  <si>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</si>
  <si>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</si>
  <si>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</si>
  <si>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</si>
  <si>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</si>
  <si>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</si>
  <si>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</si>
  <si>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</si>
  <si>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</si>
  <si>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</si>
  <si>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滋賀県甲賀市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</si>
  <si>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</si>
  <si>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</si>
  <si>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</si>
  <si>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</si>
  <si>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</si>
  <si>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</si>
  <si>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</si>
  <si>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</si>
  <si>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</si>
  <si>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</si>
  <si>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</si>
  <si>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</si>
  <si>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</si>
  <si>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</si>
  <si>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</si>
  <si>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</si>
  <si>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</si>
  <si>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</si>
  <si>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</si>
  <si>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</si>
  <si>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</si>
  <si>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</si>
  <si>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</si>
  <si>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</si>
  <si>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</si>
  <si>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</si>
  <si>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</si>
  <si>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</si>
  <si>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</si>
  <si>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</si>
  <si>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</si>
  <si>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</si>
  <si>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</si>
  <si>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</si>
  <si>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</si>
  <si>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</si>
  <si>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</si>
  <si>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</si>
  <si>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</si>
  <si>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</si>
  <si>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</si>
  <si>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</si>
  <si>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</si>
  <si>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</si>
  <si>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</si>
  <si>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</si>
  <si>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</si>
  <si>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</si>
  <si>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</si>
  <si>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</si>
  <si>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</si>
  <si>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</si>
  <si>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</si>
  <si>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</si>
  <si>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</si>
  <si>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</si>
  <si>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</si>
  <si>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</si>
  <si>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</si>
  <si>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</si>
  <si>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</si>
  <si>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</si>
  <si>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</si>
  <si>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</si>
  <si>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</si>
  <si>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</si>
  <si>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</si>
  <si>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</si>
  <si>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</si>
  <si>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</si>
  <si>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</si>
  <si>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</si>
  <si>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</si>
  <si>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</si>
  <si>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</si>
  <si>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</si>
  <si>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</si>
  <si>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</si>
  <si>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</si>
  <si>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</si>
  <si>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</si>
  <si>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</si>
  <si>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</si>
  <si>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</si>
  <si>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</si>
  <si>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</si>
  <si>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</si>
  <si>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</si>
  <si>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</si>
  <si>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</si>
  <si>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</si>
  <si>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</si>
  <si>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</si>
  <si>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</si>
  <si>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</si>
  <si>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</si>
  <si>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</si>
  <si>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</si>
  <si>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</si>
  <si>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</si>
  <si>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</si>
  <si>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</si>
  <si>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</si>
  <si>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</si>
  <si>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</si>
  <si>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</si>
  <si>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</si>
  <si>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</si>
  <si>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</si>
  <si>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</si>
  <si>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</si>
  <si>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</si>
  <si>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</si>
  <si>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</si>
  <si>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</si>
  <si>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</si>
  <si>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</si>
  <si>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</si>
  <si>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</si>
  <si>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</si>
  <si>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</si>
  <si>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</si>
  <si>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</si>
  <si>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</si>
  <si>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介護サービス</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</si>
  <si>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</si>
  <si>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</si>
  <si>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</si>
  <si>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</si>
  <si>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</si>
  <si>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</si>
  <si>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</si>
  <si>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</si>
  <si>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</si>
  <si>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</si>
  <si>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</si>
  <si>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</si>
  <si>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</si>
  <si>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</si>
  <si>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</si>
  <si>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</si>
  <si>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</si>
  <si>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</si>
  <si>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</si>
  <si>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</si>
  <si>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</si>
  <si>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</si>
  <si>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</si>
  <si>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</si>
  <si>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</si>
  <si>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</si>
  <si>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</si>
  <si>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</si>
  <si>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</si>
  <si>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</si>
  <si>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</si>
  <si>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</si>
  <si>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</si>
  <si>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</si>
  <si>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</si>
  <si>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</si>
  <si>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</si>
  <si>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</si>
  <si>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</si>
  <si>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</si>
  <si>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</si>
  <si>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</si>
  <si>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</si>
  <si>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土地取得事業特別会計</t>
  </si>
  <si>
    <t>野洲川基幹水利施設管理事業特別会計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</si>
  <si>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</si>
  <si>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</si>
  <si>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</si>
  <si>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</si>
  <si>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</si>
  <si>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</si>
  <si>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</si>
  <si>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</si>
  <si>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</si>
  <si>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</si>
  <si>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</si>
  <si>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</si>
  <si>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</si>
  <si>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</si>
  <si>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後期高齢者医療特別会計</t>
  </si>
  <si>
    <t>介護保険特別会計</t>
  </si>
  <si>
    <t>病院事業会計</t>
  </si>
  <si>
    <t>法適用企業</t>
  </si>
  <si>
    <t>水道事業会計</t>
  </si>
  <si>
    <t>診療所事業会計</t>
  </si>
  <si>
    <t>介護老人保健施設事業会計</t>
  </si>
  <si>
    <t>公共下水道事業特別会計</t>
  </si>
  <si>
    <t>法非適用企業</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</si>
  <si>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</si>
  <si>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</si>
  <si>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</si>
  <si>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</si>
  <si>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</si>
  <si>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</si>
  <si>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</si>
  <si>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</si>
  <si>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</si>
  <si>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</si>
  <si>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</si>
  <si>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</si>
  <si>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</si>
  <si>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</si>
  <si>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</si>
  <si>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</si>
  <si>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</si>
  <si>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</si>
  <si>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</si>
  <si>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</si>
  <si>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</si>
  <si>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</si>
  <si>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</si>
  <si>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</si>
  <si>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</si>
  <si>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</si>
  <si>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</si>
  <si>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</si>
  <si>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</si>
  <si>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</si>
  <si>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</si>
  <si>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</si>
  <si>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</si>
  <si>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</si>
  <si>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</si>
  <si>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</si>
  <si>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</si>
  <si>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</si>
  <si>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</si>
  <si>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</si>
  <si>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</si>
  <si>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</si>
  <si>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</si>
  <si>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</si>
  <si>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</si>
  <si>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</si>
  <si>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</si>
  <si>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</si>
  <si>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</si>
  <si>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</si>
  <si>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</si>
  <si>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</si>
  <si>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</si>
  <si>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</si>
  <si>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</si>
  <si>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</si>
  <si>
    <t>(Ｆ)</t>
  </si>
  <si>
    <t>水道事業会計</t>
  </si>
  <si>
    <t>将来負担比率（(Ｅ)－(Ｆ)）／（(Ｃ)－(Ｄ)）×１００</t>
    <rPh sb="0" eb="2">
      <t>ショウライ</t>
    </rPh>
    <rPh sb="2" eb="4">
      <t>フタン</t>
    </rPh>
    <rPh sb="4" eb="6">
      <t>ヒリツ</t>
    </rPh>
    <phoneticPr fontId="3"/>
  </si>
  <si>
    <t>病院事業会計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</si>
  <si>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</si>
  <si>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</si>
  <si>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</si>
  <si>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</si>
  <si>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</si>
  <si>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</si>
  <si>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</si>
  <si>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</si>
  <si>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</si>
  <si>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</si>
  <si>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</si>
  <si>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</si>
  <si>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</si>
  <si>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</si>
  <si>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</si>
  <si>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</si>
  <si>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</si>
  <si>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</si>
  <si>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</si>
  <si>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</si>
  <si>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</si>
  <si>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</si>
  <si>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</si>
  <si>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</si>
  <si>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</si>
  <si>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</si>
  <si>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</si>
  <si>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</si>
  <si>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</si>
  <si>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</si>
  <si>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</si>
  <si>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</si>
  <si>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</si>
  <si>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</si>
  <si>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</si>
  <si>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</si>
  <si>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</si>
  <si>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</si>
  <si>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</si>
  <si>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</si>
  <si>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</si>
  <si>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</si>
  <si>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</si>
  <si>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</si>
  <si>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</si>
  <si>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</si>
  <si>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</si>
  <si>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</si>
  <si>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</si>
  <si>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</si>
  <si>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</si>
  <si>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</si>
  <si>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</si>
  <si>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</si>
  <si>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</si>
  <si>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</si>
  <si>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</si>
  <si>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</si>
  <si>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</si>
  <si>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</si>
  <si>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</si>
  <si>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</si>
  <si>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</si>
  <si>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</si>
  <si>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</si>
  <si>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</si>
  <si>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</si>
  <si>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</si>
  <si>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</si>
  <si>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</si>
  <si>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</si>
  <si>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</si>
  <si>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</si>
  <si>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</si>
  <si>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</si>
  <si>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</si>
  <si>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</si>
  <si>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</si>
  <si>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</si>
  <si>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</si>
  <si>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</si>
  <si>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</si>
  <si>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病院事業会計</t>
  </si>
  <si>
    <t>国民健康保険特別会計</t>
  </si>
  <si>
    <t>介護老人保健施設事業会計</t>
  </si>
  <si>
    <t>公共下水道事業特別会計</t>
  </si>
  <si>
    <t>介護保険特別会計</t>
  </si>
  <si>
    <t>診療所事業会計</t>
  </si>
  <si>
    <t>その他会計（赤字）</t>
  </si>
  <si>
    <t>その他会計（黒字）</t>
  </si>
  <si>
    <t>信楽高原鐵道㈱</t>
    <rPh sb="0" eb="2">
      <t>シガラキ</t>
    </rPh>
    <rPh sb="2" eb="4">
      <t>コウゲン</t>
    </rPh>
    <rPh sb="4" eb="6">
      <t>テツドウ</t>
    </rPh>
    <phoneticPr fontId="3"/>
  </si>
  <si>
    <t>㈱道の駅あいの土山</t>
    <rPh sb="1" eb="2">
      <t>ミチ</t>
    </rPh>
    <rPh sb="3" eb="4">
      <t>エキ</t>
    </rPh>
    <rPh sb="7" eb="9">
      <t>ツチヤマ</t>
    </rPh>
    <phoneticPr fontId="3"/>
  </si>
  <si>
    <t>㈱土山町緑のふるさと振興会</t>
    <rPh sb="1" eb="3">
      <t>ツチヤマ</t>
    </rPh>
    <rPh sb="3" eb="4">
      <t>チョウ</t>
    </rPh>
    <rPh sb="4" eb="5">
      <t>ミドリ</t>
    </rPh>
    <rPh sb="10" eb="13">
      <t>シンコウカイ</t>
    </rPh>
    <phoneticPr fontId="3"/>
  </si>
  <si>
    <t>㈱グリーンサポートこうか</t>
  </si>
  <si>
    <t>(財)あいの土山文化体育振興会</t>
    <rPh sb="1" eb="2">
      <t>ザイ</t>
    </rPh>
    <rPh sb="6" eb="8">
      <t>ツチヤマ</t>
    </rPh>
    <rPh sb="8" eb="10">
      <t>ブンカ</t>
    </rPh>
    <rPh sb="10" eb="12">
      <t>タイイク</t>
    </rPh>
    <rPh sb="12" eb="15">
      <t>シンコウカイ</t>
    </rPh>
    <phoneticPr fontId="3"/>
  </si>
  <si>
    <t>(財)甲賀創建文化振興事業団</t>
    <rPh sb="1" eb="2">
      <t>ザイ</t>
    </rPh>
    <rPh sb="3" eb="5">
      <t>コウカ</t>
    </rPh>
    <rPh sb="5" eb="7">
      <t>ソウケン</t>
    </rPh>
    <rPh sb="7" eb="9">
      <t>ブンカ</t>
    </rPh>
    <rPh sb="9" eb="11">
      <t>シンコウ</t>
    </rPh>
    <rPh sb="11" eb="14">
      <t>ジギョウダン</t>
    </rPh>
    <phoneticPr fontId="3"/>
  </si>
  <si>
    <t>㈱あいコムこうか</t>
  </si>
  <si>
    <t>甲賀広域行政組合</t>
    <rPh sb="0" eb="2">
      <t>コウカ</t>
    </rPh>
    <rPh sb="2" eb="4">
      <t>コウイキ</t>
    </rPh>
    <rPh sb="4" eb="6">
      <t>ギョウセイ</t>
    </rPh>
    <rPh sb="6" eb="8">
      <t>クミアイ</t>
    </rPh>
    <phoneticPr fontId="3"/>
  </si>
  <si>
    <t>公立甲賀病院（一般会計）</t>
    <rPh sb="0" eb="2">
      <t>コウリツ</t>
    </rPh>
    <rPh sb="2" eb="4">
      <t>コウカ</t>
    </rPh>
    <rPh sb="4" eb="6">
      <t>ビョウイン</t>
    </rPh>
    <rPh sb="7" eb="9">
      <t>イッパン</t>
    </rPh>
    <rPh sb="9" eb="11">
      <t>カイケイ</t>
    </rPh>
    <phoneticPr fontId="3"/>
  </si>
  <si>
    <t>公立甲賀病院（病院事業会計）</t>
    <rPh sb="0" eb="2">
      <t>コウリツ</t>
    </rPh>
    <rPh sb="2" eb="4">
      <t>コウカ</t>
    </rPh>
    <rPh sb="4" eb="6">
      <t>ビョウイン</t>
    </rPh>
    <rPh sb="7" eb="9">
      <t>ビョウイン</t>
    </rPh>
    <rPh sb="9" eb="11">
      <t>ジギョウ</t>
    </rPh>
    <rPh sb="11" eb="13">
      <t>カイケイ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</si>
  <si>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</si>
  <si>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滋賀県市町村職員研修センター</t>
    <rPh sb="0" eb="3">
      <t>シガケン</t>
    </rPh>
    <rPh sb="3" eb="5">
      <t>シチョウ</t>
    </rPh>
    <rPh sb="5" eb="6">
      <t>ソン</t>
    </rPh>
    <rPh sb="6" eb="8">
      <t>ショクイン</t>
    </rPh>
    <rPh sb="8" eb="10">
      <t>ケンシュウ</t>
    </rPh>
    <phoneticPr fontId="3"/>
  </si>
  <si>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</si>
  <si>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</si>
  <si>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3"/>
  </si>
  <si>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3"/>
  </si>
  <si>
    <t>-</t>
  </si>
  <si>
    <t>-</t>
  </si>
  <si>
    <t>-</t>
  </si>
  <si>
    <t>-</t>
  </si>
  <si>
    <t>-</t>
  </si>
  <si>
    <t>-</t>
  </si>
  <si>
    <t>法適用</t>
    <rPh sb="0" eb="1">
      <t>ホウ</t>
    </rPh>
    <rPh sb="1" eb="3">
      <t>テキヨウ</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</si>
  <si>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</si>
  <si>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</si>
  <si>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</si>
  <si>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</si>
  <si>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</si>
  <si>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xml:space="preserve">将来負担比率は減少傾向にあるものの、類似団体に比べて高い水準にある。
一方、有形固定資産減価償却率は52.0％と類似団体と比較すると低い水準にはある。今後は公共施設等総合管理計画等に基づき施設の維持管理を適切に行っていくとともに、市債の新規発行額の抑制、繰上償還の実施により将来負担額の減少に努める。
</t>
    <rPh sb="0" eb="2">
      <t>ショウライ</t>
    </rPh>
    <rPh sb="2" eb="4">
      <t>フタン</t>
    </rPh>
    <rPh sb="4" eb="6">
      <t>ヒリツ</t>
    </rPh>
    <rPh sb="7" eb="9">
      <t>ゲンショウ</t>
    </rPh>
    <rPh sb="9" eb="11">
      <t>ケイコウ</t>
    </rPh>
    <rPh sb="18" eb="20">
      <t>ルイジ</t>
    </rPh>
    <rPh sb="20" eb="22">
      <t>ダンタイ</t>
    </rPh>
    <rPh sb="23" eb="24">
      <t>クラ</t>
    </rPh>
    <rPh sb="26" eb="27">
      <t>タカ</t>
    </rPh>
    <rPh sb="28" eb="30">
      <t>スイジュン</t>
    </rPh>
    <rPh sb="35" eb="37">
      <t>イッポウ</t>
    </rPh>
    <rPh sb="38" eb="40">
      <t>ユウケイ</t>
    </rPh>
    <rPh sb="40" eb="42">
      <t>コテイ</t>
    </rPh>
    <rPh sb="42" eb="44">
      <t>シサン</t>
    </rPh>
    <rPh sb="44" eb="46">
      <t>ゲンカ</t>
    </rPh>
    <rPh sb="46" eb="48">
      <t>ショウキャク</t>
    </rPh>
    <rPh sb="48" eb="49">
      <t>リツ</t>
    </rPh>
    <rPh sb="56" eb="58">
      <t>ルイジ</t>
    </rPh>
    <rPh sb="58" eb="60">
      <t>ダンタイ</t>
    </rPh>
    <rPh sb="61" eb="63">
      <t>ヒカク</t>
    </rPh>
    <rPh sb="66" eb="67">
      <t>ヒク</t>
    </rPh>
    <rPh sb="68" eb="70">
      <t>スイジュン</t>
    </rPh>
    <rPh sb="75" eb="77">
      <t>コンゴ</t>
    </rPh>
    <rPh sb="137" eb="139">
      <t>ショウライ</t>
    </rPh>
    <rPh sb="139" eb="141">
      <t>フタン</t>
    </rPh>
    <rPh sb="141" eb="142">
      <t>ガク</t>
    </rPh>
    <rPh sb="143" eb="145">
      <t>ゲンショウ</t>
    </rPh>
    <rPh sb="146" eb="147">
      <t>ツト</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</si>
  <si>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</si>
  <si>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</si>
  <si>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</si>
  <si>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</si>
  <si>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</si>
  <si>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</si>
  <si>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</si>
  <si>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将来負担比率・実質公債費比率ともに減少傾向にあるものの、依然として類似団体と比較して高い水準にある。
今後も大型投資事業の適切な取捨選択による市債の新規発行額の抑制、繰上償還の実施等により、財政の健全化を図る。</t>
    <rPh sb="0" eb="2">
      <t>ショウライ</t>
    </rPh>
    <rPh sb="2" eb="4">
      <t>フタン</t>
    </rPh>
    <rPh sb="4" eb="6">
      <t>ヒリツ</t>
    </rPh>
    <rPh sb="7" eb="9">
      <t>ジッシツ</t>
    </rPh>
    <rPh sb="9" eb="12">
      <t>コウサイヒ</t>
    </rPh>
    <rPh sb="12" eb="14">
      <t>ヒリツ</t>
    </rPh>
    <rPh sb="17" eb="19">
      <t>ゲンショウ</t>
    </rPh>
    <rPh sb="19" eb="21">
      <t>ケイコウ</t>
    </rPh>
    <rPh sb="28" eb="30">
      <t>イゼン</t>
    </rPh>
    <rPh sb="33" eb="35">
      <t>ルイジ</t>
    </rPh>
    <rPh sb="35" eb="37">
      <t>ダンタイ</t>
    </rPh>
    <rPh sb="38" eb="40">
      <t>ヒカク</t>
    </rPh>
    <rPh sb="42" eb="43">
      <t>タカ</t>
    </rPh>
    <rPh sb="44" eb="46">
      <t>スイジュン</t>
    </rPh>
    <rPh sb="71" eb="73">
      <t>シサイ</t>
    </rPh>
    <rPh sb="83" eb="84">
      <t>ク</t>
    </rPh>
    <rPh sb="84" eb="85">
      <t>ア</t>
    </rPh>
    <rPh sb="85" eb="87">
      <t>ショウカン</t>
    </rPh>
    <rPh sb="88" eb="90">
      <t>ジッシ</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</si>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</sst>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3"/>
      <color theme="1"/>
      <name val="+mn-cs"/>
      <family val="2"/>
    </font>
    <font>
      <b/>
      <sz val="13"/>
      <color theme="1"/>
      <name val="ＭＳ Ｐゴシック"/>
      <family val="2"/>
    </font>
    <font>
      <b/>
      <sz val="16"/>
      <color rgb="FFFF0000"/>
      <name val="ＭＳ Ｐゴシック"/>
      <family val="2"/>
    </font>
    <font>
      <sz val="12"/>
      <color theme="1"/>
      <name val="+mn-cs"/>
      <family val="2"/>
    </font>
    <font>
      <sz val="11.5"/>
      <color theme="1"/>
      <name val="+mn-cs"/>
      <family val="2"/>
    </font>
    <font>
      <sz val="11"/>
      <color theme="0"/>
      <name val="ＭＳ Ｐゴシック"/>
      <family val="2"/>
      <scheme val="minor"/>
    </font>
    <font>
      <sz val="11"/>
      <color theme="1"/>
      <name val="ＭＳ Ｐゴシック"/>
      <family val="2"/>
      <scheme val="minor"/>
    </font>
    <font>
      <sz val="12"/>
      <color rgb="FF000000"/>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3252068"/>
        <c:axId val="9506565"/>
      </c:lineChart>
      <c:catAx>
        <c:axId val="5325206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9506565"/>
        <c:crosses val="autoZero"/>
        <c:auto val="1"/>
        <c:lblOffset val="100"/>
        <c:tickLblSkip val="1"/>
        <c:noMultiLvlLbl val="0"/>
      </c:catAx>
      <c:valAx>
        <c:axId val="9506565"/>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325206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8450222"/>
        <c:axId val="3183427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8450222"/>
        <c:axId val="31834271"/>
      </c:lineChart>
      <c:catAx>
        <c:axId val="18450222"/>
        <c:scaling>
          <c:orientation val="minMax"/>
        </c:scaling>
        <c:axPos val="b"/>
        <c:delete val="0"/>
        <c:numFmt formatCode="General" sourceLinked="1"/>
        <c:majorTickMark val="none"/>
        <c:minorTickMark val="none"/>
        <c:tickLblPos val="low"/>
        <c:spPr>
          <a:ln w="3175">
            <a:solidFill>
              <a:srgbClr val="000000"/>
            </a:solidFill>
            <a:prstDash val="solid"/>
          </a:ln>
        </c:spPr>
        <c:crossAx val="31834271"/>
        <c:crosses val="autoZero"/>
        <c:auto val="1"/>
        <c:lblOffset val="100"/>
        <c:tickLblSkip val="1"/>
        <c:noMultiLvlLbl val="0"/>
      </c:catAx>
      <c:valAx>
        <c:axId val="3183427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845022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診療所事業会計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8072984"/>
        <c:axId val="28439129"/>
      </c:barChart>
      <c:catAx>
        <c:axId val="1807298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8439129"/>
        <c:crosses val="autoZero"/>
        <c:auto val="1"/>
        <c:lblOffset val="100"/>
        <c:tickLblSkip val="1"/>
        <c:noMultiLvlLbl val="0"/>
      </c:catAx>
      <c:valAx>
        <c:axId val="2843912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807298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4625570"/>
        <c:axId val="2186808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4625570"/>
        <c:axId val="21868083"/>
      </c:lineChart>
      <c:catAx>
        <c:axId val="5462557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1868083"/>
        <c:crosses val="autoZero"/>
        <c:auto val="1"/>
        <c:lblOffset val="100"/>
        <c:tickLblSkip val="1"/>
        <c:noMultiLvlLbl val="0"/>
      </c:catAx>
      <c:valAx>
        <c:axId val="2186808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462557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2595020"/>
        <c:axId val="2648426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2595020"/>
        <c:axId val="26484269"/>
      </c:lineChart>
      <c:catAx>
        <c:axId val="6259502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6484269"/>
        <c:crosses val="autoZero"/>
        <c:auto val="1"/>
        <c:lblOffset val="100"/>
        <c:tickLblSkip val="1"/>
        <c:noMultiLvlLbl val="0"/>
      </c:catAx>
      <c:valAx>
        <c:axId val="2648426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259502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7031830"/>
        <c:axId val="64851015"/>
      </c:scatterChart>
      <c:valAx>
        <c:axId val="37031830"/>
        <c:scaling>
          <c:orientation val="minMax"/>
          <c:max val="59.7"/>
          <c:min val="51.5"/>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4851015"/>
        <c:crosses val="autoZero"/>
        <c:crossBetween val="midCat"/>
        <c:dispUnits/>
      </c:valAx>
      <c:valAx>
        <c:axId val="64851015"/>
        <c:scaling>
          <c:orientation val="minMax"/>
          <c:max val="65"/>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7031830"/>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6788224"/>
        <c:axId val="18440833"/>
      </c:scatterChart>
      <c:valAx>
        <c:axId val="46788224"/>
        <c:scaling>
          <c:orientation val="minMax"/>
          <c:max val="15.4"/>
          <c:min val="7.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440833"/>
        <c:crosses val="autoZero"/>
        <c:crossBetween val="midCat"/>
        <c:dispUnits/>
      </c:valAx>
      <c:valAx>
        <c:axId val="18440833"/>
        <c:scaling>
          <c:orientation val="minMax"/>
          <c:max val="89"/>
          <c:min val="27"/>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678822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例事業債（特例分）、臨時財政対策債など）に絞る方針を継続した結果、元利償還金の減と算入公債費の増に寄与し、実質公債費比率が</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か年平均）となった。</a:t>
          </a:r>
        </a:p>
        <a:p>
          <a:r>
            <a:rPr kumimoji="1" lang="ja-JP" altLang="en-US" sz="1400">
              <a:solidFill>
                <a:sysClr val="windowText" lastClr="000000"/>
              </a:solidFill>
              <a:latin typeface="ＭＳ ゴシック" pitchFamily="49" charset="-128"/>
              <a:ea typeface="ＭＳ ゴシック" pitchFamily="49" charset="-128"/>
            </a:rPr>
            <a:t>　一方で、庁舎整備事業など大規模事業を控えていることから、中長期的に元利償還金が増加することが見込まれる。今後も合併特例債など有利な地方債の活用を図り、分子の増加を抑制し引き続き健全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から差し引かれる充当可能財源は、基準財政需要額算入見込額の減少や財政調整基金の取り崩しにより充当可能基金の減少といった要因があったものの、市債の積極的な繰上償還など財政健全化に向けた全庁的な取り組みによって将来負担額が減少したことにより、将来負担比率は</a:t>
          </a:r>
          <a:r>
            <a:rPr kumimoji="1" lang="en-US" altLang="ja-JP" sz="1300">
              <a:latin typeface="ＭＳ ゴシック" pitchFamily="49" charset="-128"/>
              <a:ea typeface="ＭＳ ゴシック" pitchFamily="49" charset="-128"/>
            </a:rPr>
            <a:t>60.7</a:t>
          </a:r>
          <a:r>
            <a:rPr kumimoji="1" lang="ja-JP" altLang="en-US" sz="1300">
              <a:latin typeface="ＭＳ ゴシック" pitchFamily="49" charset="-128"/>
              <a:ea typeface="ＭＳ ゴシック" pitchFamily="49" charset="-128"/>
            </a:rPr>
            <a:t>％と前年より</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ポイント改善された。</a:t>
          </a:r>
        </a:p>
        <a:p>
          <a:r>
            <a:rPr kumimoji="1" lang="ja-JP" altLang="en-US" sz="1300">
              <a:latin typeface="ＭＳ ゴシック" pitchFamily="49" charset="-128"/>
              <a:ea typeface="ＭＳ ゴシック" pitchFamily="49" charset="-128"/>
            </a:rPr>
            <a:t>　一方、公営企業債等繰入見込額については、下水道事業などの公営企業債に係る負担が今後も高い水準で推移する見込みである。</a:t>
          </a:r>
        </a:p>
        <a:p>
          <a:r>
            <a:rPr kumimoji="1" lang="ja-JP" altLang="en-US" sz="1300">
              <a:latin typeface="ＭＳ ゴシック" pitchFamily="49" charset="-128"/>
              <a:ea typeface="ＭＳ ゴシック" pitchFamily="49" charset="-128"/>
            </a:rPr>
            <a:t>　今後も庁舎整備事業など大規模事業の実施があることから、引き続き実施事業の絞り込みや実施年度の見直しを行いながら、今後も歳入に見合った歳出の徹底をはじ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有形固定資産減価償却率について、類似団体と比較して低い水準にあるものの、今後は公共施設等の老朽化に伴う改修・更新への対策も必要となることから、公共施設等総合管理計画等に基づき施設の維持管理を適切に行っていく。</a:t>
          </a: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31</xdr:row>
      <xdr:rowOff>19050</xdr:rowOff>
    </xdr:from>
    <xdr:to>
      <xdr:col>3</xdr:col>
      <xdr:colOff>1219200</xdr:colOff>
      <xdr:row>31</xdr:row>
      <xdr:rowOff>114300</xdr:rowOff>
    </xdr:to>
    <xdr:sp macro="" textlink="">
      <xdr:nvSpPr>
        <xdr:cNvPr id="74" name="円/楕円 73"/>
        <xdr:cNvSpPr/>
      </xdr:nvSpPr>
      <xdr:spPr>
        <a:xfrm>
          <a:off x="4714875"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30</xdr:row>
      <xdr:rowOff>161925</xdr:rowOff>
    </xdr:from>
    <xdr:ext cx="409575" cy="257175"/>
    <xdr:sp macro="" textlink="">
      <xdr:nvSpPr>
        <xdr:cNvPr id="75" name="有形固定資産減価償却率該当値テキスト"/>
        <xdr:cNvSpPr txBox="1"/>
      </xdr:nvSpPr>
      <xdr:spPr>
        <a:xfrm>
          <a:off x="4810125" y="6086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247650</xdr:colOff>
      <xdr:row>22</xdr:row>
      <xdr:rowOff>57150</xdr:rowOff>
    </xdr:from>
    <xdr:to>
      <xdr:col>10</xdr:col>
      <xdr:colOff>1104900</xdr:colOff>
      <xdr:row>24</xdr:row>
      <xdr:rowOff>19050</xdr:rowOff>
    </xdr:to>
    <xdr:sp macro="" textlink="">
      <xdr:nvSpPr>
        <xdr:cNvPr id="78" name="正方形/長方形 77"/>
        <xdr:cNvSpPr/>
      </xdr:nvSpPr>
      <xdr:spPr>
        <a:xfrm>
          <a:off x="138588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[ 23.4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定員適正化計画に基づく職員数の削減や時間外勤務手当の削減など、歳出削減に努める。また、市債の新規発行の抑制や積極的な繰上償還により地方債残高の縮減に努めることにより、債務償還可能年数の短縮に取り組んでいく。</a:t>
          </a:r>
          <a:endParaRPr kumimoji="1" lang="en-US" altLang="ja-JP" sz="1100">
            <a:latin typeface="ＭＳ Ｐゴシック"/>
          </a:endParaRPr>
        </a:p>
      </xdr:txBody>
    </xdr:sp>
    <xdr:clientData/>
  </xdr:twoCellAnchor>
  <xdr:oneCellAnchor>
    <xdr:from>
      <xdr:col>8</xdr:col>
      <xdr:colOff>771525</xdr:colOff>
      <xdr:row>23</xdr:row>
      <xdr:rowOff>38100</xdr:rowOff>
    </xdr:from>
    <xdr:ext cx="352425" cy="228600"/>
    <xdr:sp macro="" textlink="">
      <xdr:nvSpPr>
        <xdr:cNvPr id="89" name="テキスト ボックス 88"/>
        <xdr:cNvSpPr txBox="1"/>
      </xdr:nvSpPr>
      <xdr:spPr>
        <a:xfrm>
          <a:off x="112680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809625</xdr:colOff>
      <xdr:row>36</xdr:row>
      <xdr:rowOff>161925</xdr:rowOff>
    </xdr:from>
    <xdr:to>
      <xdr:col>11</xdr:col>
      <xdr:colOff>552450</xdr:colOff>
      <xdr:row>36</xdr:row>
      <xdr:rowOff>161925</xdr:rowOff>
    </xdr:to>
    <xdr:cxnSp macro="">
      <xdr:nvCxnSpPr>
        <xdr:cNvPr id="90" name="直線コネクタ 89"/>
        <xdr:cNvCxnSpPr/>
      </xdr:nvCxnSpPr>
      <xdr:spPr>
        <a:xfrm>
          <a:off x="11306175" y="711517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438150</xdr:colOff>
      <xdr:row>36</xdr:row>
      <xdr:rowOff>66675</xdr:rowOff>
    </xdr:from>
    <xdr:ext cx="304800" cy="228600"/>
    <xdr:sp macro="" textlink="">
      <xdr:nvSpPr>
        <xdr:cNvPr id="91" name="テキスト ボックス 90"/>
        <xdr:cNvSpPr txBox="1"/>
      </xdr:nvSpPr>
      <xdr:spPr>
        <a:xfrm>
          <a:off x="10934700" y="7019925"/>
          <a:ext cx="3048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809625</xdr:colOff>
      <xdr:row>34</xdr:row>
      <xdr:rowOff>142875</xdr:rowOff>
    </xdr:from>
    <xdr:to>
      <xdr:col>11</xdr:col>
      <xdr:colOff>552450</xdr:colOff>
      <xdr:row>34</xdr:row>
      <xdr:rowOff>142875</xdr:rowOff>
    </xdr:to>
    <xdr:cxnSp macro="">
      <xdr:nvCxnSpPr>
        <xdr:cNvPr id="92" name="直線コネクタ 91"/>
        <xdr:cNvCxnSpPr/>
      </xdr:nvCxnSpPr>
      <xdr:spPr>
        <a:xfrm>
          <a:off x="11306175" y="675322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34</xdr:row>
      <xdr:rowOff>47625</xdr:rowOff>
    </xdr:from>
    <xdr:ext cx="361950" cy="228600"/>
    <xdr:sp macro="" textlink="">
      <xdr:nvSpPr>
        <xdr:cNvPr id="93" name="テキスト ボックス 92"/>
        <xdr:cNvSpPr txBox="1"/>
      </xdr:nvSpPr>
      <xdr:spPr>
        <a:xfrm>
          <a:off x="10877550"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809625</xdr:colOff>
      <xdr:row>32</xdr:row>
      <xdr:rowOff>123825</xdr:rowOff>
    </xdr:from>
    <xdr:to>
      <xdr:col>11</xdr:col>
      <xdr:colOff>552450</xdr:colOff>
      <xdr:row>32</xdr:row>
      <xdr:rowOff>123825</xdr:rowOff>
    </xdr:to>
    <xdr:cxnSp macro="">
      <xdr:nvCxnSpPr>
        <xdr:cNvPr id="94" name="直線コネクタ 93"/>
        <xdr:cNvCxnSpPr/>
      </xdr:nvCxnSpPr>
      <xdr:spPr>
        <a:xfrm>
          <a:off x="11306175" y="639127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32</xdr:row>
      <xdr:rowOff>28575</xdr:rowOff>
    </xdr:from>
    <xdr:ext cx="361950" cy="228600"/>
    <xdr:sp macro="" textlink="">
      <xdr:nvSpPr>
        <xdr:cNvPr id="95" name="テキスト ボックス 94"/>
        <xdr:cNvSpPr txBox="1"/>
      </xdr:nvSpPr>
      <xdr:spPr>
        <a:xfrm>
          <a:off x="10877550"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809625</xdr:colOff>
      <xdr:row>30</xdr:row>
      <xdr:rowOff>104775</xdr:rowOff>
    </xdr:from>
    <xdr:to>
      <xdr:col>11</xdr:col>
      <xdr:colOff>552450</xdr:colOff>
      <xdr:row>30</xdr:row>
      <xdr:rowOff>104775</xdr:rowOff>
    </xdr:to>
    <xdr:cxnSp macro="">
      <xdr:nvCxnSpPr>
        <xdr:cNvPr id="96" name="直線コネクタ 95"/>
        <xdr:cNvCxnSpPr/>
      </xdr:nvCxnSpPr>
      <xdr:spPr>
        <a:xfrm>
          <a:off x="11306175" y="602932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30</xdr:row>
      <xdr:rowOff>9525</xdr:rowOff>
    </xdr:from>
    <xdr:ext cx="361950" cy="228600"/>
    <xdr:sp macro="" textlink="">
      <xdr:nvSpPr>
        <xdr:cNvPr id="97" name="テキスト ボックス 96"/>
        <xdr:cNvSpPr txBox="1"/>
      </xdr:nvSpPr>
      <xdr:spPr>
        <a:xfrm>
          <a:off x="10877550"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809625</xdr:colOff>
      <xdr:row>28</xdr:row>
      <xdr:rowOff>95250</xdr:rowOff>
    </xdr:from>
    <xdr:to>
      <xdr:col>11</xdr:col>
      <xdr:colOff>552450</xdr:colOff>
      <xdr:row>28</xdr:row>
      <xdr:rowOff>95250</xdr:rowOff>
    </xdr:to>
    <xdr:cxnSp macro="">
      <xdr:nvCxnSpPr>
        <xdr:cNvPr id="98" name="直線コネクタ 97"/>
        <xdr:cNvCxnSpPr/>
      </xdr:nvCxnSpPr>
      <xdr:spPr>
        <a:xfrm>
          <a:off x="11306175" y="567690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27</xdr:row>
      <xdr:rowOff>171450</xdr:rowOff>
    </xdr:from>
    <xdr:ext cx="361950" cy="228600"/>
    <xdr:sp macro="" textlink="">
      <xdr:nvSpPr>
        <xdr:cNvPr id="99" name="テキスト ボックス 98"/>
        <xdr:cNvSpPr txBox="1"/>
      </xdr:nvSpPr>
      <xdr:spPr>
        <a:xfrm>
          <a:off x="10877550"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21.0</a:t>
          </a:r>
          <a:endParaRPr kumimoji="1" lang="ja-JP" altLang="en-US" sz="800">
            <a:latin typeface="ＭＳ Ｐゴシック"/>
          </a:endParaRPr>
        </a:p>
      </xdr:txBody>
    </xdr:sp>
    <xdr:clientData/>
  </xdr:oneCellAnchor>
  <xdr:twoCellAnchor>
    <xdr:from>
      <xdr:col>8</xdr:col>
      <xdr:colOff>809625</xdr:colOff>
      <xdr:row>26</xdr:row>
      <xdr:rowOff>76200</xdr:rowOff>
    </xdr:from>
    <xdr:to>
      <xdr:col>11</xdr:col>
      <xdr:colOff>552450</xdr:colOff>
      <xdr:row>26</xdr:row>
      <xdr:rowOff>76200</xdr:rowOff>
    </xdr:to>
    <xdr:cxnSp macro="">
      <xdr:nvCxnSpPr>
        <xdr:cNvPr id="100" name="直線コネクタ 99"/>
        <xdr:cNvCxnSpPr/>
      </xdr:nvCxnSpPr>
      <xdr:spPr>
        <a:xfrm>
          <a:off x="11306175" y="531495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25</xdr:row>
      <xdr:rowOff>152400</xdr:rowOff>
    </xdr:from>
    <xdr:ext cx="361950" cy="228600"/>
    <xdr:sp macro="" textlink="">
      <xdr:nvSpPr>
        <xdr:cNvPr id="101" name="テキスト ボックス 100"/>
        <xdr:cNvSpPr txBox="1"/>
      </xdr:nvSpPr>
      <xdr:spPr>
        <a:xfrm>
          <a:off x="10877550"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24.0</a:t>
          </a:r>
          <a:endParaRPr kumimoji="1" lang="ja-JP" altLang="en-US" sz="800">
            <a:latin typeface="ＭＳ Ｐゴシック"/>
          </a:endParaRPr>
        </a:p>
      </xdr:txBody>
    </xdr:sp>
    <xdr:clientData/>
  </xdr:oneCellAnchor>
  <xdr:twoCellAnchor>
    <xdr:from>
      <xdr:col>8</xdr:col>
      <xdr:colOff>809625</xdr:colOff>
      <xdr:row>24</xdr:row>
      <xdr:rowOff>57150</xdr:rowOff>
    </xdr:from>
    <xdr:to>
      <xdr:col>11</xdr:col>
      <xdr:colOff>552450</xdr:colOff>
      <xdr:row>24</xdr:row>
      <xdr:rowOff>57150</xdr:rowOff>
    </xdr:to>
    <xdr:cxnSp macro="">
      <xdr:nvCxnSpPr>
        <xdr:cNvPr id="102" name="直線コネクタ 101"/>
        <xdr:cNvCxnSpPr/>
      </xdr:nvCxnSpPr>
      <xdr:spPr>
        <a:xfrm>
          <a:off x="11306175" y="495300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23</xdr:row>
      <xdr:rowOff>133350</xdr:rowOff>
    </xdr:from>
    <xdr:ext cx="361950" cy="228600"/>
    <xdr:sp macro="" textlink="">
      <xdr:nvSpPr>
        <xdr:cNvPr id="103" name="テキスト ボックス 102"/>
        <xdr:cNvSpPr txBox="1"/>
      </xdr:nvSpPr>
      <xdr:spPr>
        <a:xfrm>
          <a:off x="10877550"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27.0</a:t>
          </a:r>
          <a:endParaRPr kumimoji="1" lang="ja-JP" altLang="en-US" sz="800">
            <a:latin typeface="ＭＳ Ｐゴシック"/>
          </a:endParaRPr>
        </a:p>
      </xdr:txBody>
    </xdr:sp>
    <xdr:clientData/>
  </xdr:oneCellAnchor>
  <xdr:twoCellAnchor>
    <xdr:from>
      <xdr:col>8</xdr:col>
      <xdr:colOff>809625</xdr:colOff>
      <xdr:row>24</xdr:row>
      <xdr:rowOff>57150</xdr:rowOff>
    </xdr:from>
    <xdr:to>
      <xdr:col>11</xdr:col>
      <xdr:colOff>552450</xdr:colOff>
      <xdr:row>36</xdr:row>
      <xdr:rowOff>161925</xdr:rowOff>
    </xdr:to>
    <xdr:sp macro="" textlink="">
      <xdr:nvSpPr>
        <xdr:cNvPr id="104" name="債務償還可能年数グラフ枠"/>
        <xdr:cNvSpPr/>
      </xdr:nvSpPr>
      <xdr:spPr>
        <a:xfrm>
          <a:off x="11306175" y="4953000"/>
          <a:ext cx="423862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1181100</xdr:colOff>
      <xdr:row>26</xdr:row>
      <xdr:rowOff>142875</xdr:rowOff>
    </xdr:from>
    <xdr:to>
      <xdr:col>10</xdr:col>
      <xdr:colOff>1181100</xdr:colOff>
      <xdr:row>35</xdr:row>
      <xdr:rowOff>38100</xdr:rowOff>
    </xdr:to>
    <xdr:cxnSp macro="">
      <xdr:nvCxnSpPr>
        <xdr:cNvPr id="105" name="直線コネクタ 104"/>
        <xdr:cNvCxnSpPr/>
      </xdr:nvCxnSpPr>
      <xdr:spPr>
        <a:xfrm flipV="1">
          <a:off x="14792325" y="53816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35</xdr:row>
      <xdr:rowOff>47625</xdr:rowOff>
    </xdr:from>
    <xdr:ext cx="409575" cy="257175"/>
    <xdr:sp macro="" textlink="">
      <xdr:nvSpPr>
        <xdr:cNvPr id="106" name="債務償還可能年数最小値テキスト"/>
        <xdr:cNvSpPr txBox="1"/>
      </xdr:nvSpPr>
      <xdr:spPr>
        <a:xfrm>
          <a:off x="14849475" y="6829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10</xdr:col>
      <xdr:colOff>1095375</xdr:colOff>
      <xdr:row>35</xdr:row>
      <xdr:rowOff>38100</xdr:rowOff>
    </xdr:from>
    <xdr:to>
      <xdr:col>10</xdr:col>
      <xdr:colOff>1276350</xdr:colOff>
      <xdr:row>35</xdr:row>
      <xdr:rowOff>38100</xdr:rowOff>
    </xdr:to>
    <xdr:cxnSp macro="">
      <xdr:nvCxnSpPr>
        <xdr:cNvPr id="107" name="直線コネクタ 106"/>
        <xdr:cNvCxnSpPr/>
      </xdr:nvCxnSpPr>
      <xdr:spPr>
        <a:xfrm>
          <a:off x="14706600" y="6819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25</xdr:row>
      <xdr:rowOff>95250</xdr:rowOff>
    </xdr:from>
    <xdr:ext cx="409575" cy="257175"/>
    <xdr:sp macro="" textlink="">
      <xdr:nvSpPr>
        <xdr:cNvPr id="108" name="債務償還可能年数最大値テキスト"/>
        <xdr:cNvSpPr txBox="1"/>
      </xdr:nvSpPr>
      <xdr:spPr>
        <a:xfrm>
          <a:off x="1484947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10</xdr:col>
      <xdr:colOff>1095375</xdr:colOff>
      <xdr:row>26</xdr:row>
      <xdr:rowOff>142875</xdr:rowOff>
    </xdr:from>
    <xdr:to>
      <xdr:col>10</xdr:col>
      <xdr:colOff>1276350</xdr:colOff>
      <xdr:row>26</xdr:row>
      <xdr:rowOff>142875</xdr:rowOff>
    </xdr:to>
    <xdr:cxnSp macro="">
      <xdr:nvCxnSpPr>
        <xdr:cNvPr id="109" name="直線コネクタ 108"/>
        <xdr:cNvCxnSpPr/>
      </xdr:nvCxnSpPr>
      <xdr:spPr>
        <a:xfrm>
          <a:off x="14706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30</xdr:row>
      <xdr:rowOff>171450</xdr:rowOff>
    </xdr:from>
    <xdr:ext cx="409575" cy="257175"/>
    <xdr:sp macro="" textlink="">
      <xdr:nvSpPr>
        <xdr:cNvPr id="110" name="債務償還可能年数平均値テキスト"/>
        <xdr:cNvSpPr txBox="1"/>
      </xdr:nvSpPr>
      <xdr:spPr>
        <a:xfrm>
          <a:off x="148494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19050</xdr:rowOff>
    </xdr:from>
    <xdr:to>
      <xdr:col>10</xdr:col>
      <xdr:colOff>1238250</xdr:colOff>
      <xdr:row>31</xdr:row>
      <xdr:rowOff>123825</xdr:rowOff>
    </xdr:to>
    <xdr:sp macro="" textlink="">
      <xdr:nvSpPr>
        <xdr:cNvPr id="111" name="フローチャート : 判断 110"/>
        <xdr:cNvSpPr/>
      </xdr:nvSpPr>
      <xdr:spPr>
        <a:xfrm>
          <a:off x="147447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1009650</xdr:colOff>
      <xdr:row>37</xdr:row>
      <xdr:rowOff>28575</xdr:rowOff>
    </xdr:from>
    <xdr:ext cx="762000" cy="228600"/>
    <xdr:sp macro="" textlink="">
      <xdr:nvSpPr>
        <xdr:cNvPr id="112" name="テキスト ボックス 111"/>
        <xdr:cNvSpPr txBox="1"/>
      </xdr:nvSpPr>
      <xdr:spPr>
        <a:xfrm>
          <a:off x="146208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28575</xdr:rowOff>
    </xdr:from>
    <xdr:ext cx="762000" cy="228600"/>
    <xdr:sp macro="" textlink="">
      <xdr:nvSpPr>
        <xdr:cNvPr id="113" name="テキスト ボックス 112"/>
        <xdr:cNvSpPr txBox="1"/>
      </xdr:nvSpPr>
      <xdr:spPr>
        <a:xfrm>
          <a:off x="13906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28575</xdr:rowOff>
    </xdr:from>
    <xdr:ext cx="762000" cy="228600"/>
    <xdr:sp macro="" textlink="">
      <xdr:nvSpPr>
        <xdr:cNvPr id="114" name="テキスト ボックス 113"/>
        <xdr:cNvSpPr txBox="1"/>
      </xdr:nvSpPr>
      <xdr:spPr>
        <a:xfrm>
          <a:off x="13144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28575</xdr:rowOff>
    </xdr:from>
    <xdr:ext cx="762000" cy="228600"/>
    <xdr:sp macro="" textlink="">
      <xdr:nvSpPr>
        <xdr:cNvPr id="115" name="テキスト ボックス 114"/>
        <xdr:cNvSpPr txBox="1"/>
      </xdr:nvSpPr>
      <xdr:spPr>
        <a:xfrm>
          <a:off x="12382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28575</xdr:rowOff>
    </xdr:from>
    <xdr:ext cx="762000" cy="228600"/>
    <xdr:sp macro="" textlink="">
      <xdr:nvSpPr>
        <xdr:cNvPr id="116" name="テキスト ボックス 115"/>
        <xdr:cNvSpPr txBox="1"/>
      </xdr:nvSpPr>
      <xdr:spPr>
        <a:xfrm>
          <a:off x="11620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26</xdr:row>
      <xdr:rowOff>95250</xdr:rowOff>
    </xdr:from>
    <xdr:to>
      <xdr:col>10</xdr:col>
      <xdr:colOff>1238250</xdr:colOff>
      <xdr:row>27</xdr:row>
      <xdr:rowOff>28575</xdr:rowOff>
    </xdr:to>
    <xdr:sp macro="" textlink="">
      <xdr:nvSpPr>
        <xdr:cNvPr id="117" name="円/楕円 116"/>
        <xdr:cNvSpPr/>
      </xdr:nvSpPr>
      <xdr:spPr>
        <a:xfrm>
          <a:off x="14744700" y="533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1238250</xdr:colOff>
      <xdr:row>26</xdr:row>
      <xdr:rowOff>47625</xdr:rowOff>
    </xdr:from>
    <xdr:ext cx="409575" cy="257175"/>
    <xdr:sp macro="" textlink="">
      <xdr:nvSpPr>
        <xdr:cNvPr id="118" name="債務償還可能年数該当値テキスト"/>
        <xdr:cNvSpPr txBox="1"/>
      </xdr:nvSpPr>
      <xdr:spPr>
        <a:xfrm>
          <a:off x="14849475" y="5286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781050</xdr:colOff>
      <xdr:row>41</xdr:row>
      <xdr:rowOff>142875</xdr:rowOff>
    </xdr:from>
    <xdr:to>
      <xdr:col>5</xdr:col>
      <xdr:colOff>819150</xdr:colOff>
      <xdr:row>43</xdr:row>
      <xdr:rowOff>142875</xdr:rowOff>
    </xdr:to>
    <xdr:sp macro="" textlink="">
      <xdr:nvSpPr>
        <xdr:cNvPr id="119" name="正方形/長方形 118"/>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120" name="正方形/長方形 119"/>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121" name="テキスト ボックス 120"/>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122" name="テキスト ボックス 121"/>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123" name="テキスト ボックス 122"/>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124" name="テキスト ボックス 123"/>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41</xdr:row>
      <xdr:rowOff>66675</xdr:rowOff>
    </xdr:from>
    <xdr:to>
      <xdr:col>6</xdr:col>
      <xdr:colOff>561975</xdr:colOff>
      <xdr:row>41</xdr:row>
      <xdr:rowOff>171450</xdr:rowOff>
    </xdr:to>
    <xdr:sp macro="" textlink="">
      <xdr:nvSpPr>
        <xdr:cNvPr id="67" name="円/楕円 66"/>
        <xdr:cNvSpPr/>
      </xdr:nvSpPr>
      <xdr:spPr>
        <a:xfrm>
          <a:off x="4581525" y="7096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152400</xdr:rowOff>
    </xdr:from>
    <xdr:ext cx="409575" cy="257175"/>
    <xdr:sp macro="" textlink="">
      <xdr:nvSpPr>
        <xdr:cNvPr id="68" name="【道路】&#10;有形固定資産減価償却率該当値テキスト"/>
        <xdr:cNvSpPr txBox="1"/>
      </xdr:nvSpPr>
      <xdr:spPr>
        <a:xfrm>
          <a:off x="4724400"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171450</xdr:rowOff>
    </xdr:from>
    <xdr:ext cx="533400" cy="257175"/>
    <xdr:sp macro="" textlink="">
      <xdr:nvSpPr>
        <xdr:cNvPr id="100" name="【道路】&#10;一人当たり延長平均値テキスト"/>
        <xdr:cNvSpPr txBox="1"/>
      </xdr:nvSpPr>
      <xdr:spPr>
        <a:xfrm>
          <a:off x="1056322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142875</xdr:rowOff>
    </xdr:to>
    <xdr:sp macro="" textlink="">
      <xdr:nvSpPr>
        <xdr:cNvPr id="107" name="円/楕円 106"/>
        <xdr:cNvSpPr/>
      </xdr:nvSpPr>
      <xdr:spPr>
        <a:xfrm>
          <a:off x="10429875" y="655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37</xdr:row>
      <xdr:rowOff>66675</xdr:rowOff>
    </xdr:from>
    <xdr:ext cx="533400" cy="257175"/>
    <xdr:sp macro="" textlink="">
      <xdr:nvSpPr>
        <xdr:cNvPr id="108" name="【道路】&#10;一人当たり延長該当値テキスト"/>
        <xdr:cNvSpPr txBox="1"/>
      </xdr:nvSpPr>
      <xdr:spPr>
        <a:xfrm>
          <a:off x="105632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62</xdr:row>
      <xdr:rowOff>95250</xdr:rowOff>
    </xdr:from>
    <xdr:to>
      <xdr:col>6</xdr:col>
      <xdr:colOff>561975</xdr:colOff>
      <xdr:row>63</xdr:row>
      <xdr:rowOff>28575</xdr:rowOff>
    </xdr:to>
    <xdr:sp macro="" textlink="">
      <xdr:nvSpPr>
        <xdr:cNvPr id="147" name="円/楕円 146"/>
        <xdr:cNvSpPr/>
      </xdr:nvSpPr>
      <xdr:spPr>
        <a:xfrm>
          <a:off x="4581525" y="1072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76200</xdr:rowOff>
    </xdr:from>
    <xdr:ext cx="409575" cy="257175"/>
    <xdr:sp macro="" textlink="">
      <xdr:nvSpPr>
        <xdr:cNvPr id="148" name="【橋りょう・トンネル】&#10;有形固定資産減価償却率該当値テキスト"/>
        <xdr:cNvSpPr txBox="1"/>
      </xdr:nvSpPr>
      <xdr:spPr>
        <a:xfrm>
          <a:off x="4724400" y="1070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95250</xdr:rowOff>
    </xdr:from>
    <xdr:to>
      <xdr:col>15</xdr:col>
      <xdr:colOff>228600</xdr:colOff>
      <xdr:row>62</xdr:row>
      <xdr:rowOff>19050</xdr:rowOff>
    </xdr:to>
    <xdr:sp macro="" textlink="">
      <xdr:nvSpPr>
        <xdr:cNvPr id="182" name="円/楕円 181"/>
        <xdr:cNvSpPr/>
      </xdr:nvSpPr>
      <xdr:spPr>
        <a:xfrm>
          <a:off x="10429875" y="10553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66675</xdr:rowOff>
    </xdr:from>
    <xdr:ext cx="600075" cy="257175"/>
    <xdr:sp macro="" textlink="">
      <xdr:nvSpPr>
        <xdr:cNvPr id="183" name="【橋りょう・トンネル】&#10;一人当たり有形固定資産（償却資産）額該当値テキスト"/>
        <xdr:cNvSpPr txBox="1"/>
      </xdr:nvSpPr>
      <xdr:spPr>
        <a:xfrm>
          <a:off x="10563225" y="10525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95250</xdr:rowOff>
    </xdr:from>
    <xdr:ext cx="409575" cy="257175"/>
    <xdr:sp macro="" textlink="">
      <xdr:nvSpPr>
        <xdr:cNvPr id="211" name="【公営住宅】&#10;有形固定資産減価償却率平均値テキスト"/>
        <xdr:cNvSpPr txBox="1"/>
      </xdr:nvSpPr>
      <xdr:spPr>
        <a:xfrm>
          <a:off x="4724400" y="1398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83</xdr:row>
      <xdr:rowOff>85725</xdr:rowOff>
    </xdr:from>
    <xdr:to>
      <xdr:col>6</xdr:col>
      <xdr:colOff>561975</xdr:colOff>
      <xdr:row>84</xdr:row>
      <xdr:rowOff>19050</xdr:rowOff>
    </xdr:to>
    <xdr:sp macro="" textlink="">
      <xdr:nvSpPr>
        <xdr:cNvPr id="218" name="円/楕円 217"/>
        <xdr:cNvSpPr/>
      </xdr:nvSpPr>
      <xdr:spPr>
        <a:xfrm>
          <a:off x="4581525" y="1431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66675</xdr:rowOff>
    </xdr:from>
    <xdr:ext cx="409575" cy="257175"/>
    <xdr:sp macro="" textlink="">
      <xdr:nvSpPr>
        <xdr:cNvPr id="219" name="【公営住宅】&#10;有形固定資産減価償却率該当値テキスト"/>
        <xdr:cNvSpPr txBox="1"/>
      </xdr:nvSpPr>
      <xdr:spPr>
        <a:xfrm>
          <a:off x="4724400" y="1429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84</xdr:row>
      <xdr:rowOff>28575</xdr:rowOff>
    </xdr:from>
    <xdr:to>
      <xdr:col>15</xdr:col>
      <xdr:colOff>228600</xdr:colOff>
      <xdr:row>84</xdr:row>
      <xdr:rowOff>123825</xdr:rowOff>
    </xdr:to>
    <xdr:sp macro="" textlink="">
      <xdr:nvSpPr>
        <xdr:cNvPr id="255" name="円/楕円 254"/>
        <xdr:cNvSpPr/>
      </xdr:nvSpPr>
      <xdr:spPr>
        <a:xfrm>
          <a:off x="10429875" y="14430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84</xdr:row>
      <xdr:rowOff>0</xdr:rowOff>
    </xdr:from>
    <xdr:ext cx="466725" cy="257175"/>
    <xdr:sp macro="" textlink="">
      <xdr:nvSpPr>
        <xdr:cNvPr id="256" name="【公営住宅】&#10;一人当たり面積該当値テキスト"/>
        <xdr:cNvSpPr txBox="1"/>
      </xdr:nvSpPr>
      <xdr:spPr>
        <a:xfrm>
          <a:off x="10563225" y="1440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19050</xdr:rowOff>
    </xdr:from>
    <xdr:ext cx="409575" cy="257175"/>
    <xdr:sp macro="" textlink="">
      <xdr:nvSpPr>
        <xdr:cNvPr id="300" name="【認定こども園・幼稚園・保育所】&#10;有形固定資産減価償却率平均値テキスト"/>
        <xdr:cNvSpPr txBox="1"/>
      </xdr:nvSpPr>
      <xdr:spPr>
        <a:xfrm>
          <a:off x="16411575"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114300</xdr:rowOff>
    </xdr:from>
    <xdr:to>
      <xdr:col>23</xdr:col>
      <xdr:colOff>571500</xdr:colOff>
      <xdr:row>37</xdr:row>
      <xdr:rowOff>38100</xdr:rowOff>
    </xdr:to>
    <xdr:sp macro="" textlink="">
      <xdr:nvSpPr>
        <xdr:cNvPr id="307" name="円/楕円 306"/>
        <xdr:cNvSpPr/>
      </xdr:nvSpPr>
      <xdr:spPr>
        <a:xfrm>
          <a:off x="16268700"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35</xdr:row>
      <xdr:rowOff>133350</xdr:rowOff>
    </xdr:from>
    <xdr:ext cx="409575" cy="257175"/>
    <xdr:sp macro="" textlink="">
      <xdr:nvSpPr>
        <xdr:cNvPr id="308" name="【認定こども園・幼稚園・保育所】&#10;有形固定資産減価償却率該当値テキスト"/>
        <xdr:cNvSpPr txBox="1"/>
      </xdr:nvSpPr>
      <xdr:spPr>
        <a:xfrm>
          <a:off x="16411575" y="613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0</xdr:rowOff>
    </xdr:from>
    <xdr:to>
      <xdr:col>32</xdr:col>
      <xdr:colOff>238125</xdr:colOff>
      <xdr:row>37</xdr:row>
      <xdr:rowOff>104775</xdr:rowOff>
    </xdr:to>
    <xdr:sp macro="" textlink="">
      <xdr:nvSpPr>
        <xdr:cNvPr id="342" name="円/楕円 341"/>
        <xdr:cNvSpPr/>
      </xdr:nvSpPr>
      <xdr:spPr>
        <a:xfrm>
          <a:off x="221075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19050</xdr:rowOff>
    </xdr:from>
    <xdr:ext cx="466725" cy="257175"/>
    <xdr:sp macro="" textlink="">
      <xdr:nvSpPr>
        <xdr:cNvPr id="343" name="【認定こども園・幼稚園・保育所】&#10;一人当たり面積該当値テキスト"/>
        <xdr:cNvSpPr txBox="1"/>
      </xdr:nvSpPr>
      <xdr:spPr>
        <a:xfrm>
          <a:off x="2225040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60</xdr:row>
      <xdr:rowOff>114300</xdr:rowOff>
    </xdr:from>
    <xdr:ext cx="409575" cy="257175"/>
    <xdr:sp macro="" textlink="">
      <xdr:nvSpPr>
        <xdr:cNvPr id="373" name="【学校施設】&#10;有形固定資産減価償却率平均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9525</xdr:rowOff>
    </xdr:from>
    <xdr:to>
      <xdr:col>23</xdr:col>
      <xdr:colOff>571500</xdr:colOff>
      <xdr:row>60</xdr:row>
      <xdr:rowOff>114300</xdr:rowOff>
    </xdr:to>
    <xdr:sp macro="" textlink="">
      <xdr:nvSpPr>
        <xdr:cNvPr id="380" name="円/楕円 379"/>
        <xdr:cNvSpPr/>
      </xdr:nvSpPr>
      <xdr:spPr>
        <a:xfrm>
          <a:off x="16268700" y="1029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59</xdr:row>
      <xdr:rowOff>38100</xdr:rowOff>
    </xdr:from>
    <xdr:ext cx="409575" cy="257175"/>
    <xdr:sp macro="" textlink="">
      <xdr:nvSpPr>
        <xdr:cNvPr id="381" name="【学校施設】&#10;有形固定資産減価償却率該当値テキスト"/>
        <xdr:cNvSpPr txBox="1"/>
      </xdr:nvSpPr>
      <xdr:spPr>
        <a:xfrm>
          <a:off x="16411575" y="1015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104775</xdr:rowOff>
    </xdr:from>
    <xdr:ext cx="466725" cy="257175"/>
    <xdr:sp macro="" textlink="">
      <xdr:nvSpPr>
        <xdr:cNvPr id="411" name="【学校施設】&#10;一人当たり面積平均値テキスト"/>
        <xdr:cNvSpPr txBox="1"/>
      </xdr:nvSpPr>
      <xdr:spPr>
        <a:xfrm>
          <a:off x="22250400" y="1004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60</xdr:row>
      <xdr:rowOff>19050</xdr:rowOff>
    </xdr:from>
    <xdr:to>
      <xdr:col>32</xdr:col>
      <xdr:colOff>238125</xdr:colOff>
      <xdr:row>60</xdr:row>
      <xdr:rowOff>123825</xdr:rowOff>
    </xdr:to>
    <xdr:sp macro="" textlink="">
      <xdr:nvSpPr>
        <xdr:cNvPr id="418" name="円/楕円 417"/>
        <xdr:cNvSpPr/>
      </xdr:nvSpPr>
      <xdr:spPr>
        <a:xfrm>
          <a:off x="22107525" y="1030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171450</xdr:rowOff>
    </xdr:from>
    <xdr:ext cx="466725" cy="257175"/>
    <xdr:sp macro="" textlink="">
      <xdr:nvSpPr>
        <xdr:cNvPr id="419" name="【学校施設】&#10;一人当たり面積該当値テキスト"/>
        <xdr:cNvSpPr txBox="1"/>
      </xdr:nvSpPr>
      <xdr:spPr>
        <a:xfrm>
          <a:off x="22250400" y="1028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456" name="円/楕円 455"/>
        <xdr:cNvSpPr/>
      </xdr:nvSpPr>
      <xdr:spPr>
        <a:xfrm>
          <a:off x="16268700"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77</xdr:row>
      <xdr:rowOff>38100</xdr:rowOff>
    </xdr:from>
    <xdr:ext cx="409575" cy="257175"/>
    <xdr:sp macro="" textlink="">
      <xdr:nvSpPr>
        <xdr:cNvPr id="457" name="【児童館】&#10;有形固定資産減価償却率該当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142875</xdr:rowOff>
    </xdr:from>
    <xdr:to>
      <xdr:col>32</xdr:col>
      <xdr:colOff>238125</xdr:colOff>
      <xdr:row>85</xdr:row>
      <xdr:rowOff>66675</xdr:rowOff>
    </xdr:to>
    <xdr:sp macro="" textlink="">
      <xdr:nvSpPr>
        <xdr:cNvPr id="493" name="円/楕円 492"/>
        <xdr:cNvSpPr/>
      </xdr:nvSpPr>
      <xdr:spPr>
        <a:xfrm>
          <a:off x="22107525"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114300</xdr:rowOff>
    </xdr:from>
    <xdr:ext cx="466725" cy="257175"/>
    <xdr:sp macro="" textlink="">
      <xdr:nvSpPr>
        <xdr:cNvPr id="494" name="【児童館】&#10;一人当たり面積該当値テキスト"/>
        <xdr:cNvSpPr txBox="1"/>
      </xdr:nvSpPr>
      <xdr:spPr>
        <a:xfrm>
          <a:off x="22250400" y="14516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03" name="テキスト ボックス 502"/>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04" name="直線コネクタ 503"/>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05" name="テキスト ボックス 504"/>
        <xdr:cNvSpPr txBox="1"/>
      </xdr:nvSpPr>
      <xdr:spPr>
        <a:xfrm>
          <a:off x="1203960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647700</xdr:colOff>
      <xdr:row>108</xdr:row>
      <xdr:rowOff>152400</xdr:rowOff>
    </xdr:to>
    <xdr:cxnSp macro="">
      <xdr:nvCxnSpPr>
        <xdr:cNvPr id="506" name="直線コネクタ 505"/>
        <xdr:cNvCxnSpPr/>
      </xdr:nvCxnSpPr>
      <xdr:spPr>
        <a:xfrm>
          <a:off x="12449175"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07" name="テキスト ボックス 506"/>
        <xdr:cNvSpPr txBox="1"/>
      </xdr:nvSpPr>
      <xdr:spPr>
        <a:xfrm>
          <a:off x="1203960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647700</xdr:colOff>
      <xdr:row>106</xdr:row>
      <xdr:rowOff>114300</xdr:rowOff>
    </xdr:to>
    <xdr:cxnSp macro="">
      <xdr:nvCxnSpPr>
        <xdr:cNvPr id="508" name="直線コネクタ 507"/>
        <xdr:cNvCxnSpPr/>
      </xdr:nvCxnSpPr>
      <xdr:spPr>
        <a:xfrm>
          <a:off x="12449175"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09" name="テキスト ボックス 508"/>
        <xdr:cNvSpPr txBox="1"/>
      </xdr:nvSpPr>
      <xdr:spPr>
        <a:xfrm>
          <a:off x="1203960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647700</xdr:colOff>
      <xdr:row>104</xdr:row>
      <xdr:rowOff>76200</xdr:rowOff>
    </xdr:to>
    <xdr:cxnSp macro="">
      <xdr:nvCxnSpPr>
        <xdr:cNvPr id="510" name="直線コネクタ 509"/>
        <xdr:cNvCxnSpPr/>
      </xdr:nvCxnSpPr>
      <xdr:spPr>
        <a:xfrm>
          <a:off x="12449175"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11" name="テキスト ボックス 510"/>
        <xdr:cNvSpPr txBox="1"/>
      </xdr:nvSpPr>
      <xdr:spPr>
        <a:xfrm>
          <a:off x="1203960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647700</xdr:colOff>
      <xdr:row>102</xdr:row>
      <xdr:rowOff>38100</xdr:rowOff>
    </xdr:to>
    <xdr:cxnSp macro="">
      <xdr:nvCxnSpPr>
        <xdr:cNvPr id="512" name="直線コネクタ 511"/>
        <xdr:cNvCxnSpPr/>
      </xdr:nvCxnSpPr>
      <xdr:spPr>
        <a:xfrm>
          <a:off x="12449175"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13" name="テキスト ボックス 512"/>
        <xdr:cNvSpPr txBox="1"/>
      </xdr:nvSpPr>
      <xdr:spPr>
        <a:xfrm>
          <a:off x="1203960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647700</xdr:colOff>
      <xdr:row>100</xdr:row>
      <xdr:rowOff>0</xdr:rowOff>
    </xdr:to>
    <xdr:cxnSp macro="">
      <xdr:nvCxnSpPr>
        <xdr:cNvPr id="514" name="直線コネクタ 513"/>
        <xdr:cNvCxnSpPr/>
      </xdr:nvCxnSpPr>
      <xdr:spPr>
        <a:xfrm>
          <a:off x="12449175"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28575</xdr:rowOff>
    </xdr:from>
    <xdr:ext cx="400050" cy="257175"/>
    <xdr:sp macro="" textlink="">
      <xdr:nvSpPr>
        <xdr:cNvPr id="515" name="テキスト ボックス 514"/>
        <xdr:cNvSpPr txBox="1"/>
      </xdr:nvSpPr>
      <xdr:spPr>
        <a:xfrm>
          <a:off x="12039600"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16" name="直線コネクタ 515"/>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17" name="テキスト ボックス 516"/>
        <xdr:cNvSpPr txBox="1"/>
      </xdr:nvSpPr>
      <xdr:spPr>
        <a:xfrm>
          <a:off x="12039600"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18" name="【公民館】&#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0</xdr:rowOff>
    </xdr:from>
    <xdr:to>
      <xdr:col>23</xdr:col>
      <xdr:colOff>514350</xdr:colOff>
      <xdr:row>108</xdr:row>
      <xdr:rowOff>142875</xdr:rowOff>
    </xdr:to>
    <xdr:cxnSp macro="">
      <xdr:nvCxnSpPr>
        <xdr:cNvPr id="519" name="直線コネクタ 518"/>
        <xdr:cNvCxnSpPr/>
      </xdr:nvCxnSpPr>
      <xdr:spPr>
        <a:xfrm flipV="1">
          <a:off x="16316325" y="173164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108</xdr:row>
      <xdr:rowOff>142875</xdr:rowOff>
    </xdr:from>
    <xdr:ext cx="409575" cy="257175"/>
    <xdr:sp macro="" textlink="">
      <xdr:nvSpPr>
        <xdr:cNvPr id="520" name="【公民館】&#10;有形固定資産減価償却率最小値テキスト"/>
        <xdr:cNvSpPr txBox="1"/>
      </xdr:nvSpPr>
      <xdr:spPr>
        <a:xfrm>
          <a:off x="16411575" y="1865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142875</xdr:rowOff>
    </xdr:from>
    <xdr:to>
      <xdr:col>23</xdr:col>
      <xdr:colOff>609600</xdr:colOff>
      <xdr:row>108</xdr:row>
      <xdr:rowOff>142875</xdr:rowOff>
    </xdr:to>
    <xdr:cxnSp macro="">
      <xdr:nvCxnSpPr>
        <xdr:cNvPr id="521" name="直線コネクタ 520"/>
        <xdr:cNvCxnSpPr/>
      </xdr:nvCxnSpPr>
      <xdr:spPr>
        <a:xfrm>
          <a:off x="16230600" y="18659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99</xdr:row>
      <xdr:rowOff>123825</xdr:rowOff>
    </xdr:from>
    <xdr:ext cx="409575" cy="257175"/>
    <xdr:sp macro="" textlink="">
      <xdr:nvSpPr>
        <xdr:cNvPr id="522" name="【公民館】&#10;有形固定資産減価償却率最大値テキスト"/>
        <xdr:cNvSpPr txBox="1"/>
      </xdr:nvSpPr>
      <xdr:spPr>
        <a:xfrm>
          <a:off x="16411575"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0</xdr:rowOff>
    </xdr:from>
    <xdr:to>
      <xdr:col>23</xdr:col>
      <xdr:colOff>609600</xdr:colOff>
      <xdr:row>101</xdr:row>
      <xdr:rowOff>0</xdr:rowOff>
    </xdr:to>
    <xdr:cxnSp macro="">
      <xdr:nvCxnSpPr>
        <xdr:cNvPr id="523" name="直線コネクタ 522"/>
        <xdr:cNvCxnSpPr/>
      </xdr:nvCxnSpPr>
      <xdr:spPr>
        <a:xfrm>
          <a:off x="16230600"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105</xdr:row>
      <xdr:rowOff>142875</xdr:rowOff>
    </xdr:from>
    <xdr:ext cx="409575" cy="257175"/>
    <xdr:sp macro="" textlink="">
      <xdr:nvSpPr>
        <xdr:cNvPr id="524" name="【公民館】&#10;有形固定資産減価償却率平均値テキスト"/>
        <xdr:cNvSpPr txBox="1"/>
      </xdr:nvSpPr>
      <xdr:spPr>
        <a:xfrm>
          <a:off x="16411575" y="1814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161925</xdr:rowOff>
    </xdr:from>
    <xdr:to>
      <xdr:col>23</xdr:col>
      <xdr:colOff>571500</xdr:colOff>
      <xdr:row>106</xdr:row>
      <xdr:rowOff>95250</xdr:rowOff>
    </xdr:to>
    <xdr:sp macro="" textlink="">
      <xdr:nvSpPr>
        <xdr:cNvPr id="525" name="フローチャート : 判断 524"/>
        <xdr:cNvSpPr/>
      </xdr:nvSpPr>
      <xdr:spPr>
        <a:xfrm>
          <a:off x="16268700" y="18164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26" name="テキスト ボックス 525"/>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27" name="テキスト ボックス 526"/>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28" name="テキスト ボックス 527"/>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29" name="テキスト ボックス 528"/>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30" name="テキスト ボックス 529"/>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31" name="円/楕円 530"/>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100</xdr:row>
      <xdr:rowOff>76200</xdr:rowOff>
    </xdr:from>
    <xdr:ext cx="409575" cy="257175"/>
    <xdr:sp macro="" textlink="">
      <xdr:nvSpPr>
        <xdr:cNvPr id="532" name="【公民館】&#10;有形固定資産減価償却率該当値テキスト"/>
        <xdr:cNvSpPr txBox="1"/>
      </xdr:nvSpPr>
      <xdr:spPr>
        <a:xfrm>
          <a:off x="16411575" y="17221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33" name="正方形/長方形 53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34" name="正方形/長方形 53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35" name="正方形/長方形 53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36" name="正方形/長方形 53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37" name="正方形/長方形 53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38" name="正方形/長方形 53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39" name="正方形/長方形 53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41" name="テキスト ボックス 540"/>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544" name="テキスト ボックス 543"/>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546" name="テキスト ボックス 545"/>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548" name="テキスト ボックス 547"/>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550" name="テキスト ボックス 549"/>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552" name="テキスト ボックス 551"/>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171450</xdr:rowOff>
    </xdr:to>
    <xdr:cxnSp macro="">
      <xdr:nvCxnSpPr>
        <xdr:cNvPr id="554" name="直線コネクタ 553"/>
        <xdr:cNvCxnSpPr/>
      </xdr:nvCxnSpPr>
      <xdr:spPr>
        <a:xfrm flipV="1">
          <a:off x="22164675" y="1732597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0</xdr:rowOff>
    </xdr:from>
    <xdr:ext cx="466725" cy="257175"/>
    <xdr:sp macro="" textlink="">
      <xdr:nvSpPr>
        <xdr:cNvPr id="555" name="【公民館】&#10;一人当たり面積最小値テキスト"/>
        <xdr:cNvSpPr txBox="1"/>
      </xdr:nvSpPr>
      <xdr:spPr>
        <a:xfrm>
          <a:off x="22250400"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95250</xdr:colOff>
      <xdr:row>107</xdr:row>
      <xdr:rowOff>171450</xdr:rowOff>
    </xdr:from>
    <xdr:to>
      <xdr:col>32</xdr:col>
      <xdr:colOff>276225</xdr:colOff>
      <xdr:row>107</xdr:row>
      <xdr:rowOff>171450</xdr:rowOff>
    </xdr:to>
    <xdr:cxnSp macro="">
      <xdr:nvCxnSpPr>
        <xdr:cNvPr id="556" name="直線コネクタ 555"/>
        <xdr:cNvCxnSpPr/>
      </xdr:nvCxnSpPr>
      <xdr:spPr>
        <a:xfrm>
          <a:off x="22069425" y="1851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557" name="【公民館】&#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558" name="直線コネクタ 557"/>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95250</xdr:rowOff>
    </xdr:from>
    <xdr:ext cx="466725" cy="257175"/>
    <xdr:sp macro="" textlink="">
      <xdr:nvSpPr>
        <xdr:cNvPr id="559" name="【公民館】&#10;一人当たり面積平均値テキスト"/>
        <xdr:cNvSpPr txBox="1"/>
      </xdr:nvSpPr>
      <xdr:spPr>
        <a:xfrm>
          <a:off x="2225040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133350</xdr:colOff>
      <xdr:row>104</xdr:row>
      <xdr:rowOff>123825</xdr:rowOff>
    </xdr:from>
    <xdr:to>
      <xdr:col>32</xdr:col>
      <xdr:colOff>238125</xdr:colOff>
      <xdr:row>105</xdr:row>
      <xdr:rowOff>47625</xdr:rowOff>
    </xdr:to>
    <xdr:sp macro="" textlink="">
      <xdr:nvSpPr>
        <xdr:cNvPr id="560" name="フローチャート : 判断 559"/>
        <xdr:cNvSpPr/>
      </xdr:nvSpPr>
      <xdr:spPr>
        <a:xfrm>
          <a:off x="22107525" y="1795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561" name="テキスト ボックス 560"/>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62" name="テキスト ボックス 561"/>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63" name="テキスト ボックス 562"/>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64" name="テキスト ボックス 563"/>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565" name="テキスト ボックス 564"/>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104</xdr:row>
      <xdr:rowOff>104775</xdr:rowOff>
    </xdr:from>
    <xdr:to>
      <xdr:col>32</xdr:col>
      <xdr:colOff>238125</xdr:colOff>
      <xdr:row>105</xdr:row>
      <xdr:rowOff>28575</xdr:rowOff>
    </xdr:to>
    <xdr:sp macro="" textlink="">
      <xdr:nvSpPr>
        <xdr:cNvPr id="566" name="円/楕円 565"/>
        <xdr:cNvSpPr/>
      </xdr:nvSpPr>
      <xdr:spPr>
        <a:xfrm>
          <a:off x="22107525" y="17935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123825</xdr:rowOff>
    </xdr:from>
    <xdr:ext cx="466725" cy="257175"/>
    <xdr:sp macro="" textlink="">
      <xdr:nvSpPr>
        <xdr:cNvPr id="567" name="【公民館】&#10;一人当たり面積該当値テキスト"/>
        <xdr:cNvSpPr txBox="1"/>
      </xdr:nvSpPr>
      <xdr:spPr>
        <a:xfrm>
          <a:off x="22250400" y="1778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69" name="正方形/長方形 568"/>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70" name="テキスト ボックス 569"/>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類似団体と比較して特に有形固定資産減価償却率が高くなっている施設は、児童館や公民館であり、低くなっている施設は公営住宅、道路、橋りょう・トンネルである。</a:t>
          </a:r>
          <a:endParaRPr kumimoji="1" lang="en-US" altLang="ja-JP" sz="1300">
            <a:latin typeface="ＭＳ Ｐゴシック"/>
          </a:endParaRPr>
        </a:p>
        <a:p>
          <a:r>
            <a:rPr kumimoji="1" lang="ja-JP" altLang="en-US" sz="1300">
              <a:latin typeface="ＭＳ Ｐゴシック"/>
            </a:rPr>
            <a:t>特に公民館については、昭和</a:t>
          </a:r>
          <a:r>
            <a:rPr kumimoji="1" lang="en-US" altLang="ja-JP" sz="1300">
              <a:latin typeface="ＭＳ Ｐゴシック"/>
            </a:rPr>
            <a:t>40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年代に建設されたものが多いため、有形固定資産減価償却率が高くなっている。</a:t>
          </a:r>
          <a:endParaRPr kumimoji="1" lang="en-US" altLang="ja-JP" sz="1300">
            <a:latin typeface="ＭＳ Ｐゴシック"/>
          </a:endParaRP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0" name="【図書館】&#10;有形固定資産減価償却率平均値テキスト"/>
        <xdr:cNvSpPr txBox="1"/>
      </xdr:nvSpPr>
      <xdr:spPr>
        <a:xfrm>
          <a:off x="472440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41</xdr:row>
      <xdr:rowOff>28575</xdr:rowOff>
    </xdr:from>
    <xdr:to>
      <xdr:col>6</xdr:col>
      <xdr:colOff>561975</xdr:colOff>
      <xdr:row>41</xdr:row>
      <xdr:rowOff>133350</xdr:rowOff>
    </xdr:to>
    <xdr:sp macro="" textlink="">
      <xdr:nvSpPr>
        <xdr:cNvPr id="67" name="円/楕円 66"/>
        <xdr:cNvSpPr/>
      </xdr:nvSpPr>
      <xdr:spPr>
        <a:xfrm>
          <a:off x="4581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114300</xdr:rowOff>
    </xdr:from>
    <xdr:ext cx="409575" cy="257175"/>
    <xdr:sp macro="" textlink="">
      <xdr:nvSpPr>
        <xdr:cNvPr id="68" name="【図書館】&#10;有形固定資産減価償却率該当値テキスト"/>
        <xdr:cNvSpPr txBox="1"/>
      </xdr:nvSpPr>
      <xdr:spPr>
        <a:xfrm>
          <a:off x="4724400" y="6972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33</xdr:row>
      <xdr:rowOff>19050</xdr:rowOff>
    </xdr:from>
    <xdr:to>
      <xdr:col>15</xdr:col>
      <xdr:colOff>228600</xdr:colOff>
      <xdr:row>33</xdr:row>
      <xdr:rowOff>114300</xdr:rowOff>
    </xdr:to>
    <xdr:sp macro="" textlink="">
      <xdr:nvSpPr>
        <xdr:cNvPr id="106" name="円/楕円 105"/>
        <xdr:cNvSpPr/>
      </xdr:nvSpPr>
      <xdr:spPr>
        <a:xfrm>
          <a:off x="10429875" y="567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32</xdr:row>
      <xdr:rowOff>104775</xdr:rowOff>
    </xdr:from>
    <xdr:ext cx="466725" cy="257175"/>
    <xdr:sp macro="" textlink="">
      <xdr:nvSpPr>
        <xdr:cNvPr id="107" name="【図書館】&#10;一人当たり面積該当値テキスト"/>
        <xdr:cNvSpPr txBox="1"/>
      </xdr:nvSpPr>
      <xdr:spPr>
        <a:xfrm>
          <a:off x="1056322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66675</xdr:rowOff>
    </xdr:to>
    <xdr:sp macro="" textlink="">
      <xdr:nvSpPr>
        <xdr:cNvPr id="144" name="円/楕円 143"/>
        <xdr:cNvSpPr/>
      </xdr:nvSpPr>
      <xdr:spPr>
        <a:xfrm>
          <a:off x="4581525" y="1008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161925</xdr:rowOff>
    </xdr:from>
    <xdr:ext cx="409575" cy="257175"/>
    <xdr:sp macro="" textlink="">
      <xdr:nvSpPr>
        <xdr:cNvPr id="145" name="【体育館・プール】&#10;有形固定資産減価償却率該当値テキスト"/>
        <xdr:cNvSpPr txBox="1"/>
      </xdr:nvSpPr>
      <xdr:spPr>
        <a:xfrm>
          <a:off x="4724400" y="9934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9525</xdr:rowOff>
    </xdr:to>
    <xdr:sp macro="" textlink="">
      <xdr:nvSpPr>
        <xdr:cNvPr id="179" name="円/楕円 178"/>
        <xdr:cNvSpPr/>
      </xdr:nvSpPr>
      <xdr:spPr>
        <a:xfrm>
          <a:off x="10429875" y="1020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104775</xdr:rowOff>
    </xdr:from>
    <xdr:ext cx="466725" cy="257175"/>
    <xdr:sp macro="" textlink="">
      <xdr:nvSpPr>
        <xdr:cNvPr id="180" name="【体育館・プール】&#10;一人当たり面積該当値テキスト"/>
        <xdr:cNvSpPr txBox="1"/>
      </xdr:nvSpPr>
      <xdr:spPr>
        <a:xfrm>
          <a:off x="10563225" y="1004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19050</xdr:rowOff>
    </xdr:from>
    <xdr:ext cx="409575" cy="257175"/>
    <xdr:sp macro="" textlink="">
      <xdr:nvSpPr>
        <xdr:cNvPr id="212" name="【福祉施設】&#10;有形固定資産減価償却率平均値テキスト"/>
        <xdr:cNvSpPr txBox="1"/>
      </xdr:nvSpPr>
      <xdr:spPr>
        <a:xfrm>
          <a:off x="4724400" y="1407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80</xdr:row>
      <xdr:rowOff>28575</xdr:rowOff>
    </xdr:from>
    <xdr:to>
      <xdr:col>6</xdr:col>
      <xdr:colOff>561975</xdr:colOff>
      <xdr:row>80</xdr:row>
      <xdr:rowOff>133350</xdr:rowOff>
    </xdr:to>
    <xdr:sp macro="" textlink="">
      <xdr:nvSpPr>
        <xdr:cNvPr id="219" name="円/楕円 218"/>
        <xdr:cNvSpPr/>
      </xdr:nvSpPr>
      <xdr:spPr>
        <a:xfrm>
          <a:off x="4581525" y="1374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57150</xdr:rowOff>
    </xdr:from>
    <xdr:ext cx="409575" cy="257175"/>
    <xdr:sp macro="" textlink="">
      <xdr:nvSpPr>
        <xdr:cNvPr id="220" name="【福祉施設】&#10;有形固定資産減価償却率該当値テキスト"/>
        <xdr:cNvSpPr txBox="1"/>
      </xdr:nvSpPr>
      <xdr:spPr>
        <a:xfrm>
          <a:off x="4724400" y="13601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80</xdr:row>
      <xdr:rowOff>95250</xdr:rowOff>
    </xdr:from>
    <xdr:ext cx="466725" cy="257175"/>
    <xdr:sp macro="" textlink="">
      <xdr:nvSpPr>
        <xdr:cNvPr id="251" name="【福祉施設】&#10;一人当たり面積平均値テキスト"/>
        <xdr:cNvSpPr txBox="1"/>
      </xdr:nvSpPr>
      <xdr:spPr>
        <a:xfrm>
          <a:off x="10563225" y="1381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82</xdr:row>
      <xdr:rowOff>9525</xdr:rowOff>
    </xdr:from>
    <xdr:to>
      <xdr:col>15</xdr:col>
      <xdr:colOff>228600</xdr:colOff>
      <xdr:row>82</xdr:row>
      <xdr:rowOff>114300</xdr:rowOff>
    </xdr:to>
    <xdr:sp macro="" textlink="">
      <xdr:nvSpPr>
        <xdr:cNvPr id="258" name="円/楕円 257"/>
        <xdr:cNvSpPr/>
      </xdr:nvSpPr>
      <xdr:spPr>
        <a:xfrm>
          <a:off x="10429875" y="1406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81</xdr:row>
      <xdr:rowOff>161925</xdr:rowOff>
    </xdr:from>
    <xdr:ext cx="466725" cy="257175"/>
    <xdr:sp macro="" textlink="">
      <xdr:nvSpPr>
        <xdr:cNvPr id="259" name="【福祉施設】&#10;一人当たり面積該当値テキスト"/>
        <xdr:cNvSpPr txBox="1"/>
      </xdr:nvSpPr>
      <xdr:spPr>
        <a:xfrm>
          <a:off x="10563225" y="1404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104775</xdr:rowOff>
    </xdr:from>
    <xdr:to>
      <xdr:col>6</xdr:col>
      <xdr:colOff>561975</xdr:colOff>
      <xdr:row>105</xdr:row>
      <xdr:rowOff>38100</xdr:rowOff>
    </xdr:to>
    <xdr:sp macro="" textlink="">
      <xdr:nvSpPr>
        <xdr:cNvPr id="296" name="円/楕円 295"/>
        <xdr:cNvSpPr/>
      </xdr:nvSpPr>
      <xdr:spPr>
        <a:xfrm>
          <a:off x="4581525" y="1793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133350</xdr:rowOff>
    </xdr:from>
    <xdr:ext cx="409575" cy="257175"/>
    <xdr:sp macro="" textlink="">
      <xdr:nvSpPr>
        <xdr:cNvPr id="297" name="【市民会館】&#10;有形固定資産減価償却率該当値テキスト"/>
        <xdr:cNvSpPr txBox="1"/>
      </xdr:nvSpPr>
      <xdr:spPr>
        <a:xfrm>
          <a:off x="4724400" y="1779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104775</xdr:rowOff>
    </xdr:from>
    <xdr:ext cx="466725" cy="257175"/>
    <xdr:sp macro="" textlink="">
      <xdr:nvSpPr>
        <xdr:cNvPr id="324" name="【市民会館】&#10;一人当たり面積平均値テキスト"/>
        <xdr:cNvSpPr txBox="1"/>
      </xdr:nvSpPr>
      <xdr:spPr>
        <a:xfrm>
          <a:off x="10563225" y="1793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104</xdr:row>
      <xdr:rowOff>85725</xdr:rowOff>
    </xdr:from>
    <xdr:to>
      <xdr:col>15</xdr:col>
      <xdr:colOff>228600</xdr:colOff>
      <xdr:row>105</xdr:row>
      <xdr:rowOff>19050</xdr:rowOff>
    </xdr:to>
    <xdr:sp macro="" textlink="">
      <xdr:nvSpPr>
        <xdr:cNvPr id="331" name="円/楕円 330"/>
        <xdr:cNvSpPr/>
      </xdr:nvSpPr>
      <xdr:spPr>
        <a:xfrm>
          <a:off x="10429875" y="1791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103</xdr:row>
      <xdr:rowOff>104775</xdr:rowOff>
    </xdr:from>
    <xdr:ext cx="466725" cy="257175"/>
    <xdr:sp macro="" textlink="">
      <xdr:nvSpPr>
        <xdr:cNvPr id="332" name="【市民会館】&#10;一人当たり面積該当値テキスト"/>
        <xdr:cNvSpPr txBox="1"/>
      </xdr:nvSpPr>
      <xdr:spPr>
        <a:xfrm>
          <a:off x="10563225" y="1776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9525</xdr:rowOff>
    </xdr:from>
    <xdr:to>
      <xdr:col>32</xdr:col>
      <xdr:colOff>238125</xdr:colOff>
      <xdr:row>41</xdr:row>
      <xdr:rowOff>104775</xdr:rowOff>
    </xdr:to>
    <xdr:sp macro="" textlink="">
      <xdr:nvSpPr>
        <xdr:cNvPr id="404" name="円/楕円 403"/>
        <xdr:cNvSpPr/>
      </xdr:nvSpPr>
      <xdr:spPr>
        <a:xfrm>
          <a:off x="22107525" y="7038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95250</xdr:rowOff>
    </xdr:from>
    <xdr:ext cx="533400" cy="257175"/>
    <xdr:sp macro="" textlink="">
      <xdr:nvSpPr>
        <xdr:cNvPr id="405" name="【一般廃棄物処理施設】&#10;一人当たり有形固定資産（償却資産）額該当値テキスト"/>
        <xdr:cNvSpPr txBox="1"/>
      </xdr:nvSpPr>
      <xdr:spPr>
        <a:xfrm>
          <a:off x="222504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114300</xdr:rowOff>
    </xdr:from>
    <xdr:ext cx="409575" cy="257175"/>
    <xdr:sp macro="" textlink="">
      <xdr:nvSpPr>
        <xdr:cNvPr id="437" name="【保健センター・保健所】&#10;有形固定資産減価償却率平均値テキスト"/>
        <xdr:cNvSpPr txBox="1"/>
      </xdr:nvSpPr>
      <xdr:spPr>
        <a:xfrm>
          <a:off x="16411575" y="1022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123825</xdr:rowOff>
    </xdr:from>
    <xdr:to>
      <xdr:col>23</xdr:col>
      <xdr:colOff>571500</xdr:colOff>
      <xdr:row>56</xdr:row>
      <xdr:rowOff>57150</xdr:rowOff>
    </xdr:to>
    <xdr:sp macro="" textlink="">
      <xdr:nvSpPr>
        <xdr:cNvPr id="444" name="円/楕円 443"/>
        <xdr:cNvSpPr/>
      </xdr:nvSpPr>
      <xdr:spPr>
        <a:xfrm>
          <a:off x="16268700"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55</xdr:row>
      <xdr:rowOff>38100</xdr:rowOff>
    </xdr:from>
    <xdr:ext cx="409575" cy="257175"/>
    <xdr:sp macro="" textlink="">
      <xdr:nvSpPr>
        <xdr:cNvPr id="445" name="【保健センター・保健所】&#10;有形固定資産減価償却率該当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104775</xdr:rowOff>
    </xdr:from>
    <xdr:to>
      <xdr:col>32</xdr:col>
      <xdr:colOff>238125</xdr:colOff>
      <xdr:row>59</xdr:row>
      <xdr:rowOff>28575</xdr:rowOff>
    </xdr:to>
    <xdr:sp macro="" textlink="">
      <xdr:nvSpPr>
        <xdr:cNvPr id="482" name="円/楕円 481"/>
        <xdr:cNvSpPr/>
      </xdr:nvSpPr>
      <xdr:spPr>
        <a:xfrm>
          <a:off x="221075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123825</xdr:rowOff>
    </xdr:from>
    <xdr:ext cx="466725" cy="257175"/>
    <xdr:sp macro="" textlink="">
      <xdr:nvSpPr>
        <xdr:cNvPr id="483" name="【保健センター・保健所】&#10;一人当たり面積該当値テキスト"/>
        <xdr:cNvSpPr txBox="1"/>
      </xdr:nvSpPr>
      <xdr:spPr>
        <a:xfrm>
          <a:off x="22250400" y="989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104775</xdr:rowOff>
    </xdr:from>
    <xdr:to>
      <xdr:col>23</xdr:col>
      <xdr:colOff>571500</xdr:colOff>
      <xdr:row>85</xdr:row>
      <xdr:rowOff>38100</xdr:rowOff>
    </xdr:to>
    <xdr:sp macro="" textlink="">
      <xdr:nvSpPr>
        <xdr:cNvPr id="520" name="円/楕円 519"/>
        <xdr:cNvSpPr/>
      </xdr:nvSpPr>
      <xdr:spPr>
        <a:xfrm>
          <a:off x="16268700" y="1450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84</xdr:row>
      <xdr:rowOff>85725</xdr:rowOff>
    </xdr:from>
    <xdr:ext cx="409575" cy="257175"/>
    <xdr:sp macro="" textlink="">
      <xdr:nvSpPr>
        <xdr:cNvPr id="521" name="【消防施設】&#10;有形固定資産減価償却率該当値テキスト"/>
        <xdr:cNvSpPr txBox="1"/>
      </xdr:nvSpPr>
      <xdr:spPr>
        <a:xfrm>
          <a:off x="16411575" y="14487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82</xdr:row>
      <xdr:rowOff>38100</xdr:rowOff>
    </xdr:from>
    <xdr:to>
      <xdr:col>32</xdr:col>
      <xdr:colOff>238125</xdr:colOff>
      <xdr:row>82</xdr:row>
      <xdr:rowOff>142875</xdr:rowOff>
    </xdr:to>
    <xdr:sp macro="" textlink="">
      <xdr:nvSpPr>
        <xdr:cNvPr id="560" name="円/楕円 559"/>
        <xdr:cNvSpPr/>
      </xdr:nvSpPr>
      <xdr:spPr>
        <a:xfrm>
          <a:off x="221075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66675</xdr:rowOff>
    </xdr:from>
    <xdr:ext cx="466725" cy="257175"/>
    <xdr:sp macro="" textlink="">
      <xdr:nvSpPr>
        <xdr:cNvPr id="561" name="【消防施設】&#10;一人当たり面積該当値テキスト"/>
        <xdr:cNvSpPr txBox="1"/>
      </xdr:nvSpPr>
      <xdr:spPr>
        <a:xfrm>
          <a:off x="222504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114300</xdr:rowOff>
    </xdr:from>
    <xdr:to>
      <xdr:col>23</xdr:col>
      <xdr:colOff>571500</xdr:colOff>
      <xdr:row>103</xdr:row>
      <xdr:rowOff>38100</xdr:rowOff>
    </xdr:to>
    <xdr:sp macro="" textlink="">
      <xdr:nvSpPr>
        <xdr:cNvPr id="596" name="円/楕円 595"/>
        <xdr:cNvSpPr/>
      </xdr:nvSpPr>
      <xdr:spPr>
        <a:xfrm>
          <a:off x="16268700" y="1760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101</xdr:row>
      <xdr:rowOff>133350</xdr:rowOff>
    </xdr:from>
    <xdr:ext cx="409575" cy="257175"/>
    <xdr:sp macro="" textlink="">
      <xdr:nvSpPr>
        <xdr:cNvPr id="597" name="【庁舎】&#10;有形固定資産減価償却率該当値テキスト"/>
        <xdr:cNvSpPr txBox="1"/>
      </xdr:nvSpPr>
      <xdr:spPr>
        <a:xfrm>
          <a:off x="16411575" y="17449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114300</xdr:rowOff>
    </xdr:from>
    <xdr:ext cx="466725" cy="257175"/>
    <xdr:sp macro="" textlink="">
      <xdr:nvSpPr>
        <xdr:cNvPr id="625" name="【庁舎】&#10;一人当たり面積平均値テキスト"/>
        <xdr:cNvSpPr txBox="1"/>
      </xdr:nvSpPr>
      <xdr:spPr>
        <a:xfrm>
          <a:off x="22250400" y="1811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104</xdr:row>
      <xdr:rowOff>85725</xdr:rowOff>
    </xdr:from>
    <xdr:to>
      <xdr:col>32</xdr:col>
      <xdr:colOff>238125</xdr:colOff>
      <xdr:row>105</xdr:row>
      <xdr:rowOff>19050</xdr:rowOff>
    </xdr:to>
    <xdr:sp macro="" textlink="">
      <xdr:nvSpPr>
        <xdr:cNvPr id="632" name="円/楕円 631"/>
        <xdr:cNvSpPr/>
      </xdr:nvSpPr>
      <xdr:spPr>
        <a:xfrm>
          <a:off x="22107525" y="1791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114300</xdr:rowOff>
    </xdr:from>
    <xdr:ext cx="466725" cy="257175"/>
    <xdr:sp macro="" textlink="">
      <xdr:nvSpPr>
        <xdr:cNvPr id="633" name="【庁舎】&#10;一人当たり面積該当値テキスト"/>
        <xdr:cNvSpPr txBox="1"/>
      </xdr:nvSpPr>
      <xdr:spPr>
        <a:xfrm>
          <a:off x="22250400" y="1777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類似団体と比較して特に有形固定資産原価償却率が高くなっている施設には保健センター・保健所である。</a:t>
          </a:r>
          <a:endParaRPr kumimoji="1" lang="en-US" altLang="ja-JP" sz="1300">
            <a:latin typeface="ＭＳ Ｐゴシック"/>
          </a:endParaRPr>
        </a:p>
        <a:p>
          <a:r>
            <a:rPr kumimoji="1" lang="ja-JP" altLang="en-US" sz="1300">
              <a:latin typeface="ＭＳ Ｐゴシック"/>
            </a:rPr>
            <a:t>これは、昭和</a:t>
          </a:r>
          <a:r>
            <a:rPr kumimoji="1" lang="en-US" altLang="ja-JP" sz="1300">
              <a:latin typeface="ＭＳ Ｐゴシック"/>
            </a:rPr>
            <a:t>50</a:t>
          </a:r>
          <a:r>
            <a:rPr kumimoji="1" lang="ja-JP" altLang="en-US" sz="1300">
              <a:latin typeface="ＭＳ Ｐゴシック"/>
            </a:rPr>
            <a:t>年代に建設されたセンターが多く、耐用年数の</a:t>
          </a:r>
          <a:r>
            <a:rPr kumimoji="1" lang="en-US" altLang="ja-JP" sz="1300">
              <a:latin typeface="ＭＳ Ｐゴシック"/>
            </a:rPr>
            <a:t>38</a:t>
          </a:r>
          <a:r>
            <a:rPr kumimoji="1" lang="ja-JP" altLang="en-US" sz="1300">
              <a:latin typeface="ＭＳ Ｐゴシック"/>
            </a:rPr>
            <a:t>年間近になっているものが多くなっているためと考えられる。</a:t>
          </a:r>
          <a:endParaRPr kumimoji="1" lang="en-US" altLang="ja-JP" sz="1300">
            <a:latin typeface="ＭＳ Ｐゴシック"/>
          </a:endParaRPr>
        </a:p>
        <a:p>
          <a:r>
            <a:rPr kumimoji="1" lang="ja-JP" altLang="en-US" sz="1300">
              <a:latin typeface="ＭＳ Ｐゴシック"/>
            </a:rPr>
            <a:t>また、図書館の一人当たり面積は類似団体と比較して、広くなっているが、これは市内に５館を有しているためと考えられる。</a:t>
          </a: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年度に上昇した財政力指数は、単年度の財政力指数が減少（</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0.746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0.731</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0.710</a:t>
          </a:r>
          <a:r>
            <a:rPr kumimoji="1" lang="ja-JP" altLang="ja-JP" sz="1200">
              <a:solidFill>
                <a:schemeClr val="dk1"/>
              </a:solidFill>
              <a:effectLst/>
              <a:latin typeface="+mn-lt"/>
              <a:ea typeface="+mn-ea"/>
              <a:cs typeface="+mn-cs"/>
            </a:rPr>
            <a:t>）したことにより、３年平均でも</a:t>
          </a:r>
          <a:r>
            <a:rPr kumimoji="1" lang="en-US" altLang="ja-JP" sz="1200">
              <a:solidFill>
                <a:schemeClr val="dk1"/>
              </a:solidFill>
              <a:effectLst/>
              <a:latin typeface="+mn-lt"/>
              <a:ea typeface="+mn-ea"/>
              <a:cs typeface="+mn-cs"/>
            </a:rPr>
            <a:t>0.01</a:t>
          </a:r>
          <a:r>
            <a:rPr kumimoji="1" lang="ja-JP" altLang="ja-JP" sz="1200">
              <a:solidFill>
                <a:schemeClr val="dk1"/>
              </a:solidFill>
              <a:effectLst/>
              <a:latin typeface="+mn-lt"/>
              <a:ea typeface="+mn-ea"/>
              <a:cs typeface="+mn-cs"/>
            </a:rPr>
            <a:t>ポイントの減となった。単年度の財政力指数の減少要因としては、基準財政収入額が</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％の増となったが、臨時財政対策債、合併特例債の償還金などによる公債費の増加などにより、基準財政需要額が</a:t>
          </a:r>
          <a:r>
            <a:rPr kumimoji="1" lang="en-US" altLang="ja-JP" sz="1200">
              <a:solidFill>
                <a:schemeClr val="dk1"/>
              </a:solidFill>
              <a:effectLst/>
              <a:latin typeface="+mn-lt"/>
              <a:ea typeface="+mn-ea"/>
              <a:cs typeface="+mn-cs"/>
            </a:rPr>
            <a:t>7.4</a:t>
          </a:r>
          <a:r>
            <a:rPr kumimoji="1" lang="ja-JP" altLang="ja-JP" sz="1200">
              <a:solidFill>
                <a:schemeClr val="dk1"/>
              </a:solidFill>
              <a:effectLst/>
              <a:latin typeface="+mn-lt"/>
              <a:ea typeface="+mn-ea"/>
              <a:cs typeface="+mn-cs"/>
            </a:rPr>
            <a:t>％の増となったためである。</a:t>
          </a:r>
          <a:endParaRPr lang="ja-JP" altLang="ja-JP" sz="1200">
            <a:effectLst/>
          </a:endParaRPr>
        </a:p>
        <a:p>
          <a:r>
            <a:rPr kumimoji="1" lang="ja-JP" altLang="ja-JP" sz="1200">
              <a:solidFill>
                <a:schemeClr val="dk1"/>
              </a:solidFill>
              <a:effectLst/>
              <a:latin typeface="+mn-lt"/>
              <a:ea typeface="+mn-ea"/>
              <a:cs typeface="+mn-cs"/>
            </a:rPr>
            <a:t>　合併特例期間の終了を見据え、今後も「歳入に見合った歳出」の徹底による歳出削減と市税の徴収強化によって、持続可能な財政運営に努める。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95250</xdr:rowOff>
    </xdr:to>
    <xdr:cxnSp macro="">
      <xdr:nvCxnSpPr>
        <xdr:cNvPr id="68" name="直線コネクタ 67"/>
        <xdr:cNvCxnSpPr/>
      </xdr:nvCxnSpPr>
      <xdr:spPr>
        <a:xfrm>
          <a:off x="4114800" y="7105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57150</xdr:rowOff>
    </xdr:from>
    <xdr:to>
      <xdr:col>6</xdr:col>
      <xdr:colOff>0</xdr:colOff>
      <xdr:row>41</xdr:row>
      <xdr:rowOff>76200</xdr:rowOff>
    </xdr:to>
    <xdr:cxnSp macro="">
      <xdr:nvCxnSpPr>
        <xdr:cNvPr id="71" name="直線コネクタ 70"/>
        <xdr:cNvCxnSpPr/>
      </xdr:nvCxnSpPr>
      <xdr:spPr>
        <a:xfrm>
          <a:off x="3228975" y="70866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57150</xdr:rowOff>
    </xdr:from>
    <xdr:to>
      <xdr:col>4</xdr:col>
      <xdr:colOff>485775</xdr:colOff>
      <xdr:row>41</xdr:row>
      <xdr:rowOff>76200</xdr:rowOff>
    </xdr:to>
    <xdr:cxnSp macro="">
      <xdr:nvCxnSpPr>
        <xdr:cNvPr id="74" name="直線コネクタ 73"/>
        <xdr:cNvCxnSpPr/>
      </xdr:nvCxnSpPr>
      <xdr:spPr>
        <a:xfrm flipV="1">
          <a:off x="2333625" y="7086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38100</xdr:rowOff>
    </xdr:from>
    <xdr:to>
      <xdr:col>3</xdr:col>
      <xdr:colOff>276225</xdr:colOff>
      <xdr:row>41</xdr:row>
      <xdr:rowOff>76200</xdr:rowOff>
    </xdr:to>
    <xdr:cxnSp macro="">
      <xdr:nvCxnSpPr>
        <xdr:cNvPr id="77" name="直線コネクタ 76"/>
        <xdr:cNvCxnSpPr/>
      </xdr:nvCxnSpPr>
      <xdr:spPr>
        <a:xfrm>
          <a:off x="1447800" y="70675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87" name="円/楕円 86"/>
        <xdr:cNvSpPr/>
      </xdr:nvSpPr>
      <xdr:spPr>
        <a:xfrm>
          <a:off x="4905375" y="7077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40</xdr:row>
      <xdr:rowOff>66675</xdr:rowOff>
    </xdr:from>
    <xdr:ext cx="762000" cy="257175"/>
    <xdr:sp macro="" textlink="">
      <xdr:nvSpPr>
        <xdr:cNvPr id="88" name="財政力該当値テキスト"/>
        <xdr:cNvSpPr txBox="1"/>
      </xdr:nvSpPr>
      <xdr:spPr>
        <a:xfrm>
          <a:off x="503872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28575</xdr:rowOff>
    </xdr:from>
    <xdr:to>
      <xdr:col>6</xdr:col>
      <xdr:colOff>47625</xdr:colOff>
      <xdr:row>41</xdr:row>
      <xdr:rowOff>123825</xdr:rowOff>
    </xdr:to>
    <xdr:sp macro="" textlink="">
      <xdr:nvSpPr>
        <xdr:cNvPr id="89" name="円/楕円 88"/>
        <xdr:cNvSpPr/>
      </xdr:nvSpPr>
      <xdr:spPr>
        <a:xfrm>
          <a:off x="4067175" y="7058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133350</xdr:rowOff>
    </xdr:from>
    <xdr:ext cx="733425" cy="257175"/>
    <xdr:sp macro="" textlink="">
      <xdr:nvSpPr>
        <xdr:cNvPr id="90" name="テキスト ボックス 89"/>
        <xdr:cNvSpPr txBox="1"/>
      </xdr:nvSpPr>
      <xdr:spPr>
        <a:xfrm>
          <a:off x="3733800" y="681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9525</xdr:rowOff>
    </xdr:from>
    <xdr:to>
      <xdr:col>4</xdr:col>
      <xdr:colOff>533400</xdr:colOff>
      <xdr:row>41</xdr:row>
      <xdr:rowOff>104775</xdr:rowOff>
    </xdr:to>
    <xdr:sp macro="" textlink="">
      <xdr:nvSpPr>
        <xdr:cNvPr id="91" name="円/楕円 90"/>
        <xdr:cNvSpPr/>
      </xdr:nvSpPr>
      <xdr:spPr>
        <a:xfrm>
          <a:off x="3171825" y="7038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114300</xdr:rowOff>
    </xdr:from>
    <xdr:ext cx="762000" cy="257175"/>
    <xdr:sp macro="" textlink="">
      <xdr:nvSpPr>
        <xdr:cNvPr id="92" name="テキスト ボックス 91"/>
        <xdr:cNvSpPr txBox="1"/>
      </xdr:nvSpPr>
      <xdr:spPr>
        <a:xfrm>
          <a:off x="2847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28575</xdr:rowOff>
    </xdr:from>
    <xdr:to>
      <xdr:col>3</xdr:col>
      <xdr:colOff>333375</xdr:colOff>
      <xdr:row>41</xdr:row>
      <xdr:rowOff>123825</xdr:rowOff>
    </xdr:to>
    <xdr:sp macro="" textlink="">
      <xdr:nvSpPr>
        <xdr:cNvPr id="93" name="円/楕円 92"/>
        <xdr:cNvSpPr/>
      </xdr:nvSpPr>
      <xdr:spPr>
        <a:xfrm>
          <a:off x="2286000" y="7058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133350</xdr:rowOff>
    </xdr:from>
    <xdr:ext cx="762000" cy="257175"/>
    <xdr:sp macro="" textlink="">
      <xdr:nvSpPr>
        <xdr:cNvPr id="94" name="テキスト ボックス 93"/>
        <xdr:cNvSpPr txBox="1"/>
      </xdr:nvSpPr>
      <xdr:spPr>
        <a:xfrm>
          <a:off x="19526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152400</xdr:rowOff>
    </xdr:from>
    <xdr:to>
      <xdr:col>2</xdr:col>
      <xdr:colOff>123825</xdr:colOff>
      <xdr:row>41</xdr:row>
      <xdr:rowOff>85725</xdr:rowOff>
    </xdr:to>
    <xdr:sp macro="" textlink="">
      <xdr:nvSpPr>
        <xdr:cNvPr id="95" name="円/楕円 94"/>
        <xdr:cNvSpPr/>
      </xdr:nvSpPr>
      <xdr:spPr>
        <a:xfrm>
          <a:off x="140017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95250</xdr:rowOff>
    </xdr:from>
    <xdr:ext cx="762000" cy="257175"/>
    <xdr:sp macro="" textlink="">
      <xdr:nvSpPr>
        <xdr:cNvPr id="96" name="テキスト ボックス 95"/>
        <xdr:cNvSpPr txBox="1"/>
      </xdr:nvSpPr>
      <xdr:spPr>
        <a:xfrm>
          <a:off x="10668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経常一般財源では、</a:t>
          </a:r>
          <a:r>
            <a:rPr kumimoji="1" lang="ja-JP" altLang="en-US" sz="1200">
              <a:solidFill>
                <a:schemeClr val="dk1"/>
              </a:solidFill>
              <a:effectLst/>
              <a:latin typeface="+mn-lt"/>
              <a:ea typeface="+mn-ea"/>
              <a:cs typeface="+mn-cs"/>
            </a:rPr>
            <a:t>法人税割の一部国税化などにより市税が</a:t>
          </a:r>
          <a:r>
            <a:rPr kumimoji="1" lang="en-US" altLang="ja-JP" sz="1200">
              <a:solidFill>
                <a:schemeClr val="dk1"/>
              </a:solidFill>
              <a:effectLst/>
              <a:latin typeface="+mn-lt"/>
              <a:ea typeface="+mn-ea"/>
              <a:cs typeface="+mn-cs"/>
            </a:rPr>
            <a:t>491</a:t>
          </a:r>
          <a:r>
            <a:rPr kumimoji="1" lang="ja-JP" altLang="en-US" sz="1200">
              <a:solidFill>
                <a:schemeClr val="dk1"/>
              </a:solidFill>
              <a:effectLst/>
              <a:latin typeface="+mn-lt"/>
              <a:ea typeface="+mn-ea"/>
              <a:cs typeface="+mn-cs"/>
            </a:rPr>
            <a:t>百万円の減（▲</a:t>
          </a:r>
          <a:r>
            <a:rPr kumimoji="1" lang="en-US" altLang="ja-JP" sz="1200">
              <a:solidFill>
                <a:schemeClr val="dk1"/>
              </a:solidFill>
              <a:effectLst/>
              <a:latin typeface="+mn-lt"/>
              <a:ea typeface="+mn-ea"/>
              <a:cs typeface="+mn-cs"/>
            </a:rPr>
            <a:t>3.5</a:t>
          </a:r>
          <a:r>
            <a:rPr kumimoji="1" lang="ja-JP" altLang="en-US" sz="1200">
              <a:solidFill>
                <a:schemeClr val="dk1"/>
              </a:solidFill>
              <a:effectLst/>
              <a:latin typeface="+mn-lt"/>
              <a:ea typeface="+mn-ea"/>
              <a:cs typeface="+mn-cs"/>
            </a:rPr>
            <a:t>％）になったが、地方消費税交付金が地方消費税率引上げの影響の平年度化により</a:t>
          </a:r>
          <a:r>
            <a:rPr kumimoji="1" lang="en-US" altLang="ja-JP" sz="1200">
              <a:solidFill>
                <a:schemeClr val="dk1"/>
              </a:solidFill>
              <a:effectLst/>
              <a:latin typeface="+mn-lt"/>
              <a:ea typeface="+mn-ea"/>
              <a:cs typeface="+mn-cs"/>
            </a:rPr>
            <a:t>671</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68.8</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なり、全体では</a:t>
          </a:r>
          <a:r>
            <a:rPr kumimoji="1" lang="en-US" altLang="ja-JP" sz="1200">
              <a:solidFill>
                <a:schemeClr val="dk1"/>
              </a:solidFill>
              <a:effectLst/>
              <a:latin typeface="+mn-lt"/>
              <a:ea typeface="+mn-ea"/>
              <a:cs typeface="+mn-cs"/>
            </a:rPr>
            <a:t>298</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一方、経常一般財源充当額では、</a:t>
          </a:r>
          <a:r>
            <a:rPr kumimoji="1" lang="ja-JP" altLang="ja-JP" sz="1200" b="0">
              <a:solidFill>
                <a:schemeClr val="dk1"/>
              </a:solidFill>
              <a:effectLst/>
              <a:latin typeface="+mn-lt"/>
              <a:ea typeface="+mn-ea"/>
              <a:cs typeface="+mn-cs"/>
            </a:rPr>
            <a:t>人件費</a:t>
          </a:r>
          <a:r>
            <a:rPr kumimoji="1" lang="ja-JP" altLang="en-US" sz="1200" b="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公債費などは前年度を下回ったものの、</a:t>
          </a:r>
          <a:r>
            <a:rPr kumimoji="1" lang="ja-JP" altLang="en-US" sz="1200">
              <a:solidFill>
                <a:schemeClr val="dk1"/>
              </a:solidFill>
              <a:effectLst/>
              <a:latin typeface="+mn-lt"/>
              <a:ea typeface="+mn-ea"/>
              <a:cs typeface="+mn-cs"/>
            </a:rPr>
            <a:t>繰出金が下水道事業への基準内繰出の増加などにより</a:t>
          </a:r>
          <a:r>
            <a:rPr kumimoji="1" lang="en-US" altLang="ja-JP" sz="1200">
              <a:solidFill>
                <a:schemeClr val="dk1"/>
              </a:solidFill>
              <a:effectLst/>
              <a:latin typeface="+mn-lt"/>
              <a:ea typeface="+mn-ea"/>
              <a:cs typeface="+mn-cs"/>
            </a:rPr>
            <a:t>581</a:t>
          </a:r>
          <a:r>
            <a:rPr kumimoji="1" lang="ja-JP" altLang="en-US"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18.1</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全体では</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百万円の増とな</a:t>
          </a:r>
          <a:r>
            <a:rPr kumimoji="1" lang="ja-JP" altLang="en-US" sz="1200">
              <a:solidFill>
                <a:schemeClr val="dk1"/>
              </a:solidFill>
              <a:effectLst/>
              <a:latin typeface="+mn-lt"/>
              <a:ea typeface="+mn-ea"/>
              <a:cs typeface="+mn-cs"/>
            </a:rPr>
            <a:t>ったことから、</a:t>
          </a:r>
          <a:r>
            <a:rPr kumimoji="1" lang="ja-JP" altLang="ja-JP" sz="1200">
              <a:solidFill>
                <a:schemeClr val="dk1"/>
              </a:solidFill>
              <a:effectLst/>
              <a:latin typeface="+mn-lt"/>
              <a:ea typeface="+mn-ea"/>
              <a:cs typeface="+mn-cs"/>
            </a:rPr>
            <a:t>経常収支比率は</a:t>
          </a:r>
          <a:r>
            <a:rPr kumimoji="1" lang="en-US" altLang="ja-JP" sz="1200">
              <a:solidFill>
                <a:schemeClr val="dk1"/>
              </a:solidFill>
              <a:effectLst/>
              <a:latin typeface="+mn-lt"/>
              <a:ea typeface="+mn-ea"/>
              <a:cs typeface="+mn-cs"/>
            </a:rPr>
            <a:t>88.6</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ポイント増加することとなった。</a:t>
          </a:r>
          <a:endParaRPr lang="ja-JP" altLang="ja-JP" sz="12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142875</xdr:rowOff>
    </xdr:from>
    <xdr:to>
      <xdr:col>7</xdr:col>
      <xdr:colOff>152400</xdr:colOff>
      <xdr:row>63</xdr:row>
      <xdr:rowOff>171450</xdr:rowOff>
    </xdr:to>
    <xdr:cxnSp macro="">
      <xdr:nvCxnSpPr>
        <xdr:cNvPr id="129" name="直線コネクタ 128"/>
        <xdr:cNvCxnSpPr/>
      </xdr:nvCxnSpPr>
      <xdr:spPr>
        <a:xfrm>
          <a:off x="4114800" y="109442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95250</xdr:rowOff>
    </xdr:from>
    <xdr:ext cx="762000" cy="257175"/>
    <xdr:sp macro="" textlink="">
      <xdr:nvSpPr>
        <xdr:cNvPr id="130" name="財政構造の弾力性平均値テキスト"/>
        <xdr:cNvSpPr txBox="1"/>
      </xdr:nvSpPr>
      <xdr:spPr>
        <a:xfrm>
          <a:off x="50387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19050</xdr:rowOff>
    </xdr:from>
    <xdr:to>
      <xdr:col>6</xdr:col>
      <xdr:colOff>0</xdr:colOff>
      <xdr:row>63</xdr:row>
      <xdr:rowOff>142875</xdr:rowOff>
    </xdr:to>
    <xdr:cxnSp macro="">
      <xdr:nvCxnSpPr>
        <xdr:cNvPr id="132" name="直線コネクタ 131"/>
        <xdr:cNvCxnSpPr/>
      </xdr:nvCxnSpPr>
      <xdr:spPr>
        <a:xfrm>
          <a:off x="3228975" y="108204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19050</xdr:rowOff>
    </xdr:from>
    <xdr:to>
      <xdr:col>4</xdr:col>
      <xdr:colOff>485775</xdr:colOff>
      <xdr:row>63</xdr:row>
      <xdr:rowOff>19050</xdr:rowOff>
    </xdr:to>
    <xdr:cxnSp macro="">
      <xdr:nvCxnSpPr>
        <xdr:cNvPr id="135" name="直線コネクタ 134"/>
        <xdr:cNvCxnSpPr/>
      </xdr:nvCxnSpPr>
      <xdr:spPr>
        <a:xfrm flipV="1">
          <a:off x="2333625" y="10820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104775</xdr:rowOff>
    </xdr:from>
    <xdr:ext cx="762000" cy="257175"/>
    <xdr:sp macro="" textlink="">
      <xdr:nvSpPr>
        <xdr:cNvPr id="137" name="テキスト ボックス 136"/>
        <xdr:cNvSpPr txBox="1"/>
      </xdr:nvSpPr>
      <xdr:spPr>
        <a:xfrm>
          <a:off x="284797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95250</xdr:rowOff>
    </xdr:from>
    <xdr:to>
      <xdr:col>3</xdr:col>
      <xdr:colOff>276225</xdr:colOff>
      <xdr:row>63</xdr:row>
      <xdr:rowOff>19050</xdr:rowOff>
    </xdr:to>
    <xdr:cxnSp macro="">
      <xdr:nvCxnSpPr>
        <xdr:cNvPr id="138" name="直線コネクタ 137"/>
        <xdr:cNvCxnSpPr/>
      </xdr:nvCxnSpPr>
      <xdr:spPr>
        <a:xfrm>
          <a:off x="1447800" y="107251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142875</xdr:rowOff>
    </xdr:from>
    <xdr:ext cx="762000" cy="257175"/>
    <xdr:sp macro="" textlink="">
      <xdr:nvSpPr>
        <xdr:cNvPr id="140" name="テキスト ボックス 139"/>
        <xdr:cNvSpPr txBox="1"/>
      </xdr:nvSpPr>
      <xdr:spPr>
        <a:xfrm>
          <a:off x="1952625" y="1094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114300</xdr:rowOff>
    </xdr:from>
    <xdr:ext cx="762000" cy="257175"/>
    <xdr:sp macro="" textlink="">
      <xdr:nvSpPr>
        <xdr:cNvPr id="142" name="テキスト ボックス 141"/>
        <xdr:cNvSpPr txBox="1"/>
      </xdr:nvSpPr>
      <xdr:spPr>
        <a:xfrm>
          <a:off x="1066800"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114300</xdr:rowOff>
    </xdr:from>
    <xdr:to>
      <xdr:col>7</xdr:col>
      <xdr:colOff>200025</xdr:colOff>
      <xdr:row>64</xdr:row>
      <xdr:rowOff>47625</xdr:rowOff>
    </xdr:to>
    <xdr:sp macro="" textlink="">
      <xdr:nvSpPr>
        <xdr:cNvPr id="148" name="円/楕円 147"/>
        <xdr:cNvSpPr/>
      </xdr:nvSpPr>
      <xdr:spPr>
        <a:xfrm>
          <a:off x="4905375" y="10915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133350</xdr:rowOff>
    </xdr:from>
    <xdr:ext cx="762000" cy="257175"/>
    <xdr:sp macro="" textlink="">
      <xdr:nvSpPr>
        <xdr:cNvPr id="149" name="財政構造の弾力性該当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85725</xdr:rowOff>
    </xdr:from>
    <xdr:to>
      <xdr:col>6</xdr:col>
      <xdr:colOff>47625</xdr:colOff>
      <xdr:row>64</xdr:row>
      <xdr:rowOff>19050</xdr:rowOff>
    </xdr:to>
    <xdr:sp macro="" textlink="">
      <xdr:nvSpPr>
        <xdr:cNvPr id="150" name="円/楕円 149"/>
        <xdr:cNvSpPr/>
      </xdr:nvSpPr>
      <xdr:spPr>
        <a:xfrm>
          <a:off x="4067175" y="10887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0</xdr:rowOff>
    </xdr:from>
    <xdr:ext cx="733425" cy="257175"/>
    <xdr:sp macro="" textlink="">
      <xdr:nvSpPr>
        <xdr:cNvPr id="151" name="テキスト ボックス 150"/>
        <xdr:cNvSpPr txBox="1"/>
      </xdr:nvSpPr>
      <xdr:spPr>
        <a:xfrm>
          <a:off x="3733800" y="10972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142875</xdr:rowOff>
    </xdr:from>
    <xdr:to>
      <xdr:col>4</xdr:col>
      <xdr:colOff>533400</xdr:colOff>
      <xdr:row>63</xdr:row>
      <xdr:rowOff>66675</xdr:rowOff>
    </xdr:to>
    <xdr:sp macro="" textlink="">
      <xdr:nvSpPr>
        <xdr:cNvPr id="152" name="円/楕円 151"/>
        <xdr:cNvSpPr/>
      </xdr:nvSpPr>
      <xdr:spPr>
        <a:xfrm>
          <a:off x="3171825" y="1077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76200</xdr:rowOff>
    </xdr:from>
    <xdr:ext cx="762000" cy="257175"/>
    <xdr:sp macro="" textlink="">
      <xdr:nvSpPr>
        <xdr:cNvPr id="153" name="テキスト ボックス 152"/>
        <xdr:cNvSpPr txBox="1"/>
      </xdr:nvSpPr>
      <xdr:spPr>
        <a:xfrm>
          <a:off x="2847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142875</xdr:rowOff>
    </xdr:from>
    <xdr:to>
      <xdr:col>3</xdr:col>
      <xdr:colOff>333375</xdr:colOff>
      <xdr:row>63</xdr:row>
      <xdr:rowOff>76200</xdr:rowOff>
    </xdr:to>
    <xdr:sp macro="" textlink="">
      <xdr:nvSpPr>
        <xdr:cNvPr id="154" name="円/楕円 153"/>
        <xdr:cNvSpPr/>
      </xdr:nvSpPr>
      <xdr:spPr>
        <a:xfrm>
          <a:off x="2286000" y="1077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85725</xdr:rowOff>
    </xdr:from>
    <xdr:ext cx="762000" cy="257175"/>
    <xdr:sp macro="" textlink="">
      <xdr:nvSpPr>
        <xdr:cNvPr id="155" name="テキスト ボックス 154"/>
        <xdr:cNvSpPr txBox="1"/>
      </xdr:nvSpPr>
      <xdr:spPr>
        <a:xfrm>
          <a:off x="195262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38100</xdr:rowOff>
    </xdr:from>
    <xdr:to>
      <xdr:col>2</xdr:col>
      <xdr:colOff>123825</xdr:colOff>
      <xdr:row>62</xdr:row>
      <xdr:rowOff>142875</xdr:rowOff>
    </xdr:to>
    <xdr:sp macro="" textlink="">
      <xdr:nvSpPr>
        <xdr:cNvPr id="156" name="円/楕円 155"/>
        <xdr:cNvSpPr/>
      </xdr:nvSpPr>
      <xdr:spPr>
        <a:xfrm>
          <a:off x="1400175" y="10668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152400</xdr:rowOff>
    </xdr:from>
    <xdr:ext cx="762000" cy="257175"/>
    <xdr:sp macro="" textlink="">
      <xdr:nvSpPr>
        <xdr:cNvPr id="157" name="テキスト ボックス 156"/>
        <xdr:cNvSpPr txBox="1"/>
      </xdr:nvSpPr>
      <xdr:spPr>
        <a:xfrm>
          <a:off x="1066800"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物件費は、</a:t>
          </a:r>
          <a:r>
            <a:rPr kumimoji="1" lang="ja-JP" altLang="en-US" sz="1200">
              <a:solidFill>
                <a:schemeClr val="dk1"/>
              </a:solidFill>
              <a:effectLst/>
              <a:latin typeface="+mn-lt"/>
              <a:ea typeface="+mn-ea"/>
              <a:cs typeface="+mn-cs"/>
            </a:rPr>
            <a:t>台風により被災した信楽高原鐡道の運行再開による減少要因（バス代行輸送の終了）があったが、</a:t>
          </a:r>
          <a:r>
            <a:rPr kumimoji="1" lang="ja-JP" altLang="ja-JP" sz="1200">
              <a:solidFill>
                <a:sysClr val="windowText" lastClr="000000"/>
              </a:solidFill>
              <a:effectLst/>
              <a:latin typeface="+mn-lt"/>
              <a:ea typeface="+mn-ea"/>
              <a:cs typeface="+mn-cs"/>
            </a:rPr>
            <a:t>人件費は、</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年度より地域手当の支給が開始されたことなどにより</a:t>
          </a:r>
          <a:r>
            <a:rPr kumimoji="1" lang="ja-JP" altLang="ja-JP" sz="1200">
              <a:solidFill>
                <a:sysClr val="windowText" lastClr="000000"/>
              </a:solidFill>
              <a:effectLst/>
              <a:latin typeface="+mn-lt"/>
              <a:ea typeface="+mn-ea"/>
              <a:cs typeface="+mn-cs"/>
            </a:rPr>
            <a:t>、前年度比</a:t>
          </a:r>
          <a:r>
            <a:rPr kumimoji="1" lang="en-US" altLang="ja-JP" sz="1200">
              <a:solidFill>
                <a:sysClr val="windowText" lastClr="000000"/>
              </a:solidFill>
              <a:effectLst/>
              <a:latin typeface="+mn-lt"/>
              <a:ea typeface="+mn-ea"/>
              <a:cs typeface="+mn-cs"/>
            </a:rPr>
            <a:t>249</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1" lang="ja-JP" altLang="en-US"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年度からの類型区分の変更に伴い、前年度と比較して類似団体平均を上回っているが、</a:t>
          </a:r>
          <a:r>
            <a:rPr kumimoji="1" lang="ja-JP" altLang="ja-JP" sz="1200">
              <a:solidFill>
                <a:schemeClr val="dk1"/>
              </a:solidFill>
              <a:effectLst/>
              <a:latin typeface="+mn-lt"/>
              <a:ea typeface="+mn-ea"/>
              <a:cs typeface="+mn-cs"/>
            </a:rPr>
            <a:t>引き続き施設の維持管理の見直し、統廃合等を含めた行財政改革の実践などにより経費の削減に努める。</a:t>
          </a:r>
          <a:endParaRPr lang="ja-JP" altLang="ja-JP" sz="12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104775</xdr:rowOff>
    </xdr:from>
    <xdr:to>
      <xdr:col>7</xdr:col>
      <xdr:colOff>152400</xdr:colOff>
      <xdr:row>85</xdr:row>
      <xdr:rowOff>114300</xdr:rowOff>
    </xdr:to>
    <xdr:cxnSp macro="">
      <xdr:nvCxnSpPr>
        <xdr:cNvPr id="194" name="直線コネクタ 193"/>
        <xdr:cNvCxnSpPr/>
      </xdr:nvCxnSpPr>
      <xdr:spPr>
        <a:xfrm>
          <a:off x="4114800" y="146780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142875</xdr:rowOff>
    </xdr:from>
    <xdr:ext cx="762000" cy="257175"/>
    <xdr:sp macro="" textlink="">
      <xdr:nvSpPr>
        <xdr:cNvPr id="195" name="人件費・物件費等の状況平均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85</xdr:row>
      <xdr:rowOff>47625</xdr:rowOff>
    </xdr:from>
    <xdr:to>
      <xdr:col>6</xdr:col>
      <xdr:colOff>0</xdr:colOff>
      <xdr:row>85</xdr:row>
      <xdr:rowOff>104775</xdr:rowOff>
    </xdr:to>
    <xdr:cxnSp macro="">
      <xdr:nvCxnSpPr>
        <xdr:cNvPr id="197" name="直線コネクタ 196"/>
        <xdr:cNvCxnSpPr/>
      </xdr:nvCxnSpPr>
      <xdr:spPr>
        <a:xfrm>
          <a:off x="3228975" y="146208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85</xdr:row>
      <xdr:rowOff>47625</xdr:rowOff>
    </xdr:from>
    <xdr:to>
      <xdr:col>4</xdr:col>
      <xdr:colOff>485775</xdr:colOff>
      <xdr:row>85</xdr:row>
      <xdr:rowOff>47625</xdr:rowOff>
    </xdr:to>
    <xdr:cxnSp macro="">
      <xdr:nvCxnSpPr>
        <xdr:cNvPr id="200" name="直線コネクタ 199"/>
        <xdr:cNvCxnSpPr/>
      </xdr:nvCxnSpPr>
      <xdr:spPr>
        <a:xfrm flipV="1">
          <a:off x="2333625" y="14620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47625</xdr:rowOff>
    </xdr:from>
    <xdr:to>
      <xdr:col>3</xdr:col>
      <xdr:colOff>276225</xdr:colOff>
      <xdr:row>85</xdr:row>
      <xdr:rowOff>142875</xdr:rowOff>
    </xdr:to>
    <xdr:cxnSp macro="">
      <xdr:nvCxnSpPr>
        <xdr:cNvPr id="203" name="直線コネクタ 202"/>
        <xdr:cNvCxnSpPr/>
      </xdr:nvCxnSpPr>
      <xdr:spPr>
        <a:xfrm flipV="1">
          <a:off x="1447800" y="146208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66675</xdr:rowOff>
    </xdr:from>
    <xdr:ext cx="762000" cy="257175"/>
    <xdr:sp macro="" textlink="">
      <xdr:nvSpPr>
        <xdr:cNvPr id="205" name="テキスト ボックス 204"/>
        <xdr:cNvSpPr txBox="1"/>
      </xdr:nvSpPr>
      <xdr:spPr>
        <a:xfrm>
          <a:off x="1952625"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38100</xdr:rowOff>
    </xdr:from>
    <xdr:ext cx="762000" cy="257175"/>
    <xdr:sp macro="" textlink="">
      <xdr:nvSpPr>
        <xdr:cNvPr id="207" name="テキスト ボックス 206"/>
        <xdr:cNvSpPr txBox="1"/>
      </xdr:nvSpPr>
      <xdr:spPr>
        <a:xfrm>
          <a:off x="1066800"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85</xdr:row>
      <xdr:rowOff>57150</xdr:rowOff>
    </xdr:from>
    <xdr:to>
      <xdr:col>7</xdr:col>
      <xdr:colOff>200025</xdr:colOff>
      <xdr:row>85</xdr:row>
      <xdr:rowOff>161925</xdr:rowOff>
    </xdr:to>
    <xdr:sp macro="" textlink="">
      <xdr:nvSpPr>
        <xdr:cNvPr id="213" name="円/楕円 212"/>
        <xdr:cNvSpPr/>
      </xdr:nvSpPr>
      <xdr:spPr>
        <a:xfrm>
          <a:off x="4905375" y="1463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85</xdr:row>
      <xdr:rowOff>28575</xdr:rowOff>
    </xdr:from>
    <xdr:ext cx="762000" cy="257175"/>
    <xdr:sp macro="" textlink="">
      <xdr:nvSpPr>
        <xdr:cNvPr id="214" name="人件費・物件費等の状況該当値テキスト"/>
        <xdr:cNvSpPr txBox="1"/>
      </xdr:nvSpPr>
      <xdr:spPr>
        <a:xfrm>
          <a:off x="5038725"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134,522</a:t>
          </a:r>
          <a:endParaRPr kumimoji="1" lang="ja-JP" altLang="en-US" sz="1000" b="1">
            <a:solidFill>
              <a:srgbClr val="FF0000"/>
            </a:solidFill>
            <a:latin typeface="ＭＳ Ｐゴシック"/>
          </a:endParaRPr>
        </a:p>
      </xdr:txBody>
    </xdr:sp>
    <xdr:clientData/>
  </xdr:oneCellAnchor>
  <xdr:twoCellAnchor>
    <xdr:from>
      <xdr:col>5</xdr:col>
      <xdr:colOff>638175</xdr:colOff>
      <xdr:row>85</xdr:row>
      <xdr:rowOff>57150</xdr:rowOff>
    </xdr:from>
    <xdr:to>
      <xdr:col>6</xdr:col>
      <xdr:colOff>47625</xdr:colOff>
      <xdr:row>85</xdr:row>
      <xdr:rowOff>152400</xdr:rowOff>
    </xdr:to>
    <xdr:sp macro="" textlink="">
      <xdr:nvSpPr>
        <xdr:cNvPr id="215" name="円/楕円 214"/>
        <xdr:cNvSpPr/>
      </xdr:nvSpPr>
      <xdr:spPr>
        <a:xfrm>
          <a:off x="4067175" y="1463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161925</xdr:rowOff>
    </xdr:from>
    <xdr:ext cx="733425" cy="257175"/>
    <xdr:sp macro="" textlink="">
      <xdr:nvSpPr>
        <xdr:cNvPr id="216" name="テキスト ボックス 215"/>
        <xdr:cNvSpPr txBox="1"/>
      </xdr:nvSpPr>
      <xdr:spPr>
        <a:xfrm>
          <a:off x="3733800" y="1439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171450</xdr:rowOff>
    </xdr:from>
    <xdr:to>
      <xdr:col>4</xdr:col>
      <xdr:colOff>533400</xdr:colOff>
      <xdr:row>85</xdr:row>
      <xdr:rowOff>95250</xdr:rowOff>
    </xdr:to>
    <xdr:sp macro="" textlink="">
      <xdr:nvSpPr>
        <xdr:cNvPr id="217" name="円/楕円 216"/>
        <xdr:cNvSpPr/>
      </xdr:nvSpPr>
      <xdr:spPr>
        <a:xfrm>
          <a:off x="3171825" y="14573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114300</xdr:rowOff>
    </xdr:from>
    <xdr:ext cx="762000" cy="257175"/>
    <xdr:sp macro="" textlink="">
      <xdr:nvSpPr>
        <xdr:cNvPr id="218" name="テキスト ボックス 217"/>
        <xdr:cNvSpPr txBox="1"/>
      </xdr:nvSpPr>
      <xdr:spPr>
        <a:xfrm>
          <a:off x="2847975" y="1434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171450</xdr:rowOff>
    </xdr:from>
    <xdr:to>
      <xdr:col>3</xdr:col>
      <xdr:colOff>333375</xdr:colOff>
      <xdr:row>85</xdr:row>
      <xdr:rowOff>95250</xdr:rowOff>
    </xdr:to>
    <xdr:sp macro="" textlink="">
      <xdr:nvSpPr>
        <xdr:cNvPr id="219" name="円/楕円 218"/>
        <xdr:cNvSpPr/>
      </xdr:nvSpPr>
      <xdr:spPr>
        <a:xfrm>
          <a:off x="2286000" y="14573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85725</xdr:rowOff>
    </xdr:from>
    <xdr:ext cx="762000" cy="257175"/>
    <xdr:sp macro="" textlink="">
      <xdr:nvSpPr>
        <xdr:cNvPr id="220" name="テキスト ボックス 219"/>
        <xdr:cNvSpPr txBox="1"/>
      </xdr:nvSpPr>
      <xdr:spPr>
        <a:xfrm>
          <a:off x="1952625" y="1465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95250</xdr:rowOff>
    </xdr:from>
    <xdr:to>
      <xdr:col>2</xdr:col>
      <xdr:colOff>123825</xdr:colOff>
      <xdr:row>86</xdr:row>
      <xdr:rowOff>28575</xdr:rowOff>
    </xdr:to>
    <xdr:sp macro="" textlink="">
      <xdr:nvSpPr>
        <xdr:cNvPr id="221" name="円/楕円 220"/>
        <xdr:cNvSpPr/>
      </xdr:nvSpPr>
      <xdr:spPr>
        <a:xfrm>
          <a:off x="1400175" y="1466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9525</xdr:rowOff>
    </xdr:from>
    <xdr:ext cx="762000" cy="257175"/>
    <xdr:sp macro="" textlink="">
      <xdr:nvSpPr>
        <xdr:cNvPr id="222" name="テキスト ボックス 221"/>
        <xdr:cNvSpPr txBox="1"/>
      </xdr:nvSpPr>
      <xdr:spPr>
        <a:xfrm>
          <a:off x="1066800" y="1475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国家公務員の時限的な給与改定特例法による措置が実施されたため指数が一時的に</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を超えていたが、平成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97.6</a:t>
          </a:r>
          <a:r>
            <a:rPr kumimoji="1" lang="ja-JP" altLang="ja-JP" sz="1200">
              <a:solidFill>
                <a:schemeClr val="dk1"/>
              </a:solidFill>
              <a:effectLst/>
              <a:latin typeface="+mn-lt"/>
              <a:ea typeface="+mn-ea"/>
              <a:cs typeface="+mn-cs"/>
            </a:rPr>
            <a:t>と、前年度とほぼ同じ水準である。引き続き、社会情勢の変化や国の公務員制度改革の動向等も踏まえ、給与制度の適正化を進めるとともに、人件費の抑制に努める。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161925</xdr:rowOff>
    </xdr:from>
    <xdr:to>
      <xdr:col>24</xdr:col>
      <xdr:colOff>561975</xdr:colOff>
      <xdr:row>88</xdr:row>
      <xdr:rowOff>66675</xdr:rowOff>
    </xdr:to>
    <xdr:cxnSp macro="">
      <xdr:nvCxnSpPr>
        <xdr:cNvPr id="251" name="直線コネクタ 250"/>
        <xdr:cNvCxnSpPr/>
      </xdr:nvCxnSpPr>
      <xdr:spPr>
        <a:xfrm flipV="1">
          <a:off x="17021175" y="13877925"/>
          <a:ext cx="0" cy="12763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38100</xdr:rowOff>
    </xdr:from>
    <xdr:ext cx="762000" cy="257175"/>
    <xdr:sp macro="" textlink="">
      <xdr:nvSpPr>
        <xdr:cNvPr id="252" name="給与水準   （国との比較）最小値テキスト"/>
        <xdr:cNvSpPr txBox="1"/>
      </xdr:nvSpPr>
      <xdr:spPr>
        <a:xfrm>
          <a:off x="17106900" y="1512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66675</xdr:rowOff>
    </xdr:from>
    <xdr:to>
      <xdr:col>24</xdr:col>
      <xdr:colOff>647700</xdr:colOff>
      <xdr:row>88</xdr:row>
      <xdr:rowOff>66675</xdr:rowOff>
    </xdr:to>
    <xdr:cxnSp macro="">
      <xdr:nvCxnSpPr>
        <xdr:cNvPr id="253" name="直線コネクタ 252"/>
        <xdr:cNvCxnSpPr/>
      </xdr:nvCxnSpPr>
      <xdr:spPr>
        <a:xfrm>
          <a:off x="16925925" y="1515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76200</xdr:rowOff>
    </xdr:from>
    <xdr:ext cx="762000" cy="257175"/>
    <xdr:sp macro="" textlink="">
      <xdr:nvSpPr>
        <xdr:cNvPr id="254" name="給与水準   （国との比較）最大値テキスト"/>
        <xdr:cNvSpPr txBox="1"/>
      </xdr:nvSpPr>
      <xdr:spPr>
        <a:xfrm>
          <a:off x="17106900"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161925</xdr:rowOff>
    </xdr:from>
    <xdr:to>
      <xdr:col>24</xdr:col>
      <xdr:colOff>647700</xdr:colOff>
      <xdr:row>80</xdr:row>
      <xdr:rowOff>161925</xdr:rowOff>
    </xdr:to>
    <xdr:cxnSp macro="">
      <xdr:nvCxnSpPr>
        <xdr:cNvPr id="255" name="直線コネクタ 254"/>
        <xdr:cNvCxnSpPr/>
      </xdr:nvCxnSpPr>
      <xdr:spPr>
        <a:xfrm>
          <a:off x="16925925" y="1387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19050</xdr:rowOff>
    </xdr:from>
    <xdr:to>
      <xdr:col>24</xdr:col>
      <xdr:colOff>561975</xdr:colOff>
      <xdr:row>84</xdr:row>
      <xdr:rowOff>38100</xdr:rowOff>
    </xdr:to>
    <xdr:cxnSp macro="">
      <xdr:nvCxnSpPr>
        <xdr:cNvPr id="256" name="直線コネクタ 255"/>
        <xdr:cNvCxnSpPr/>
      </xdr:nvCxnSpPr>
      <xdr:spPr>
        <a:xfrm flipV="1">
          <a:off x="16182975" y="144208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47625</xdr:rowOff>
    </xdr:from>
    <xdr:ext cx="762000" cy="257175"/>
    <xdr:sp macro="" textlink="">
      <xdr:nvSpPr>
        <xdr:cNvPr id="257" name="給与水準   （国との比較）平均値テキスト"/>
        <xdr:cNvSpPr txBox="1"/>
      </xdr:nvSpPr>
      <xdr:spPr>
        <a:xfrm>
          <a:off x="171069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76200</xdr:rowOff>
    </xdr:from>
    <xdr:to>
      <xdr:col>24</xdr:col>
      <xdr:colOff>609600</xdr:colOff>
      <xdr:row>85</xdr:row>
      <xdr:rowOff>0</xdr:rowOff>
    </xdr:to>
    <xdr:sp macro="" textlink="">
      <xdr:nvSpPr>
        <xdr:cNvPr id="258" name="フローチャート : 判断 257"/>
        <xdr:cNvSpPr/>
      </xdr:nvSpPr>
      <xdr:spPr>
        <a:xfrm>
          <a:off x="16964025" y="14478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57150</xdr:rowOff>
    </xdr:to>
    <xdr:cxnSp macro="">
      <xdr:nvCxnSpPr>
        <xdr:cNvPr id="259" name="直線コネクタ 258"/>
        <xdr:cNvCxnSpPr/>
      </xdr:nvCxnSpPr>
      <xdr:spPr>
        <a:xfrm flipV="1">
          <a:off x="15287625" y="1443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152400</xdr:rowOff>
    </xdr:from>
    <xdr:to>
      <xdr:col>23</xdr:col>
      <xdr:colOff>457200</xdr:colOff>
      <xdr:row>84</xdr:row>
      <xdr:rowOff>76200</xdr:rowOff>
    </xdr:to>
    <xdr:sp macro="" textlink="">
      <xdr:nvSpPr>
        <xdr:cNvPr id="260" name="フローチャート : 判断 259"/>
        <xdr:cNvSpPr/>
      </xdr:nvSpPr>
      <xdr:spPr>
        <a:xfrm>
          <a:off x="16125825" y="1438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85725</xdr:rowOff>
    </xdr:from>
    <xdr:ext cx="733425" cy="257175"/>
    <xdr:sp macro="" textlink="">
      <xdr:nvSpPr>
        <xdr:cNvPr id="261" name="テキスト ボックス 260"/>
        <xdr:cNvSpPr txBox="1"/>
      </xdr:nvSpPr>
      <xdr:spPr>
        <a:xfrm>
          <a:off x="15801975" y="1414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57150</xdr:rowOff>
    </xdr:from>
    <xdr:to>
      <xdr:col>22</xdr:col>
      <xdr:colOff>200025</xdr:colOff>
      <xdr:row>90</xdr:row>
      <xdr:rowOff>19050</xdr:rowOff>
    </xdr:to>
    <xdr:cxnSp macro="">
      <xdr:nvCxnSpPr>
        <xdr:cNvPr id="262" name="直線コネクタ 261"/>
        <xdr:cNvCxnSpPr/>
      </xdr:nvCxnSpPr>
      <xdr:spPr>
        <a:xfrm flipV="1">
          <a:off x="14401800" y="14458950"/>
          <a:ext cx="885825" cy="990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95250</xdr:rowOff>
    </xdr:from>
    <xdr:to>
      <xdr:col>22</xdr:col>
      <xdr:colOff>257175</xdr:colOff>
      <xdr:row>84</xdr:row>
      <xdr:rowOff>28575</xdr:rowOff>
    </xdr:to>
    <xdr:sp macro="" textlink="">
      <xdr:nvSpPr>
        <xdr:cNvPr id="263" name="フローチャート : 判断 262"/>
        <xdr:cNvSpPr/>
      </xdr:nvSpPr>
      <xdr:spPr>
        <a:xfrm>
          <a:off x="15240000"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38100</xdr:rowOff>
    </xdr:from>
    <xdr:ext cx="762000" cy="257175"/>
    <xdr:sp macro="" textlink="">
      <xdr:nvSpPr>
        <xdr:cNvPr id="264" name="テキスト ボックス 263"/>
        <xdr:cNvSpPr txBox="1"/>
      </xdr:nvSpPr>
      <xdr:spPr>
        <a:xfrm>
          <a:off x="14906625"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90</xdr:row>
      <xdr:rowOff>19050</xdr:rowOff>
    </xdr:from>
    <xdr:to>
      <xdr:col>21</xdr:col>
      <xdr:colOff>0</xdr:colOff>
      <xdr:row>90</xdr:row>
      <xdr:rowOff>76200</xdr:rowOff>
    </xdr:to>
    <xdr:cxnSp macro="">
      <xdr:nvCxnSpPr>
        <xdr:cNvPr id="265" name="直線コネクタ 264"/>
        <xdr:cNvCxnSpPr/>
      </xdr:nvCxnSpPr>
      <xdr:spPr>
        <a:xfrm flipV="1">
          <a:off x="13515975" y="154495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89</xdr:row>
      <xdr:rowOff>142875</xdr:rowOff>
    </xdr:from>
    <xdr:to>
      <xdr:col>21</xdr:col>
      <xdr:colOff>47625</xdr:colOff>
      <xdr:row>90</xdr:row>
      <xdr:rowOff>66675</xdr:rowOff>
    </xdr:to>
    <xdr:sp macro="" textlink="">
      <xdr:nvSpPr>
        <xdr:cNvPr id="266" name="フローチャート : 判断 265"/>
        <xdr:cNvSpPr/>
      </xdr:nvSpPr>
      <xdr:spPr>
        <a:xfrm>
          <a:off x="14354175" y="15401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76200</xdr:rowOff>
    </xdr:from>
    <xdr:ext cx="762000" cy="257175"/>
    <xdr:sp macro="" textlink="">
      <xdr:nvSpPr>
        <xdr:cNvPr id="267" name="テキスト ボックス 266"/>
        <xdr:cNvSpPr txBox="1"/>
      </xdr:nvSpPr>
      <xdr:spPr>
        <a:xfrm>
          <a:off x="14020800" y="1516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123825</xdr:rowOff>
    </xdr:from>
    <xdr:to>
      <xdr:col>19</xdr:col>
      <xdr:colOff>533400</xdr:colOff>
      <xdr:row>90</xdr:row>
      <xdr:rowOff>57150</xdr:rowOff>
    </xdr:to>
    <xdr:sp macro="" textlink="">
      <xdr:nvSpPr>
        <xdr:cNvPr id="268" name="フローチャート : 判断 267"/>
        <xdr:cNvSpPr/>
      </xdr:nvSpPr>
      <xdr:spPr>
        <a:xfrm>
          <a:off x="13458825" y="15382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66675</xdr:rowOff>
    </xdr:from>
    <xdr:ext cx="762000" cy="257175"/>
    <xdr:sp macro="" textlink="">
      <xdr:nvSpPr>
        <xdr:cNvPr id="269" name="テキスト ボックス 268"/>
        <xdr:cNvSpPr txBox="1"/>
      </xdr:nvSpPr>
      <xdr:spPr>
        <a:xfrm>
          <a:off x="13134975"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133350</xdr:rowOff>
    </xdr:from>
    <xdr:to>
      <xdr:col>24</xdr:col>
      <xdr:colOff>609600</xdr:colOff>
      <xdr:row>84</xdr:row>
      <xdr:rowOff>66675</xdr:rowOff>
    </xdr:to>
    <xdr:sp macro="" textlink="">
      <xdr:nvSpPr>
        <xdr:cNvPr id="275" name="円/楕円 274"/>
        <xdr:cNvSpPr/>
      </xdr:nvSpPr>
      <xdr:spPr>
        <a:xfrm>
          <a:off x="16964025" y="1436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152400</xdr:rowOff>
    </xdr:from>
    <xdr:ext cx="762000" cy="257175"/>
    <xdr:sp macro="" textlink="">
      <xdr:nvSpPr>
        <xdr:cNvPr id="276" name="給与水準   （国との比較）該当値テキスト"/>
        <xdr:cNvSpPr txBox="1"/>
      </xdr:nvSpPr>
      <xdr:spPr>
        <a:xfrm>
          <a:off x="17106900" y="1421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7" name="円/楕円 276"/>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76200</xdr:rowOff>
    </xdr:from>
    <xdr:ext cx="733425" cy="257175"/>
    <xdr:sp macro="" textlink="">
      <xdr:nvSpPr>
        <xdr:cNvPr id="278" name="テキスト ボックス 277"/>
        <xdr:cNvSpPr txBox="1"/>
      </xdr:nvSpPr>
      <xdr:spPr>
        <a:xfrm>
          <a:off x="15801975"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xdr:rowOff>
    </xdr:from>
    <xdr:to>
      <xdr:col>22</xdr:col>
      <xdr:colOff>257175</xdr:colOff>
      <xdr:row>84</xdr:row>
      <xdr:rowOff>104775</xdr:rowOff>
    </xdr:to>
    <xdr:sp macro="" textlink="">
      <xdr:nvSpPr>
        <xdr:cNvPr id="279" name="円/楕円 278"/>
        <xdr:cNvSpPr/>
      </xdr:nvSpPr>
      <xdr:spPr>
        <a:xfrm>
          <a:off x="15240000"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95250</xdr:rowOff>
    </xdr:from>
    <xdr:ext cx="762000" cy="257175"/>
    <xdr:sp macro="" textlink="">
      <xdr:nvSpPr>
        <xdr:cNvPr id="280" name="テキスト ボックス 279"/>
        <xdr:cNvSpPr txBox="1"/>
      </xdr:nvSpPr>
      <xdr:spPr>
        <a:xfrm>
          <a:off x="14906625"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142875</xdr:rowOff>
    </xdr:from>
    <xdr:to>
      <xdr:col>21</xdr:col>
      <xdr:colOff>47625</xdr:colOff>
      <xdr:row>90</xdr:row>
      <xdr:rowOff>66675</xdr:rowOff>
    </xdr:to>
    <xdr:sp macro="" textlink="">
      <xdr:nvSpPr>
        <xdr:cNvPr id="281" name="円/楕円 280"/>
        <xdr:cNvSpPr/>
      </xdr:nvSpPr>
      <xdr:spPr>
        <a:xfrm>
          <a:off x="14354175" y="15401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57150</xdr:rowOff>
    </xdr:from>
    <xdr:ext cx="762000" cy="257175"/>
    <xdr:sp macro="" textlink="">
      <xdr:nvSpPr>
        <xdr:cNvPr id="282" name="テキスト ボックス 281"/>
        <xdr:cNvSpPr txBox="1"/>
      </xdr:nvSpPr>
      <xdr:spPr>
        <a:xfrm>
          <a:off x="14020800" y="15487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428625</xdr:colOff>
      <xdr:row>90</xdr:row>
      <xdr:rowOff>19050</xdr:rowOff>
    </xdr:from>
    <xdr:to>
      <xdr:col>19</xdr:col>
      <xdr:colOff>533400</xdr:colOff>
      <xdr:row>90</xdr:row>
      <xdr:rowOff>123825</xdr:rowOff>
    </xdr:to>
    <xdr:sp macro="" textlink="">
      <xdr:nvSpPr>
        <xdr:cNvPr id="283" name="円/楕円 282"/>
        <xdr:cNvSpPr/>
      </xdr:nvSpPr>
      <xdr:spPr>
        <a:xfrm>
          <a:off x="13458825" y="15449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104775</xdr:rowOff>
    </xdr:from>
    <xdr:ext cx="762000" cy="257175"/>
    <xdr:sp macro="" textlink="">
      <xdr:nvSpPr>
        <xdr:cNvPr id="284" name="テキスト ボックス 283"/>
        <xdr:cNvSpPr txBox="1"/>
      </xdr:nvSpPr>
      <xdr:spPr>
        <a:xfrm>
          <a:off x="13134975" y="15535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月１日の５町合併以来、定員適正化計画（</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）、定員適正化計画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２次計画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）に基づき、勧奨退職の推進や採用の抑制により計画以上のペースで縮減してきたが、近年はマンパワーの維持のため雇用の抑制を控えたことにより、類似団体平均をやや上回った。</a:t>
          </a:r>
          <a:endParaRPr lang="ja-JP" altLang="ja-JP" sz="1200">
            <a:effectLst/>
          </a:endParaRPr>
        </a:p>
        <a:p>
          <a:r>
            <a:rPr kumimoji="1" lang="ja-JP" altLang="ja-JP" sz="1200">
              <a:solidFill>
                <a:schemeClr val="dk1"/>
              </a:solidFill>
              <a:effectLst/>
              <a:latin typeface="+mn-lt"/>
              <a:ea typeface="+mn-ea"/>
              <a:cs typeface="+mn-cs"/>
            </a:rPr>
            <a:t>　今後も事務事業の見直しと適正人員の配置及び嘱託・臨時職員の活用を行い、類似団体平均と同程度となるよう職員の削減に努める。</a:t>
          </a:r>
          <a:endParaRPr lang="ja-JP" altLang="ja-JP" sz="12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4" name="直線コネクタ 313"/>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5"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6" name="直線コネクタ 315"/>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7"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8" name="直線コネクタ 317"/>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95250</xdr:rowOff>
    </xdr:from>
    <xdr:to>
      <xdr:col>24</xdr:col>
      <xdr:colOff>561975</xdr:colOff>
      <xdr:row>62</xdr:row>
      <xdr:rowOff>114300</xdr:rowOff>
    </xdr:to>
    <xdr:cxnSp macro="">
      <xdr:nvCxnSpPr>
        <xdr:cNvPr id="319" name="直線コネクタ 318"/>
        <xdr:cNvCxnSpPr/>
      </xdr:nvCxnSpPr>
      <xdr:spPr>
        <a:xfrm flipV="1">
          <a:off x="16182975" y="10725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20"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1" name="フローチャート : 判断 320"/>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114300</xdr:rowOff>
    </xdr:from>
    <xdr:to>
      <xdr:col>23</xdr:col>
      <xdr:colOff>409575</xdr:colOff>
      <xdr:row>62</xdr:row>
      <xdr:rowOff>133350</xdr:rowOff>
    </xdr:to>
    <xdr:cxnSp macro="">
      <xdr:nvCxnSpPr>
        <xdr:cNvPr id="322" name="直線コネクタ 321"/>
        <xdr:cNvCxnSpPr/>
      </xdr:nvCxnSpPr>
      <xdr:spPr>
        <a:xfrm flipV="1">
          <a:off x="15287625" y="10744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3" name="フローチャート : 判断 322"/>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133350</xdr:rowOff>
    </xdr:from>
    <xdr:ext cx="733425" cy="257175"/>
    <xdr:sp macro="" textlink="">
      <xdr:nvSpPr>
        <xdr:cNvPr id="324" name="テキスト ボックス 323"/>
        <xdr:cNvSpPr txBox="1"/>
      </xdr:nvSpPr>
      <xdr:spPr>
        <a:xfrm>
          <a:off x="15801975" y="1042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133350</xdr:rowOff>
    </xdr:from>
    <xdr:to>
      <xdr:col>22</xdr:col>
      <xdr:colOff>200025</xdr:colOff>
      <xdr:row>62</xdr:row>
      <xdr:rowOff>133350</xdr:rowOff>
    </xdr:to>
    <xdr:cxnSp macro="">
      <xdr:nvCxnSpPr>
        <xdr:cNvPr id="325" name="直線コネクタ 324"/>
        <xdr:cNvCxnSpPr/>
      </xdr:nvCxnSpPr>
      <xdr:spPr>
        <a:xfrm flipV="1">
          <a:off x="14401800" y="107632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6" name="フローチャート : 判断 325"/>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133350</xdr:rowOff>
    </xdr:from>
    <xdr:ext cx="762000" cy="257175"/>
    <xdr:sp macro="" textlink="">
      <xdr:nvSpPr>
        <xdr:cNvPr id="327" name="テキスト ボックス 326"/>
        <xdr:cNvSpPr txBox="1"/>
      </xdr:nvSpPr>
      <xdr:spPr>
        <a:xfrm>
          <a:off x="14906625"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133350</xdr:rowOff>
    </xdr:from>
    <xdr:to>
      <xdr:col>21</xdr:col>
      <xdr:colOff>0</xdr:colOff>
      <xdr:row>63</xdr:row>
      <xdr:rowOff>9525</xdr:rowOff>
    </xdr:to>
    <xdr:cxnSp macro="">
      <xdr:nvCxnSpPr>
        <xdr:cNvPr id="328" name="直線コネクタ 327"/>
        <xdr:cNvCxnSpPr/>
      </xdr:nvCxnSpPr>
      <xdr:spPr>
        <a:xfrm flipV="1">
          <a:off x="13515975" y="10763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9" name="フローチャート : 判断 328"/>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133350</xdr:rowOff>
    </xdr:from>
    <xdr:ext cx="762000" cy="257175"/>
    <xdr:sp macro="" textlink="">
      <xdr:nvSpPr>
        <xdr:cNvPr id="330" name="テキスト ボックス 329"/>
        <xdr:cNvSpPr txBox="1"/>
      </xdr:nvSpPr>
      <xdr:spPr>
        <a:xfrm>
          <a:off x="140208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31" name="フローチャート : 判断 330"/>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19050</xdr:rowOff>
    </xdr:from>
    <xdr:ext cx="762000" cy="257175"/>
    <xdr:sp macro="" textlink="">
      <xdr:nvSpPr>
        <xdr:cNvPr id="332" name="テキスト ボックス 331"/>
        <xdr:cNvSpPr txBox="1"/>
      </xdr:nvSpPr>
      <xdr:spPr>
        <a:xfrm>
          <a:off x="131349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62</xdr:row>
      <xdr:rowOff>47625</xdr:rowOff>
    </xdr:from>
    <xdr:to>
      <xdr:col>24</xdr:col>
      <xdr:colOff>609600</xdr:colOff>
      <xdr:row>62</xdr:row>
      <xdr:rowOff>142875</xdr:rowOff>
    </xdr:to>
    <xdr:sp macro="" textlink="">
      <xdr:nvSpPr>
        <xdr:cNvPr id="338" name="円/楕円 337"/>
        <xdr:cNvSpPr/>
      </xdr:nvSpPr>
      <xdr:spPr>
        <a:xfrm>
          <a:off x="16964025" y="1067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19050</xdr:rowOff>
    </xdr:from>
    <xdr:ext cx="762000" cy="257175"/>
    <xdr:sp macro="" textlink="">
      <xdr:nvSpPr>
        <xdr:cNvPr id="339" name="定員管理の状況該当値テキスト"/>
        <xdr:cNvSpPr txBox="1"/>
      </xdr:nvSpPr>
      <xdr:spPr>
        <a:xfrm>
          <a:off x="1710690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66675</xdr:rowOff>
    </xdr:from>
    <xdr:to>
      <xdr:col>23</xdr:col>
      <xdr:colOff>457200</xdr:colOff>
      <xdr:row>62</xdr:row>
      <xdr:rowOff>171450</xdr:rowOff>
    </xdr:to>
    <xdr:sp macro="" textlink="">
      <xdr:nvSpPr>
        <xdr:cNvPr id="340" name="円/楕円 339"/>
        <xdr:cNvSpPr/>
      </xdr:nvSpPr>
      <xdr:spPr>
        <a:xfrm>
          <a:off x="16125825"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152400</xdr:rowOff>
    </xdr:from>
    <xdr:ext cx="733425" cy="257175"/>
    <xdr:sp macro="" textlink="">
      <xdr:nvSpPr>
        <xdr:cNvPr id="341" name="テキスト ボックス 340"/>
        <xdr:cNvSpPr txBox="1"/>
      </xdr:nvSpPr>
      <xdr:spPr>
        <a:xfrm>
          <a:off x="15801975" y="1078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76200</xdr:rowOff>
    </xdr:from>
    <xdr:to>
      <xdr:col>22</xdr:col>
      <xdr:colOff>257175</xdr:colOff>
      <xdr:row>63</xdr:row>
      <xdr:rowOff>9525</xdr:rowOff>
    </xdr:to>
    <xdr:sp macro="" textlink="">
      <xdr:nvSpPr>
        <xdr:cNvPr id="342" name="円/楕円 341"/>
        <xdr:cNvSpPr/>
      </xdr:nvSpPr>
      <xdr:spPr>
        <a:xfrm>
          <a:off x="15240000" y="1070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161925</xdr:rowOff>
    </xdr:from>
    <xdr:ext cx="762000" cy="257175"/>
    <xdr:sp macro="" textlink="">
      <xdr:nvSpPr>
        <xdr:cNvPr id="343" name="テキスト ボックス 342"/>
        <xdr:cNvSpPr txBox="1"/>
      </xdr:nvSpPr>
      <xdr:spPr>
        <a:xfrm>
          <a:off x="1490662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85725</xdr:rowOff>
    </xdr:from>
    <xdr:to>
      <xdr:col>21</xdr:col>
      <xdr:colOff>47625</xdr:colOff>
      <xdr:row>63</xdr:row>
      <xdr:rowOff>19050</xdr:rowOff>
    </xdr:to>
    <xdr:sp macro="" textlink="">
      <xdr:nvSpPr>
        <xdr:cNvPr id="344" name="円/楕円 343"/>
        <xdr:cNvSpPr/>
      </xdr:nvSpPr>
      <xdr:spPr>
        <a:xfrm>
          <a:off x="14354175" y="10715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171450</xdr:rowOff>
    </xdr:from>
    <xdr:ext cx="762000" cy="257175"/>
    <xdr:sp macro="" textlink="">
      <xdr:nvSpPr>
        <xdr:cNvPr id="345" name="テキスト ボックス 344"/>
        <xdr:cNvSpPr txBox="1"/>
      </xdr:nvSpPr>
      <xdr:spPr>
        <a:xfrm>
          <a:off x="14020800" y="1080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133350</xdr:rowOff>
    </xdr:from>
    <xdr:to>
      <xdr:col>19</xdr:col>
      <xdr:colOff>533400</xdr:colOff>
      <xdr:row>63</xdr:row>
      <xdr:rowOff>66675</xdr:rowOff>
    </xdr:to>
    <xdr:sp macro="" textlink="">
      <xdr:nvSpPr>
        <xdr:cNvPr id="346" name="円/楕円 345"/>
        <xdr:cNvSpPr/>
      </xdr:nvSpPr>
      <xdr:spPr>
        <a:xfrm>
          <a:off x="13458825" y="1076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47625</xdr:rowOff>
    </xdr:from>
    <xdr:ext cx="762000" cy="257175"/>
    <xdr:sp macro="" textlink="">
      <xdr:nvSpPr>
        <xdr:cNvPr id="347" name="テキスト ボックス 346"/>
        <xdr:cNvSpPr txBox="1"/>
      </xdr:nvSpPr>
      <xdr:spPr>
        <a:xfrm>
          <a:off x="13134975"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実質公債費比率は、一般会計等の元利償還金の減や普通交付税の増により、３ヶ年平均で</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a:t>
          </a:r>
          <a:r>
            <a:rPr kumimoji="1" lang="en-US" altLang="ja-JP" sz="1200">
              <a:solidFill>
                <a:schemeClr val="dk1"/>
              </a:solidFill>
              <a:effectLst/>
              <a:latin typeface="+mn-lt"/>
              <a:ea typeface="+mn-ea"/>
              <a:cs typeface="+mn-cs"/>
            </a:rPr>
            <a:t>10.8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10.5</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ポイント改善できた。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地方債元利償還金（繰上償還や特定財源を除く）は、合併前に増発した起債の償還が本格化することで</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年度にピーク（</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億円）を迎えたが、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年度には</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億円に改善された。しかしながら、類似団体平均と比べると</a:t>
          </a:r>
          <a:r>
            <a:rPr kumimoji="1" lang="en-US" altLang="ja-JP" sz="1200">
              <a:solidFill>
                <a:sysClr val="windowText" lastClr="000000"/>
              </a:solidFill>
              <a:effectLst/>
              <a:latin typeface="+mn-lt"/>
              <a:ea typeface="+mn-ea"/>
              <a:cs typeface="+mn-cs"/>
            </a:rPr>
            <a:t>2.8</a:t>
          </a:r>
          <a:r>
            <a:rPr kumimoji="1" lang="ja-JP" altLang="ja-JP" sz="1200">
              <a:solidFill>
                <a:schemeClr val="dk1"/>
              </a:solidFill>
              <a:effectLst/>
              <a:latin typeface="+mn-lt"/>
              <a:ea typeface="+mn-ea"/>
              <a:cs typeface="+mn-cs"/>
            </a:rPr>
            <a:t>ポイント高く、引き続き普通建設事業の計画的な取り組みにより市債の新規発行を抑え、積極的な繰上償還によって地方債残高の縮減に努める。</a:t>
          </a:r>
          <a:endParaRPr lang="ja-JP" altLang="ja-JP" sz="1200">
            <a:effectLst/>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4" name="直線コネクタ 363"/>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5" name="テキスト ボックス 364"/>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6" name="直線コネクタ 365"/>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7" name="テキスト ボックス 366"/>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8" name="直線コネクタ 367"/>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9" name="テキスト ボックス 368"/>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0" name="直線コネクタ 369"/>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1"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2" name="直線コネクタ 371"/>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3"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4" name="直線コネクタ 373"/>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5"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6" name="直線コネクタ 375"/>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161925</xdr:rowOff>
    </xdr:from>
    <xdr:to>
      <xdr:col>24</xdr:col>
      <xdr:colOff>561975</xdr:colOff>
      <xdr:row>41</xdr:row>
      <xdr:rowOff>19050</xdr:rowOff>
    </xdr:to>
    <xdr:cxnSp macro="">
      <xdr:nvCxnSpPr>
        <xdr:cNvPr id="377" name="直線コネクタ 376"/>
        <xdr:cNvCxnSpPr/>
      </xdr:nvCxnSpPr>
      <xdr:spPr>
        <a:xfrm flipV="1">
          <a:off x="16182975" y="70199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8"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9" name="フローチャート : 判断 378"/>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19050</xdr:rowOff>
    </xdr:from>
    <xdr:to>
      <xdr:col>23</xdr:col>
      <xdr:colOff>409575</xdr:colOff>
      <xdr:row>41</xdr:row>
      <xdr:rowOff>66675</xdr:rowOff>
    </xdr:to>
    <xdr:cxnSp macro="">
      <xdr:nvCxnSpPr>
        <xdr:cNvPr id="380" name="直線コネクタ 379"/>
        <xdr:cNvCxnSpPr/>
      </xdr:nvCxnSpPr>
      <xdr:spPr>
        <a:xfrm flipV="1">
          <a:off x="15287625" y="70485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81" name="フローチャート : 判断 380"/>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2" name="テキスト ボックス 381"/>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66675</xdr:rowOff>
    </xdr:from>
    <xdr:to>
      <xdr:col>22</xdr:col>
      <xdr:colOff>200025</xdr:colOff>
      <xdr:row>41</xdr:row>
      <xdr:rowOff>142875</xdr:rowOff>
    </xdr:to>
    <xdr:cxnSp macro="">
      <xdr:nvCxnSpPr>
        <xdr:cNvPr id="383" name="直線コネクタ 382"/>
        <xdr:cNvCxnSpPr/>
      </xdr:nvCxnSpPr>
      <xdr:spPr>
        <a:xfrm flipV="1">
          <a:off x="14401800" y="70961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4" name="フローチャート : 判断 383"/>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5" name="テキスト ボックス 384"/>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142875</xdr:rowOff>
    </xdr:from>
    <xdr:to>
      <xdr:col>21</xdr:col>
      <xdr:colOff>0</xdr:colOff>
      <xdr:row>42</xdr:row>
      <xdr:rowOff>76200</xdr:rowOff>
    </xdr:to>
    <xdr:cxnSp macro="">
      <xdr:nvCxnSpPr>
        <xdr:cNvPr id="386" name="直線コネクタ 385"/>
        <xdr:cNvCxnSpPr/>
      </xdr:nvCxnSpPr>
      <xdr:spPr>
        <a:xfrm flipV="1">
          <a:off x="13515975" y="7172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7" name="フローチャート : 判断 386"/>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8" name="テキスト ボックス 387"/>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9" name="フローチャート : 判断 388"/>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0" name="テキスト ボックス 389"/>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1" name="テキスト ボックス 390"/>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2" name="テキスト ボックス 391"/>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3" name="テキスト ボックス 392"/>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4" name="テキスト ボックス 393"/>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5" name="テキスト ボックス 394"/>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114300</xdr:rowOff>
    </xdr:from>
    <xdr:to>
      <xdr:col>24</xdr:col>
      <xdr:colOff>609600</xdr:colOff>
      <xdr:row>41</xdr:row>
      <xdr:rowOff>38100</xdr:rowOff>
    </xdr:to>
    <xdr:sp macro="" textlink="">
      <xdr:nvSpPr>
        <xdr:cNvPr id="396" name="円/楕円 395"/>
        <xdr:cNvSpPr/>
      </xdr:nvSpPr>
      <xdr:spPr>
        <a:xfrm>
          <a:off x="16964025" y="697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85725</xdr:rowOff>
    </xdr:from>
    <xdr:ext cx="762000" cy="257175"/>
    <xdr:sp macro="" textlink="">
      <xdr:nvSpPr>
        <xdr:cNvPr id="397" name="公債費負担の状況該当値テキスト"/>
        <xdr:cNvSpPr txBox="1"/>
      </xdr:nvSpPr>
      <xdr:spPr>
        <a:xfrm>
          <a:off x="171069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142875</xdr:rowOff>
    </xdr:from>
    <xdr:to>
      <xdr:col>23</xdr:col>
      <xdr:colOff>457200</xdr:colOff>
      <xdr:row>41</xdr:row>
      <xdr:rowOff>76200</xdr:rowOff>
    </xdr:to>
    <xdr:sp macro="" textlink="">
      <xdr:nvSpPr>
        <xdr:cNvPr id="398" name="円/楕円 397"/>
        <xdr:cNvSpPr/>
      </xdr:nvSpPr>
      <xdr:spPr>
        <a:xfrm>
          <a:off x="16125825"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57150</xdr:rowOff>
    </xdr:from>
    <xdr:ext cx="733425" cy="257175"/>
    <xdr:sp macro="" textlink="">
      <xdr:nvSpPr>
        <xdr:cNvPr id="399" name="テキスト ボックス 398"/>
        <xdr:cNvSpPr txBox="1"/>
      </xdr:nvSpPr>
      <xdr:spPr>
        <a:xfrm>
          <a:off x="15801975" y="708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9525</xdr:rowOff>
    </xdr:from>
    <xdr:to>
      <xdr:col>22</xdr:col>
      <xdr:colOff>257175</xdr:colOff>
      <xdr:row>41</xdr:row>
      <xdr:rowOff>114300</xdr:rowOff>
    </xdr:to>
    <xdr:sp macro="" textlink="">
      <xdr:nvSpPr>
        <xdr:cNvPr id="400" name="円/楕円 399"/>
        <xdr:cNvSpPr/>
      </xdr:nvSpPr>
      <xdr:spPr>
        <a:xfrm>
          <a:off x="15240000" y="703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95250</xdr:rowOff>
    </xdr:from>
    <xdr:ext cx="762000" cy="257175"/>
    <xdr:sp macro="" textlink="">
      <xdr:nvSpPr>
        <xdr:cNvPr id="401" name="テキスト ボックス 400"/>
        <xdr:cNvSpPr txBox="1"/>
      </xdr:nvSpPr>
      <xdr:spPr>
        <a:xfrm>
          <a:off x="14906625"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95250</xdr:rowOff>
    </xdr:from>
    <xdr:to>
      <xdr:col>21</xdr:col>
      <xdr:colOff>47625</xdr:colOff>
      <xdr:row>42</xdr:row>
      <xdr:rowOff>19050</xdr:rowOff>
    </xdr:to>
    <xdr:sp macro="" textlink="">
      <xdr:nvSpPr>
        <xdr:cNvPr id="402" name="円/楕円 401"/>
        <xdr:cNvSpPr/>
      </xdr:nvSpPr>
      <xdr:spPr>
        <a:xfrm>
          <a:off x="14354175" y="7124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9525</xdr:rowOff>
    </xdr:from>
    <xdr:ext cx="762000" cy="257175"/>
    <xdr:sp macro="" textlink="">
      <xdr:nvSpPr>
        <xdr:cNvPr id="403" name="テキスト ボックス 402"/>
        <xdr:cNvSpPr txBox="1"/>
      </xdr:nvSpPr>
      <xdr:spPr>
        <a:xfrm>
          <a:off x="14020800"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19050</xdr:rowOff>
    </xdr:from>
    <xdr:to>
      <xdr:col>19</xdr:col>
      <xdr:colOff>533400</xdr:colOff>
      <xdr:row>42</xdr:row>
      <xdr:rowOff>123825</xdr:rowOff>
    </xdr:to>
    <xdr:sp macro="" textlink="">
      <xdr:nvSpPr>
        <xdr:cNvPr id="404" name="円/楕円 403"/>
        <xdr:cNvSpPr/>
      </xdr:nvSpPr>
      <xdr:spPr>
        <a:xfrm>
          <a:off x="13458825" y="721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104775</xdr:rowOff>
    </xdr:from>
    <xdr:ext cx="762000" cy="257175"/>
    <xdr:sp macro="" textlink="">
      <xdr:nvSpPr>
        <xdr:cNvPr id="405" name="テキスト ボックス 404"/>
        <xdr:cNvSpPr txBox="1"/>
      </xdr:nvSpPr>
      <xdr:spPr>
        <a:xfrm>
          <a:off x="13134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6" name="正方形/長方形 405"/>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7" name="テキスト ボックス 406"/>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8" name="テキスト ボックス 407"/>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9" name="正方形/長方形 408"/>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0" name="正方形/長方形 409"/>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1" name="正方形/長方形 410"/>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2" name="正方形/長方形 411"/>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3" name="正方形/長方形 412"/>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4" name="正方形/長方形 413"/>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5" name="正方形/長方形 414"/>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6" name="正方形/長方形 415"/>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7" name="正方形/長方形 416"/>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8" name="テキスト ボックス 417"/>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50">
              <a:solidFill>
                <a:schemeClr val="dk1"/>
              </a:solidFill>
              <a:effectLst/>
              <a:latin typeface="+mn-lt"/>
              <a:ea typeface="+mn-ea"/>
              <a:cs typeface="+mn-cs"/>
            </a:rPr>
            <a:t>　これまでのプライマリーバランスの黒字化の堅持と繰上償還の結果、地方債残高は前年度から</a:t>
          </a:r>
          <a:r>
            <a:rPr kumimoji="1" lang="en-US" altLang="ja-JP" sz="1150">
              <a:solidFill>
                <a:schemeClr val="dk1"/>
              </a:solidFill>
              <a:effectLst/>
              <a:latin typeface="+mn-lt"/>
              <a:ea typeface="+mn-ea"/>
              <a:cs typeface="+mn-cs"/>
            </a:rPr>
            <a:t>468</a:t>
          </a:r>
          <a:r>
            <a:rPr kumimoji="1" lang="ja-JP" altLang="ja-JP" sz="1150">
              <a:solidFill>
                <a:schemeClr val="dk1"/>
              </a:solidFill>
              <a:effectLst/>
              <a:latin typeface="+mn-lt"/>
              <a:ea typeface="+mn-ea"/>
              <a:cs typeface="+mn-cs"/>
            </a:rPr>
            <a:t>百万円減少し、</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年度末から比べると</a:t>
          </a:r>
          <a:r>
            <a:rPr kumimoji="1" lang="en-US" altLang="ja-JP" sz="1150">
              <a:solidFill>
                <a:schemeClr val="dk1"/>
              </a:solidFill>
              <a:effectLst/>
              <a:latin typeface="+mn-lt"/>
              <a:ea typeface="+mn-ea"/>
              <a:cs typeface="+mn-cs"/>
            </a:rPr>
            <a:t>1,043</a:t>
          </a:r>
          <a:r>
            <a:rPr kumimoji="1" lang="ja-JP" altLang="ja-JP" sz="1150">
              <a:solidFill>
                <a:schemeClr val="dk1"/>
              </a:solidFill>
              <a:effectLst/>
              <a:latin typeface="+mn-lt"/>
              <a:ea typeface="+mn-ea"/>
              <a:cs typeface="+mn-cs"/>
            </a:rPr>
            <a:t>百万円減少させることができた（</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35,561</a:t>
          </a:r>
          <a:r>
            <a:rPr kumimoji="1" lang="ja-JP" altLang="ja-JP" sz="1150">
              <a:solidFill>
                <a:schemeClr val="dk1"/>
              </a:solidFill>
              <a:effectLst/>
              <a:latin typeface="+mn-lt"/>
              <a:ea typeface="+mn-ea"/>
              <a:cs typeface="+mn-cs"/>
            </a:rPr>
            <a:t>百万年→</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34,518</a:t>
          </a:r>
          <a:r>
            <a:rPr kumimoji="1" lang="ja-JP" altLang="ja-JP" sz="1150">
              <a:solidFill>
                <a:schemeClr val="dk1"/>
              </a:solidFill>
              <a:effectLst/>
              <a:latin typeface="+mn-lt"/>
              <a:ea typeface="+mn-ea"/>
              <a:cs typeface="+mn-cs"/>
            </a:rPr>
            <a:t>百万円）。その結果、前年度数値から</a:t>
          </a:r>
          <a:r>
            <a:rPr kumimoji="1" lang="en-US" altLang="ja-JP" sz="1150">
              <a:solidFill>
                <a:schemeClr val="dk1"/>
              </a:solidFill>
              <a:effectLst/>
              <a:latin typeface="+mn-lt"/>
              <a:ea typeface="+mn-ea"/>
              <a:cs typeface="+mn-cs"/>
            </a:rPr>
            <a:t>5.0</a:t>
          </a:r>
          <a:r>
            <a:rPr kumimoji="1" lang="ja-JP" altLang="en-US" sz="1150">
              <a:solidFill>
                <a:schemeClr val="dk1"/>
              </a:solidFill>
              <a:effectLst/>
              <a:latin typeface="+mn-lt"/>
              <a:ea typeface="+mn-ea"/>
              <a:cs typeface="+mn-cs"/>
            </a:rPr>
            <a:t>ポイントの改善となり、算定開始以来、継続して改善を続けている。</a:t>
          </a:r>
        </a:p>
        <a:p>
          <a:r>
            <a:rPr kumimoji="1" lang="ja-JP" altLang="ja-JP" sz="1150">
              <a:solidFill>
                <a:schemeClr val="dk1"/>
              </a:solidFill>
              <a:effectLst/>
              <a:latin typeface="+mn-lt"/>
              <a:ea typeface="+mn-ea"/>
              <a:cs typeface="+mn-cs"/>
            </a:rPr>
            <a:t>　起債残高と基金残高の動向は将来負担比率に大きな影響を及ぼすものであり、普通交付税の合併算定替の特例期間の終了後の財政運営も見据え、可能な限り基金などの確保を図るとともに、引き続き定員管理の適正化や事務事業の見直しなどの実践に努める。</a:t>
          </a:r>
          <a:endParaRPr lang="ja-JP" altLang="ja-JP" sz="1150">
            <a:effectLst/>
          </a:endParaRPr>
        </a:p>
      </xdr:txBody>
    </xdr:sp>
    <xdr:clientData/>
  </xdr:twoCellAnchor>
  <xdr:oneCellAnchor>
    <xdr:from>
      <xdr:col>18</xdr:col>
      <xdr:colOff>447675</xdr:colOff>
      <xdr:row>10</xdr:row>
      <xdr:rowOff>66675</xdr:rowOff>
    </xdr:from>
    <xdr:ext cx="295275" cy="228600"/>
    <xdr:sp macro="" textlink="">
      <xdr:nvSpPr>
        <xdr:cNvPr id="419" name="テキスト ボックス 418"/>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0" name="直線コネクタ 419"/>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1" name="テキスト ボックス 420"/>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2" name="直線コネクタ 421"/>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3" name="テキスト ボックス 422"/>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4" name="直線コネクタ 423"/>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5" name="テキスト ボックス 424"/>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6" name="直線コネクタ 425"/>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7" name="テキスト ボックス 426"/>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8" name="直線コネクタ 427"/>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9" name="テキスト ボックス 428"/>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0" name="直線コネクタ 429"/>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1" name="テキスト ボックス 430"/>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4" name="直線コネクタ 433"/>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5"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6" name="直線コネクタ 435"/>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7"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8" name="直線コネクタ 437"/>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114300</xdr:rowOff>
    </xdr:from>
    <xdr:to>
      <xdr:col>24</xdr:col>
      <xdr:colOff>561975</xdr:colOff>
      <xdr:row>16</xdr:row>
      <xdr:rowOff>152400</xdr:rowOff>
    </xdr:to>
    <xdr:cxnSp macro="">
      <xdr:nvCxnSpPr>
        <xdr:cNvPr id="439" name="直線コネクタ 438"/>
        <xdr:cNvCxnSpPr/>
      </xdr:nvCxnSpPr>
      <xdr:spPr>
        <a:xfrm flipV="1">
          <a:off x="16182975" y="2857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40"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1" name="フローチャート : 判断 440"/>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152400</xdr:rowOff>
    </xdr:from>
    <xdr:to>
      <xdr:col>23</xdr:col>
      <xdr:colOff>409575</xdr:colOff>
      <xdr:row>16</xdr:row>
      <xdr:rowOff>161925</xdr:rowOff>
    </xdr:to>
    <xdr:cxnSp macro="">
      <xdr:nvCxnSpPr>
        <xdr:cNvPr id="442" name="直線コネクタ 441"/>
        <xdr:cNvCxnSpPr/>
      </xdr:nvCxnSpPr>
      <xdr:spPr>
        <a:xfrm flipV="1">
          <a:off x="15287625" y="2895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3" name="フローチャート : 判断 442"/>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4" name="テキスト ボックス 443"/>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9525</xdr:rowOff>
    </xdr:to>
    <xdr:cxnSp macro="">
      <xdr:nvCxnSpPr>
        <xdr:cNvPr id="445" name="直線コネクタ 444"/>
        <xdr:cNvCxnSpPr/>
      </xdr:nvCxnSpPr>
      <xdr:spPr>
        <a:xfrm flipV="1">
          <a:off x="14401800" y="2905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6" name="フローチャート : 判断 445"/>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7" name="テキスト ボックス 446"/>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9525</xdr:rowOff>
    </xdr:from>
    <xdr:to>
      <xdr:col>21</xdr:col>
      <xdr:colOff>0</xdr:colOff>
      <xdr:row>17</xdr:row>
      <xdr:rowOff>104775</xdr:rowOff>
    </xdr:to>
    <xdr:cxnSp macro="">
      <xdr:nvCxnSpPr>
        <xdr:cNvPr id="448" name="直線コネクタ 447"/>
        <xdr:cNvCxnSpPr/>
      </xdr:nvCxnSpPr>
      <xdr:spPr>
        <a:xfrm flipV="1">
          <a:off x="13515975" y="29241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9" name="フローチャート : 判断 448"/>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50" name="テキスト ボックス 449"/>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51" name="フローチャート : 判断 450"/>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2" name="テキスト ボックス 451"/>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66675</xdr:rowOff>
    </xdr:from>
    <xdr:to>
      <xdr:col>24</xdr:col>
      <xdr:colOff>609600</xdr:colOff>
      <xdr:row>16</xdr:row>
      <xdr:rowOff>161925</xdr:rowOff>
    </xdr:to>
    <xdr:sp macro="" textlink="">
      <xdr:nvSpPr>
        <xdr:cNvPr id="458" name="円/楕円 457"/>
        <xdr:cNvSpPr/>
      </xdr:nvSpPr>
      <xdr:spPr>
        <a:xfrm>
          <a:off x="16964025" y="280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38100</xdr:rowOff>
    </xdr:from>
    <xdr:ext cx="762000" cy="257175"/>
    <xdr:sp macro="" textlink="">
      <xdr:nvSpPr>
        <xdr:cNvPr id="459" name="将来負担の状況該当値テキスト"/>
        <xdr:cNvSpPr txBox="1"/>
      </xdr:nvSpPr>
      <xdr:spPr>
        <a:xfrm>
          <a:off x="171069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104775</xdr:rowOff>
    </xdr:from>
    <xdr:to>
      <xdr:col>23</xdr:col>
      <xdr:colOff>457200</xdr:colOff>
      <xdr:row>17</xdr:row>
      <xdr:rowOff>38100</xdr:rowOff>
    </xdr:to>
    <xdr:sp macro="" textlink="">
      <xdr:nvSpPr>
        <xdr:cNvPr id="460" name="円/楕円 459"/>
        <xdr:cNvSpPr/>
      </xdr:nvSpPr>
      <xdr:spPr>
        <a:xfrm>
          <a:off x="16125825"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19050</xdr:rowOff>
    </xdr:from>
    <xdr:ext cx="733425" cy="257175"/>
    <xdr:sp macro="" textlink="">
      <xdr:nvSpPr>
        <xdr:cNvPr id="461" name="テキスト ボックス 460"/>
        <xdr:cNvSpPr txBox="1"/>
      </xdr:nvSpPr>
      <xdr:spPr>
        <a:xfrm>
          <a:off x="1580197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104775</xdr:rowOff>
    </xdr:from>
    <xdr:to>
      <xdr:col>22</xdr:col>
      <xdr:colOff>257175</xdr:colOff>
      <xdr:row>17</xdr:row>
      <xdr:rowOff>38100</xdr:rowOff>
    </xdr:to>
    <xdr:sp macro="" textlink="">
      <xdr:nvSpPr>
        <xdr:cNvPr id="462" name="円/楕円 461"/>
        <xdr:cNvSpPr/>
      </xdr:nvSpPr>
      <xdr:spPr>
        <a:xfrm>
          <a:off x="152400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19050</xdr:rowOff>
    </xdr:from>
    <xdr:ext cx="762000" cy="257175"/>
    <xdr:sp macro="" textlink="">
      <xdr:nvSpPr>
        <xdr:cNvPr id="463" name="テキスト ボックス 462"/>
        <xdr:cNvSpPr txBox="1"/>
      </xdr:nvSpPr>
      <xdr:spPr>
        <a:xfrm>
          <a:off x="1490662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133350</xdr:rowOff>
    </xdr:from>
    <xdr:to>
      <xdr:col>21</xdr:col>
      <xdr:colOff>47625</xdr:colOff>
      <xdr:row>17</xdr:row>
      <xdr:rowOff>66675</xdr:rowOff>
    </xdr:to>
    <xdr:sp macro="" textlink="">
      <xdr:nvSpPr>
        <xdr:cNvPr id="464" name="円/楕円 463"/>
        <xdr:cNvSpPr/>
      </xdr:nvSpPr>
      <xdr:spPr>
        <a:xfrm>
          <a:off x="14354175" y="287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47625</xdr:rowOff>
    </xdr:from>
    <xdr:ext cx="762000" cy="257175"/>
    <xdr:sp macro="" textlink="">
      <xdr:nvSpPr>
        <xdr:cNvPr id="465" name="テキスト ボックス 464"/>
        <xdr:cNvSpPr txBox="1"/>
      </xdr:nvSpPr>
      <xdr:spPr>
        <a:xfrm>
          <a:off x="140208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428625</xdr:colOff>
      <xdr:row>17</xdr:row>
      <xdr:rowOff>57150</xdr:rowOff>
    </xdr:from>
    <xdr:to>
      <xdr:col>19</xdr:col>
      <xdr:colOff>533400</xdr:colOff>
      <xdr:row>17</xdr:row>
      <xdr:rowOff>152400</xdr:rowOff>
    </xdr:to>
    <xdr:sp macro="" textlink="">
      <xdr:nvSpPr>
        <xdr:cNvPr id="466" name="円/楕円 465"/>
        <xdr:cNvSpPr/>
      </xdr:nvSpPr>
      <xdr:spPr>
        <a:xfrm>
          <a:off x="13458825" y="2971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142875</xdr:rowOff>
    </xdr:from>
    <xdr:ext cx="762000" cy="257175"/>
    <xdr:sp macro="" textlink="">
      <xdr:nvSpPr>
        <xdr:cNvPr id="467" name="テキスト ボックス 466"/>
        <xdr:cNvSpPr txBox="1"/>
      </xdr:nvSpPr>
      <xdr:spPr>
        <a:xfrm>
          <a:off x="131349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年度より地域手当の支給が開始されたが、時間外勤務手当の縮減により、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し、類似団体平均からも</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今後も定員適正化計画に基づく職員数の削減を進めるとともに、時間外勤務手当の削減に努める。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57150</xdr:rowOff>
    </xdr:from>
    <xdr:to>
      <xdr:col>7</xdr:col>
      <xdr:colOff>19050</xdr:colOff>
      <xdr:row>36</xdr:row>
      <xdr:rowOff>85725</xdr:rowOff>
    </xdr:to>
    <xdr:cxnSp macro="">
      <xdr:nvCxnSpPr>
        <xdr:cNvPr id="66" name="直線コネクタ 65"/>
        <xdr:cNvCxnSpPr/>
      </xdr:nvCxnSpPr>
      <xdr:spPr>
        <a:xfrm flipV="1">
          <a:off x="3990975" y="62293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9525</xdr:rowOff>
    </xdr:from>
    <xdr:to>
      <xdr:col>5</xdr:col>
      <xdr:colOff>552450</xdr:colOff>
      <xdr:row>36</xdr:row>
      <xdr:rowOff>85725</xdr:rowOff>
    </xdr:to>
    <xdr:cxnSp macro="">
      <xdr:nvCxnSpPr>
        <xdr:cNvPr id="69" name="直線コネクタ 68"/>
        <xdr:cNvCxnSpPr/>
      </xdr:nvCxnSpPr>
      <xdr:spPr>
        <a:xfrm>
          <a:off x="3095625" y="61817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85725</xdr:rowOff>
    </xdr:from>
    <xdr:ext cx="733425" cy="257175"/>
    <xdr:sp macro="" textlink="">
      <xdr:nvSpPr>
        <xdr:cNvPr id="71" name="テキスト ボックス 70"/>
        <xdr:cNvSpPr txBox="1"/>
      </xdr:nvSpPr>
      <xdr:spPr>
        <a:xfrm>
          <a:off x="3609975" y="5915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9525</xdr:rowOff>
    </xdr:from>
    <xdr:to>
      <xdr:col>4</xdr:col>
      <xdr:colOff>342900</xdr:colOff>
      <xdr:row>36</xdr:row>
      <xdr:rowOff>95250</xdr:rowOff>
    </xdr:to>
    <xdr:cxnSp macro="">
      <xdr:nvCxnSpPr>
        <xdr:cNvPr id="72" name="直線コネクタ 71"/>
        <xdr:cNvCxnSpPr/>
      </xdr:nvCxnSpPr>
      <xdr:spPr>
        <a:xfrm flipV="1">
          <a:off x="2209800" y="6181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95250</xdr:rowOff>
    </xdr:from>
    <xdr:to>
      <xdr:col>3</xdr:col>
      <xdr:colOff>142875</xdr:colOff>
      <xdr:row>36</xdr:row>
      <xdr:rowOff>123825</xdr:rowOff>
    </xdr:to>
    <xdr:cxnSp macro="">
      <xdr:nvCxnSpPr>
        <xdr:cNvPr id="75" name="直線コネクタ 74"/>
        <xdr:cNvCxnSpPr/>
      </xdr:nvCxnSpPr>
      <xdr:spPr>
        <a:xfrm flipV="1">
          <a:off x="1323975" y="6267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142875</xdr:rowOff>
    </xdr:from>
    <xdr:ext cx="762000" cy="257175"/>
    <xdr:sp macro="" textlink="">
      <xdr:nvSpPr>
        <xdr:cNvPr id="77" name="テキスト ボックス 76"/>
        <xdr:cNvSpPr txBox="1"/>
      </xdr:nvSpPr>
      <xdr:spPr>
        <a:xfrm>
          <a:off x="18288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171450</xdr:rowOff>
    </xdr:from>
    <xdr:ext cx="762000" cy="257175"/>
    <xdr:sp macro="" textlink="">
      <xdr:nvSpPr>
        <xdr:cNvPr id="79" name="テキスト ボックス 78"/>
        <xdr:cNvSpPr txBox="1"/>
      </xdr:nvSpPr>
      <xdr:spPr>
        <a:xfrm>
          <a:off x="9429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85" name="円/楕円 84"/>
        <xdr:cNvSpPr/>
      </xdr:nvSpPr>
      <xdr:spPr>
        <a:xfrm>
          <a:off x="47720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28575</xdr:rowOff>
    </xdr:from>
    <xdr:ext cx="762000" cy="257175"/>
    <xdr:sp macro="" textlink="">
      <xdr:nvSpPr>
        <xdr:cNvPr id="86" name="人件費該当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38100</xdr:rowOff>
    </xdr:from>
    <xdr:to>
      <xdr:col>5</xdr:col>
      <xdr:colOff>600075</xdr:colOff>
      <xdr:row>36</xdr:row>
      <xdr:rowOff>142875</xdr:rowOff>
    </xdr:to>
    <xdr:sp macro="" textlink="">
      <xdr:nvSpPr>
        <xdr:cNvPr id="87" name="円/楕円 86"/>
        <xdr:cNvSpPr/>
      </xdr:nvSpPr>
      <xdr:spPr>
        <a:xfrm>
          <a:off x="39338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123825</xdr:rowOff>
    </xdr:from>
    <xdr:ext cx="733425" cy="257175"/>
    <xdr:sp macro="" textlink="">
      <xdr:nvSpPr>
        <xdr:cNvPr id="88" name="テキスト ボックス 87"/>
        <xdr:cNvSpPr txBox="1"/>
      </xdr:nvSpPr>
      <xdr:spPr>
        <a:xfrm>
          <a:off x="3609975" y="6296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400050</xdr:colOff>
      <xdr:row>36</xdr:row>
      <xdr:rowOff>66675</xdr:rowOff>
    </xdr:to>
    <xdr:sp macro="" textlink="">
      <xdr:nvSpPr>
        <xdr:cNvPr id="89" name="円/楕円 88"/>
        <xdr:cNvSpPr/>
      </xdr:nvSpPr>
      <xdr:spPr>
        <a:xfrm>
          <a:off x="3048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76200</xdr:rowOff>
    </xdr:from>
    <xdr:ext cx="762000" cy="257175"/>
    <xdr:sp macro="" textlink="">
      <xdr:nvSpPr>
        <xdr:cNvPr id="90" name="テキスト ボックス 89"/>
        <xdr:cNvSpPr txBox="1"/>
      </xdr:nvSpPr>
      <xdr:spPr>
        <a:xfrm>
          <a:off x="271462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47625</xdr:rowOff>
    </xdr:from>
    <xdr:to>
      <xdr:col>3</xdr:col>
      <xdr:colOff>190500</xdr:colOff>
      <xdr:row>36</xdr:row>
      <xdr:rowOff>142875</xdr:rowOff>
    </xdr:to>
    <xdr:sp macro="" textlink="">
      <xdr:nvSpPr>
        <xdr:cNvPr id="91" name="円/楕円 90"/>
        <xdr:cNvSpPr/>
      </xdr:nvSpPr>
      <xdr:spPr>
        <a:xfrm>
          <a:off x="2162175" y="621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92" name="テキスト ボックス 91"/>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76200</xdr:rowOff>
    </xdr:from>
    <xdr:to>
      <xdr:col>1</xdr:col>
      <xdr:colOff>676275</xdr:colOff>
      <xdr:row>37</xdr:row>
      <xdr:rowOff>9525</xdr:rowOff>
    </xdr:to>
    <xdr:sp macro="" textlink="">
      <xdr:nvSpPr>
        <xdr:cNvPr id="93" name="円/楕円 92"/>
        <xdr:cNvSpPr/>
      </xdr:nvSpPr>
      <xdr:spPr>
        <a:xfrm>
          <a:off x="12668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19050</xdr:rowOff>
    </xdr:from>
    <xdr:ext cx="762000" cy="257175"/>
    <xdr:sp macro="" textlink="">
      <xdr:nvSpPr>
        <xdr:cNvPr id="94" name="テキスト ボックス 93"/>
        <xdr:cNvSpPr txBox="1"/>
      </xdr:nvSpPr>
      <xdr:spPr>
        <a:xfrm>
          <a:off x="94297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私立保育園運営委託を扶助費へ分析変更をしたことにより、前年度比で</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一方で、広い面積を有するためごみ収集運搬業務の負担や、５町合併による複数施設の運営などが依然として</a:t>
          </a:r>
          <a:r>
            <a:rPr kumimoji="1" lang="ja-JP" altLang="ja-JP" sz="1300">
              <a:solidFill>
                <a:schemeClr val="dk1"/>
              </a:solidFill>
              <a:effectLst/>
              <a:latin typeface="+mn-lt"/>
              <a:ea typeface="+mn-ea"/>
              <a:cs typeface="+mn-cs"/>
            </a:rPr>
            <a:t>大きな</a:t>
          </a:r>
          <a:r>
            <a:rPr kumimoji="1" lang="ja-JP" altLang="en-US" sz="1300">
              <a:solidFill>
                <a:schemeClr val="dk1"/>
              </a:solidFill>
              <a:effectLst/>
              <a:latin typeface="+mn-lt"/>
              <a:ea typeface="+mn-ea"/>
              <a:cs typeface="+mn-cs"/>
            </a:rPr>
            <a:t>割合を占めていることから、</a:t>
          </a:r>
          <a:r>
            <a:rPr kumimoji="1" lang="ja-JP" altLang="ja-JP" sz="1300">
              <a:solidFill>
                <a:schemeClr val="dk1"/>
              </a:solidFill>
              <a:effectLst/>
              <a:latin typeface="+mn-lt"/>
              <a:ea typeface="+mn-ea"/>
              <a:cs typeface="+mn-cs"/>
            </a:rPr>
            <a:t>今後も事務事業の見直しや施設の統廃合を含めた行財政改革を実践し、歳出削減に努める。</a:t>
          </a:r>
          <a:endParaRPr lang="ja-JP" altLang="ja-JP" sz="13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133350</xdr:rowOff>
    </xdr:from>
    <xdr:to>
      <xdr:col>24</xdr:col>
      <xdr:colOff>28575</xdr:colOff>
      <xdr:row>16</xdr:row>
      <xdr:rowOff>85725</xdr:rowOff>
    </xdr:to>
    <xdr:cxnSp macro="">
      <xdr:nvCxnSpPr>
        <xdr:cNvPr id="125" name="直線コネクタ 124"/>
        <xdr:cNvCxnSpPr/>
      </xdr:nvCxnSpPr>
      <xdr:spPr>
        <a:xfrm flipV="1">
          <a:off x="15668625" y="27051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26" name="物件費平均値テキスト"/>
        <xdr:cNvSpPr txBox="1"/>
      </xdr:nvSpPr>
      <xdr:spPr>
        <a:xfrm>
          <a:off x="166020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85725</xdr:rowOff>
    </xdr:from>
    <xdr:to>
      <xdr:col>22</xdr:col>
      <xdr:colOff>561975</xdr:colOff>
      <xdr:row>16</xdr:row>
      <xdr:rowOff>85725</xdr:rowOff>
    </xdr:to>
    <xdr:cxnSp macro="">
      <xdr:nvCxnSpPr>
        <xdr:cNvPr id="128" name="直線コネクタ 127"/>
        <xdr:cNvCxnSpPr/>
      </xdr:nvCxnSpPr>
      <xdr:spPr>
        <a:xfrm>
          <a:off x="14782800" y="2828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0</xdr:rowOff>
    </xdr:from>
    <xdr:to>
      <xdr:col>21</xdr:col>
      <xdr:colOff>361950</xdr:colOff>
      <xdr:row>16</xdr:row>
      <xdr:rowOff>85725</xdr:rowOff>
    </xdr:to>
    <xdr:cxnSp macro="">
      <xdr:nvCxnSpPr>
        <xdr:cNvPr id="131" name="直線コネクタ 130"/>
        <xdr:cNvCxnSpPr/>
      </xdr:nvCxnSpPr>
      <xdr:spPr>
        <a:xfrm>
          <a:off x="13896975" y="27432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95250</xdr:rowOff>
    </xdr:from>
    <xdr:to>
      <xdr:col>20</xdr:col>
      <xdr:colOff>161925</xdr:colOff>
      <xdr:row>16</xdr:row>
      <xdr:rowOff>0</xdr:rowOff>
    </xdr:to>
    <xdr:cxnSp macro="">
      <xdr:nvCxnSpPr>
        <xdr:cNvPr id="134" name="直線コネクタ 133"/>
        <xdr:cNvCxnSpPr/>
      </xdr:nvCxnSpPr>
      <xdr:spPr>
        <a:xfrm>
          <a:off x="13001625" y="26670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76200</xdr:rowOff>
    </xdr:from>
    <xdr:to>
      <xdr:col>24</xdr:col>
      <xdr:colOff>85725</xdr:colOff>
      <xdr:row>16</xdr:row>
      <xdr:rowOff>9525</xdr:rowOff>
    </xdr:to>
    <xdr:sp macro="" textlink="">
      <xdr:nvSpPr>
        <xdr:cNvPr id="144" name="円/楕円 143"/>
        <xdr:cNvSpPr/>
      </xdr:nvSpPr>
      <xdr:spPr>
        <a:xfrm>
          <a:off x="16459200" y="264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14</xdr:row>
      <xdr:rowOff>95250</xdr:rowOff>
    </xdr:from>
    <xdr:ext cx="762000" cy="257175"/>
    <xdr:sp macro="" textlink="">
      <xdr:nvSpPr>
        <xdr:cNvPr id="145" name="物件費該当値テキスト"/>
        <xdr:cNvSpPr txBox="1"/>
      </xdr:nvSpPr>
      <xdr:spPr>
        <a:xfrm>
          <a:off x="166020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619125</xdr:colOff>
      <xdr:row>16</xdr:row>
      <xdr:rowOff>133350</xdr:rowOff>
    </xdr:to>
    <xdr:sp macro="" textlink="">
      <xdr:nvSpPr>
        <xdr:cNvPr id="146" name="円/楕円 145"/>
        <xdr:cNvSpPr/>
      </xdr:nvSpPr>
      <xdr:spPr>
        <a:xfrm>
          <a:off x="15621000" y="278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123825</xdr:rowOff>
    </xdr:from>
    <xdr:ext cx="733425" cy="257175"/>
    <xdr:sp macro="" textlink="">
      <xdr:nvSpPr>
        <xdr:cNvPr id="147" name="テキスト ボックス 146"/>
        <xdr:cNvSpPr txBox="1"/>
      </xdr:nvSpPr>
      <xdr:spPr>
        <a:xfrm>
          <a:off x="15287625"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133350</xdr:rowOff>
    </xdr:to>
    <xdr:sp macro="" textlink="">
      <xdr:nvSpPr>
        <xdr:cNvPr id="148" name="円/楕円 147"/>
        <xdr:cNvSpPr/>
      </xdr:nvSpPr>
      <xdr:spPr>
        <a:xfrm>
          <a:off x="14735175" y="2781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123825</xdr:rowOff>
    </xdr:from>
    <xdr:ext cx="762000" cy="257175"/>
    <xdr:sp macro="" textlink="">
      <xdr:nvSpPr>
        <xdr:cNvPr id="149" name="テキスト ボックス 148"/>
        <xdr:cNvSpPr txBox="1"/>
      </xdr:nvSpPr>
      <xdr:spPr>
        <a:xfrm>
          <a:off x="14401800"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123825</xdr:rowOff>
    </xdr:from>
    <xdr:to>
      <xdr:col>20</xdr:col>
      <xdr:colOff>209550</xdr:colOff>
      <xdr:row>16</xdr:row>
      <xdr:rowOff>57150</xdr:rowOff>
    </xdr:to>
    <xdr:sp macro="" textlink="">
      <xdr:nvSpPr>
        <xdr:cNvPr id="150" name="円/楕円 149"/>
        <xdr:cNvSpPr/>
      </xdr:nvSpPr>
      <xdr:spPr>
        <a:xfrm>
          <a:off x="13839825" y="269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38100</xdr:rowOff>
    </xdr:from>
    <xdr:ext cx="762000" cy="257175"/>
    <xdr:sp macro="" textlink="">
      <xdr:nvSpPr>
        <xdr:cNvPr id="151" name="テキスト ボックス 150"/>
        <xdr:cNvSpPr txBox="1"/>
      </xdr:nvSpPr>
      <xdr:spPr>
        <a:xfrm>
          <a:off x="135159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38100</xdr:rowOff>
    </xdr:from>
    <xdr:to>
      <xdr:col>19</xdr:col>
      <xdr:colOff>9525</xdr:colOff>
      <xdr:row>15</xdr:row>
      <xdr:rowOff>142875</xdr:rowOff>
    </xdr:to>
    <xdr:sp macro="" textlink="">
      <xdr:nvSpPr>
        <xdr:cNvPr id="152" name="円/楕円 151"/>
        <xdr:cNvSpPr/>
      </xdr:nvSpPr>
      <xdr:spPr>
        <a:xfrm>
          <a:off x="12954000" y="260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123825</xdr:rowOff>
    </xdr:from>
    <xdr:ext cx="762000" cy="257175"/>
    <xdr:sp macro="" textlink="">
      <xdr:nvSpPr>
        <xdr:cNvPr id="153" name="テキスト ボックス 152"/>
        <xdr:cNvSpPr txBox="1"/>
      </xdr:nvSpPr>
      <xdr:spPr>
        <a:xfrm>
          <a:off x="12620625"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ポイント高くなった要因は</a:t>
          </a:r>
          <a:r>
            <a:rPr kumimoji="1" lang="ja-JP" altLang="en-US" sz="1300">
              <a:solidFill>
                <a:schemeClr val="dk1"/>
              </a:solidFill>
              <a:effectLst/>
              <a:latin typeface="+mn-lt"/>
              <a:ea typeface="+mn-ea"/>
              <a:cs typeface="+mn-cs"/>
            </a:rPr>
            <a:t>、障害者自立支援制度事業の利用者数の増や私立保育園運営委託を物件費から扶助費への分析変更に</a:t>
          </a:r>
          <a:r>
            <a:rPr kumimoji="1" lang="ja-JP" altLang="ja-JP" sz="1300">
              <a:solidFill>
                <a:schemeClr val="dk1"/>
              </a:solidFill>
              <a:effectLst/>
              <a:latin typeface="+mn-lt"/>
              <a:ea typeface="+mn-ea"/>
              <a:cs typeface="+mn-cs"/>
            </a:rPr>
            <a:t>伴い増加したことが挙げられる。</a:t>
          </a:r>
          <a:endParaRPr lang="ja-JP" altLang="ja-JP" sz="1300">
            <a:effectLst/>
          </a:endParaRPr>
        </a:p>
        <a:p>
          <a:r>
            <a:rPr kumimoji="1" lang="ja-JP" altLang="ja-JP" sz="1300">
              <a:solidFill>
                <a:schemeClr val="dk1"/>
              </a:solidFill>
              <a:effectLst/>
              <a:latin typeface="+mn-lt"/>
              <a:ea typeface="+mn-ea"/>
              <a:cs typeface="+mn-cs"/>
            </a:rPr>
            <a:t>　今後も、少子高齢化が進み、扶助費の増加が見込まれることから、事業の見直しにより、適度なサービス水準と経費のバランスに留意していく必要がある。</a:t>
          </a:r>
          <a:endParaRPr lang="ja-JP" altLang="ja-JP" sz="13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68" name="直線コネクタ 167"/>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69" name="テキスト ボックス 168"/>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0" name="直線コネクタ 169"/>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1" name="テキスト ボックス 170"/>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2" name="直線コネクタ 171"/>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3" name="テキスト ボックス 172"/>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4" name="直線コネクタ 173"/>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5" name="テキスト ボックス 174"/>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6" name="直線コネクタ 175"/>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7" name="テキスト ボックス 176"/>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78" name="直線コネクタ 177"/>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79" name="テキスト ボックス 178"/>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54</xdr:row>
      <xdr:rowOff>38100</xdr:rowOff>
    </xdr:from>
    <xdr:to>
      <xdr:col>7</xdr:col>
      <xdr:colOff>19050</xdr:colOff>
      <xdr:row>61</xdr:row>
      <xdr:rowOff>133350</xdr:rowOff>
    </xdr:to>
    <xdr:cxnSp macro="">
      <xdr:nvCxnSpPr>
        <xdr:cNvPr id="183" name="直線コネクタ 182"/>
        <xdr:cNvCxnSpPr/>
      </xdr:nvCxnSpPr>
      <xdr:spPr>
        <a:xfrm flipV="1">
          <a:off x="4829175" y="92964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104775</xdr:rowOff>
    </xdr:from>
    <xdr:ext cx="762000" cy="257175"/>
    <xdr:sp macro="" textlink="">
      <xdr:nvSpPr>
        <xdr:cNvPr id="184" name="扶助費最小値テキスト"/>
        <xdr:cNvSpPr txBox="1"/>
      </xdr:nvSpPr>
      <xdr:spPr>
        <a:xfrm>
          <a:off x="4914900"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133350</xdr:rowOff>
    </xdr:from>
    <xdr:to>
      <xdr:col>7</xdr:col>
      <xdr:colOff>104775</xdr:colOff>
      <xdr:row>61</xdr:row>
      <xdr:rowOff>133350</xdr:rowOff>
    </xdr:to>
    <xdr:cxnSp macro="">
      <xdr:nvCxnSpPr>
        <xdr:cNvPr id="185" name="直線コネクタ 184"/>
        <xdr:cNvCxnSpPr/>
      </xdr:nvCxnSpPr>
      <xdr:spPr>
        <a:xfrm>
          <a:off x="4733925"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123825</xdr:rowOff>
    </xdr:from>
    <xdr:ext cx="762000" cy="257175"/>
    <xdr:sp macro="" textlink="">
      <xdr:nvSpPr>
        <xdr:cNvPr id="186" name="扶助費最大値テキスト"/>
        <xdr:cNvSpPr txBox="1"/>
      </xdr:nvSpPr>
      <xdr:spPr>
        <a:xfrm>
          <a:off x="4914900"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54</xdr:row>
      <xdr:rowOff>38100</xdr:rowOff>
    </xdr:from>
    <xdr:to>
      <xdr:col>7</xdr:col>
      <xdr:colOff>104775</xdr:colOff>
      <xdr:row>54</xdr:row>
      <xdr:rowOff>38100</xdr:rowOff>
    </xdr:to>
    <xdr:cxnSp macro="">
      <xdr:nvCxnSpPr>
        <xdr:cNvPr id="187" name="直線コネクタ 186"/>
        <xdr:cNvCxnSpPr/>
      </xdr:nvCxnSpPr>
      <xdr:spPr>
        <a:xfrm>
          <a:off x="4733925" y="929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38100</xdr:rowOff>
    </xdr:from>
    <xdr:to>
      <xdr:col>7</xdr:col>
      <xdr:colOff>19050</xdr:colOff>
      <xdr:row>54</xdr:row>
      <xdr:rowOff>114300</xdr:rowOff>
    </xdr:to>
    <xdr:cxnSp macro="">
      <xdr:nvCxnSpPr>
        <xdr:cNvPr id="188" name="直線コネクタ 187"/>
        <xdr:cNvCxnSpPr/>
      </xdr:nvCxnSpPr>
      <xdr:spPr>
        <a:xfrm>
          <a:off x="3990975" y="929640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89" name="扶助費平均値テキスト"/>
        <xdr:cNvSpPr txBox="1"/>
      </xdr:nvSpPr>
      <xdr:spPr>
        <a:xfrm>
          <a:off x="4914900"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123825</xdr:rowOff>
    </xdr:from>
    <xdr:to>
      <xdr:col>7</xdr:col>
      <xdr:colOff>66675</xdr:colOff>
      <xdr:row>57</xdr:row>
      <xdr:rowOff>57150</xdr:rowOff>
    </xdr:to>
    <xdr:sp macro="" textlink="">
      <xdr:nvSpPr>
        <xdr:cNvPr id="190" name="フローチャート : 判断 189"/>
        <xdr:cNvSpPr/>
      </xdr:nvSpPr>
      <xdr:spPr>
        <a:xfrm>
          <a:off x="4772025"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28575</xdr:rowOff>
    </xdr:from>
    <xdr:to>
      <xdr:col>5</xdr:col>
      <xdr:colOff>552450</xdr:colOff>
      <xdr:row>54</xdr:row>
      <xdr:rowOff>38100</xdr:rowOff>
    </xdr:to>
    <xdr:cxnSp macro="">
      <xdr:nvCxnSpPr>
        <xdr:cNvPr id="191" name="直線コネクタ 190"/>
        <xdr:cNvCxnSpPr/>
      </xdr:nvCxnSpPr>
      <xdr:spPr>
        <a:xfrm>
          <a:off x="3095625" y="9286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114300</xdr:rowOff>
    </xdr:from>
    <xdr:to>
      <xdr:col>5</xdr:col>
      <xdr:colOff>600075</xdr:colOff>
      <xdr:row>56</xdr:row>
      <xdr:rowOff>38100</xdr:rowOff>
    </xdr:to>
    <xdr:sp macro="" textlink="">
      <xdr:nvSpPr>
        <xdr:cNvPr id="192" name="フローチャート : 判断 191"/>
        <xdr:cNvSpPr/>
      </xdr:nvSpPr>
      <xdr:spPr>
        <a:xfrm>
          <a:off x="3933825" y="954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28575</xdr:rowOff>
    </xdr:from>
    <xdr:ext cx="733425" cy="257175"/>
    <xdr:sp macro="" textlink="">
      <xdr:nvSpPr>
        <xdr:cNvPr id="193" name="テキスト ボックス 192"/>
        <xdr:cNvSpPr txBox="1"/>
      </xdr:nvSpPr>
      <xdr:spPr>
        <a:xfrm>
          <a:off x="3609975" y="962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152400</xdr:rowOff>
    </xdr:from>
    <xdr:to>
      <xdr:col>4</xdr:col>
      <xdr:colOff>342900</xdr:colOff>
      <xdr:row>54</xdr:row>
      <xdr:rowOff>28575</xdr:rowOff>
    </xdr:to>
    <xdr:cxnSp macro="">
      <xdr:nvCxnSpPr>
        <xdr:cNvPr id="194" name="直線コネクタ 193"/>
        <xdr:cNvCxnSpPr/>
      </xdr:nvCxnSpPr>
      <xdr:spPr>
        <a:xfrm>
          <a:off x="2209800" y="9239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104775</xdr:rowOff>
    </xdr:from>
    <xdr:to>
      <xdr:col>4</xdr:col>
      <xdr:colOff>400050</xdr:colOff>
      <xdr:row>56</xdr:row>
      <xdr:rowOff>28575</xdr:rowOff>
    </xdr:to>
    <xdr:sp macro="" textlink="">
      <xdr:nvSpPr>
        <xdr:cNvPr id="195" name="フローチャート : 判断 194"/>
        <xdr:cNvSpPr/>
      </xdr:nvSpPr>
      <xdr:spPr>
        <a:xfrm>
          <a:off x="3048000"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19050</xdr:rowOff>
    </xdr:from>
    <xdr:ext cx="762000" cy="257175"/>
    <xdr:sp macro="" textlink="">
      <xdr:nvSpPr>
        <xdr:cNvPr id="196" name="テキスト ボックス 195"/>
        <xdr:cNvSpPr txBox="1"/>
      </xdr:nvSpPr>
      <xdr:spPr>
        <a:xfrm>
          <a:off x="2714625" y="962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104775</xdr:rowOff>
    </xdr:from>
    <xdr:to>
      <xdr:col>3</xdr:col>
      <xdr:colOff>142875</xdr:colOff>
      <xdr:row>53</xdr:row>
      <xdr:rowOff>152400</xdr:rowOff>
    </xdr:to>
    <xdr:cxnSp macro="">
      <xdr:nvCxnSpPr>
        <xdr:cNvPr id="197" name="直線コネクタ 196"/>
        <xdr:cNvCxnSpPr/>
      </xdr:nvCxnSpPr>
      <xdr:spPr>
        <a:xfrm>
          <a:off x="1323975" y="9191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114300</xdr:rowOff>
    </xdr:from>
    <xdr:to>
      <xdr:col>3</xdr:col>
      <xdr:colOff>190500</xdr:colOff>
      <xdr:row>56</xdr:row>
      <xdr:rowOff>38100</xdr:rowOff>
    </xdr:to>
    <xdr:sp macro="" textlink="">
      <xdr:nvSpPr>
        <xdr:cNvPr id="198" name="フローチャート : 判断 197"/>
        <xdr:cNvSpPr/>
      </xdr:nvSpPr>
      <xdr:spPr>
        <a:xfrm>
          <a:off x="2162175" y="9544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28575</xdr:rowOff>
    </xdr:from>
    <xdr:ext cx="762000" cy="257175"/>
    <xdr:sp macro="" textlink="">
      <xdr:nvSpPr>
        <xdr:cNvPr id="199" name="テキスト ボックス 198"/>
        <xdr:cNvSpPr txBox="1"/>
      </xdr:nvSpPr>
      <xdr:spPr>
        <a:xfrm>
          <a:off x="18288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47625</xdr:rowOff>
    </xdr:from>
    <xdr:to>
      <xdr:col>1</xdr:col>
      <xdr:colOff>676275</xdr:colOff>
      <xdr:row>55</xdr:row>
      <xdr:rowOff>152400</xdr:rowOff>
    </xdr:to>
    <xdr:sp macro="" textlink="">
      <xdr:nvSpPr>
        <xdr:cNvPr id="200" name="フローチャート : 判断 199"/>
        <xdr:cNvSpPr/>
      </xdr:nvSpPr>
      <xdr:spPr>
        <a:xfrm>
          <a:off x="1266825" y="947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133350</xdr:rowOff>
    </xdr:from>
    <xdr:ext cx="762000" cy="257175"/>
    <xdr:sp macro="" textlink="">
      <xdr:nvSpPr>
        <xdr:cNvPr id="201" name="テキスト ボックス 200"/>
        <xdr:cNvSpPr txBox="1"/>
      </xdr:nvSpPr>
      <xdr:spPr>
        <a:xfrm>
          <a:off x="9429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66675</xdr:rowOff>
    </xdr:from>
    <xdr:to>
      <xdr:col>7</xdr:col>
      <xdr:colOff>66675</xdr:colOff>
      <xdr:row>54</xdr:row>
      <xdr:rowOff>171450</xdr:rowOff>
    </xdr:to>
    <xdr:sp macro="" textlink="">
      <xdr:nvSpPr>
        <xdr:cNvPr id="207" name="円/楕円 206"/>
        <xdr:cNvSpPr/>
      </xdr:nvSpPr>
      <xdr:spPr>
        <a:xfrm>
          <a:off x="4772025" y="932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142875</xdr:rowOff>
    </xdr:from>
    <xdr:ext cx="762000" cy="257175"/>
    <xdr:sp macro="" textlink="">
      <xdr:nvSpPr>
        <xdr:cNvPr id="208" name="扶助費該当値テキスト"/>
        <xdr:cNvSpPr txBox="1"/>
      </xdr:nvSpPr>
      <xdr:spPr>
        <a:xfrm>
          <a:off x="491490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161925</xdr:rowOff>
    </xdr:from>
    <xdr:to>
      <xdr:col>5</xdr:col>
      <xdr:colOff>600075</xdr:colOff>
      <xdr:row>54</xdr:row>
      <xdr:rowOff>95250</xdr:rowOff>
    </xdr:to>
    <xdr:sp macro="" textlink="">
      <xdr:nvSpPr>
        <xdr:cNvPr id="209" name="円/楕円 208"/>
        <xdr:cNvSpPr/>
      </xdr:nvSpPr>
      <xdr:spPr>
        <a:xfrm>
          <a:off x="3933825" y="924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104775</xdr:rowOff>
    </xdr:from>
    <xdr:ext cx="733425" cy="257175"/>
    <xdr:sp macro="" textlink="">
      <xdr:nvSpPr>
        <xdr:cNvPr id="210" name="テキスト ボックス 209"/>
        <xdr:cNvSpPr txBox="1"/>
      </xdr:nvSpPr>
      <xdr:spPr>
        <a:xfrm>
          <a:off x="3609975" y="9020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400050</xdr:colOff>
      <xdr:row>54</xdr:row>
      <xdr:rowOff>76200</xdr:rowOff>
    </xdr:to>
    <xdr:sp macro="" textlink="">
      <xdr:nvSpPr>
        <xdr:cNvPr id="211" name="円/楕円 210"/>
        <xdr:cNvSpPr/>
      </xdr:nvSpPr>
      <xdr:spPr>
        <a:xfrm>
          <a:off x="3048000" y="923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85725</xdr:rowOff>
    </xdr:from>
    <xdr:ext cx="762000" cy="257175"/>
    <xdr:sp macro="" textlink="">
      <xdr:nvSpPr>
        <xdr:cNvPr id="212" name="テキスト ボックス 211"/>
        <xdr:cNvSpPr txBox="1"/>
      </xdr:nvSpPr>
      <xdr:spPr>
        <a:xfrm>
          <a:off x="2714625" y="900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104775</xdr:rowOff>
    </xdr:from>
    <xdr:to>
      <xdr:col>3</xdr:col>
      <xdr:colOff>190500</xdr:colOff>
      <xdr:row>54</xdr:row>
      <xdr:rowOff>38100</xdr:rowOff>
    </xdr:to>
    <xdr:sp macro="" textlink="">
      <xdr:nvSpPr>
        <xdr:cNvPr id="213" name="円/楕円 212"/>
        <xdr:cNvSpPr/>
      </xdr:nvSpPr>
      <xdr:spPr>
        <a:xfrm>
          <a:off x="2162175" y="919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47625</xdr:rowOff>
    </xdr:from>
    <xdr:ext cx="762000" cy="257175"/>
    <xdr:sp macro="" textlink="">
      <xdr:nvSpPr>
        <xdr:cNvPr id="214" name="テキスト ボックス 213"/>
        <xdr:cNvSpPr txBox="1"/>
      </xdr:nvSpPr>
      <xdr:spPr>
        <a:xfrm>
          <a:off x="1828800" y="896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47625</xdr:rowOff>
    </xdr:from>
    <xdr:to>
      <xdr:col>1</xdr:col>
      <xdr:colOff>676275</xdr:colOff>
      <xdr:row>53</xdr:row>
      <xdr:rowOff>152400</xdr:rowOff>
    </xdr:to>
    <xdr:sp macro="" textlink="">
      <xdr:nvSpPr>
        <xdr:cNvPr id="215" name="円/楕円 214"/>
        <xdr:cNvSpPr/>
      </xdr:nvSpPr>
      <xdr:spPr>
        <a:xfrm>
          <a:off x="1266825" y="913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161925</xdr:rowOff>
    </xdr:from>
    <xdr:ext cx="762000" cy="257175"/>
    <xdr:sp macro="" textlink="">
      <xdr:nvSpPr>
        <xdr:cNvPr id="216" name="テキスト ボックス 215"/>
        <xdr:cNvSpPr txBox="1"/>
      </xdr:nvSpPr>
      <xdr:spPr>
        <a:xfrm>
          <a:off x="942975" y="8905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高齢社会の進展に伴う医療費の増嵩や下水道事業の起債償還の増加に伴う特別会計、企業会計への繰出金の増加などにより、前年度比で</a:t>
          </a:r>
          <a:r>
            <a:rPr kumimoji="1" lang="en-US" altLang="ja-JP" sz="1300">
              <a:latin typeface="ＭＳ Ｐゴシック"/>
            </a:rPr>
            <a:t>2.4</a:t>
          </a:r>
          <a:r>
            <a:rPr kumimoji="1" lang="ja-JP" altLang="en-US" sz="1300">
              <a:latin typeface="ＭＳ Ｐゴシック"/>
            </a:rPr>
            <a:t>ポイント上回り、類似団体平均からも</a:t>
          </a:r>
          <a:r>
            <a:rPr kumimoji="1" lang="en-US" altLang="ja-JP" sz="1300">
              <a:latin typeface="ＭＳ Ｐゴシック"/>
            </a:rPr>
            <a:t>2.3</a:t>
          </a:r>
          <a:r>
            <a:rPr kumimoji="1" lang="ja-JP" altLang="en-US" sz="1300">
              <a:latin typeface="ＭＳ Ｐゴシック"/>
            </a:rPr>
            <a:t>ポイント上回ることとなった。</a:t>
          </a:r>
        </a:p>
        <a:p>
          <a:r>
            <a:rPr kumimoji="1" lang="ja-JP" altLang="en-US" sz="1300">
              <a:latin typeface="ＭＳ Ｐゴシック"/>
            </a:rPr>
            <a:t>　今後も特別会計、企業会計においては独立採算制を念頭においた健全化に努め、赤字補填のための繰出金の削減に努める。</a:t>
          </a: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31" name="直線コネクタ 230"/>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2" name="テキスト ボックス 231"/>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3" name="直線コネクタ 232"/>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4" name="テキスト ボックス 233"/>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5" name="直線コネクタ 234"/>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6" name="テキスト ボックス 235"/>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9" name="直線コネクタ 238"/>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40" name="テキスト ボックス 239"/>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41" name="直線コネクタ 240"/>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2" name="テキスト ボックス 241"/>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3" name="直線コネクタ 242"/>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4" name="テキスト ボックス 243"/>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8" name="直線コネクタ 247"/>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9"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50" name="直線コネクタ 249"/>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51"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2" name="直線コネクタ 251"/>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57150</xdr:rowOff>
    </xdr:from>
    <xdr:to>
      <xdr:col>24</xdr:col>
      <xdr:colOff>28575</xdr:colOff>
      <xdr:row>59</xdr:row>
      <xdr:rowOff>114300</xdr:rowOff>
    </xdr:to>
    <xdr:cxnSp macro="">
      <xdr:nvCxnSpPr>
        <xdr:cNvPr id="253" name="直線コネクタ 252"/>
        <xdr:cNvCxnSpPr/>
      </xdr:nvCxnSpPr>
      <xdr:spPr>
        <a:xfrm>
          <a:off x="15668625" y="10001250"/>
          <a:ext cx="8382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38100</xdr:rowOff>
    </xdr:from>
    <xdr:ext cx="762000" cy="257175"/>
    <xdr:sp macro="" textlink="">
      <xdr:nvSpPr>
        <xdr:cNvPr id="254" name="その他平均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5" name="フローチャート : 判断 254"/>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47625</xdr:rowOff>
    </xdr:from>
    <xdr:to>
      <xdr:col>22</xdr:col>
      <xdr:colOff>561975</xdr:colOff>
      <xdr:row>58</xdr:row>
      <xdr:rowOff>57150</xdr:rowOff>
    </xdr:to>
    <xdr:cxnSp macro="">
      <xdr:nvCxnSpPr>
        <xdr:cNvPr id="256" name="直線コネクタ 255"/>
        <xdr:cNvCxnSpPr/>
      </xdr:nvCxnSpPr>
      <xdr:spPr>
        <a:xfrm>
          <a:off x="14782800" y="9991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7" name="フローチャート : 判断 256"/>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8" name="テキスト ボックス 257"/>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142875</xdr:rowOff>
    </xdr:from>
    <xdr:to>
      <xdr:col>21</xdr:col>
      <xdr:colOff>361950</xdr:colOff>
      <xdr:row>58</xdr:row>
      <xdr:rowOff>47625</xdr:rowOff>
    </xdr:to>
    <xdr:cxnSp macro="">
      <xdr:nvCxnSpPr>
        <xdr:cNvPr id="259" name="直線コネクタ 258"/>
        <xdr:cNvCxnSpPr/>
      </xdr:nvCxnSpPr>
      <xdr:spPr>
        <a:xfrm>
          <a:off x="13896975" y="9915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60" name="フローチャート : 判断 259"/>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61" name="テキスト ボックス 260"/>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28575</xdr:rowOff>
    </xdr:from>
    <xdr:to>
      <xdr:col>20</xdr:col>
      <xdr:colOff>161925</xdr:colOff>
      <xdr:row>57</xdr:row>
      <xdr:rowOff>142875</xdr:rowOff>
    </xdr:to>
    <xdr:cxnSp macro="">
      <xdr:nvCxnSpPr>
        <xdr:cNvPr id="262" name="直線コネクタ 261"/>
        <xdr:cNvCxnSpPr/>
      </xdr:nvCxnSpPr>
      <xdr:spPr>
        <a:xfrm>
          <a:off x="13001625" y="98012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3" name="フローチャート : 判断 262"/>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4" name="テキスト ボックス 263"/>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5" name="フローチャート : 判断 264"/>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6" name="テキスト ボックス 265"/>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66675</xdr:rowOff>
    </xdr:from>
    <xdr:to>
      <xdr:col>24</xdr:col>
      <xdr:colOff>85725</xdr:colOff>
      <xdr:row>59</xdr:row>
      <xdr:rowOff>171450</xdr:rowOff>
    </xdr:to>
    <xdr:sp macro="" textlink="">
      <xdr:nvSpPr>
        <xdr:cNvPr id="272" name="円/楕円 271"/>
        <xdr:cNvSpPr/>
      </xdr:nvSpPr>
      <xdr:spPr>
        <a:xfrm>
          <a:off x="16459200" y="1018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59</xdr:row>
      <xdr:rowOff>38100</xdr:rowOff>
    </xdr:from>
    <xdr:ext cx="762000" cy="257175"/>
    <xdr:sp macro="" textlink="">
      <xdr:nvSpPr>
        <xdr:cNvPr id="273" name="その他該当値テキスト"/>
        <xdr:cNvSpPr txBox="1"/>
      </xdr:nvSpPr>
      <xdr:spPr>
        <a:xfrm>
          <a:off x="16602075"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xdr:rowOff>
    </xdr:from>
    <xdr:to>
      <xdr:col>22</xdr:col>
      <xdr:colOff>619125</xdr:colOff>
      <xdr:row>58</xdr:row>
      <xdr:rowOff>114300</xdr:rowOff>
    </xdr:to>
    <xdr:sp macro="" textlink="">
      <xdr:nvSpPr>
        <xdr:cNvPr id="274" name="円/楕円 273"/>
        <xdr:cNvSpPr/>
      </xdr:nvSpPr>
      <xdr:spPr>
        <a:xfrm>
          <a:off x="15621000"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95250</xdr:rowOff>
    </xdr:from>
    <xdr:ext cx="733425" cy="257175"/>
    <xdr:sp macro="" textlink="">
      <xdr:nvSpPr>
        <xdr:cNvPr id="275" name="テキスト ボックス 274"/>
        <xdr:cNvSpPr txBox="1"/>
      </xdr:nvSpPr>
      <xdr:spPr>
        <a:xfrm>
          <a:off x="15287625" y="1003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0</xdr:rowOff>
    </xdr:from>
    <xdr:to>
      <xdr:col>21</xdr:col>
      <xdr:colOff>409575</xdr:colOff>
      <xdr:row>58</xdr:row>
      <xdr:rowOff>104775</xdr:rowOff>
    </xdr:to>
    <xdr:sp macro="" textlink="">
      <xdr:nvSpPr>
        <xdr:cNvPr id="276" name="円/楕円 275"/>
        <xdr:cNvSpPr/>
      </xdr:nvSpPr>
      <xdr:spPr>
        <a:xfrm>
          <a:off x="14735175" y="994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85725</xdr:rowOff>
    </xdr:from>
    <xdr:ext cx="762000" cy="257175"/>
    <xdr:sp macro="" textlink="">
      <xdr:nvSpPr>
        <xdr:cNvPr id="277" name="テキスト ボックス 276"/>
        <xdr:cNvSpPr txBox="1"/>
      </xdr:nvSpPr>
      <xdr:spPr>
        <a:xfrm>
          <a:off x="14401800" y="1002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95250</xdr:rowOff>
    </xdr:from>
    <xdr:to>
      <xdr:col>20</xdr:col>
      <xdr:colOff>209550</xdr:colOff>
      <xdr:row>58</xdr:row>
      <xdr:rowOff>28575</xdr:rowOff>
    </xdr:to>
    <xdr:sp macro="" textlink="">
      <xdr:nvSpPr>
        <xdr:cNvPr id="278" name="円/楕円 277"/>
        <xdr:cNvSpPr/>
      </xdr:nvSpPr>
      <xdr:spPr>
        <a:xfrm>
          <a:off x="138398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9525</xdr:rowOff>
    </xdr:from>
    <xdr:ext cx="762000" cy="257175"/>
    <xdr:sp macro="" textlink="">
      <xdr:nvSpPr>
        <xdr:cNvPr id="279" name="テキスト ボックス 278"/>
        <xdr:cNvSpPr txBox="1"/>
      </xdr:nvSpPr>
      <xdr:spPr>
        <a:xfrm>
          <a:off x="13515975"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9525</xdr:colOff>
      <xdr:row>57</xdr:row>
      <xdr:rowOff>85725</xdr:rowOff>
    </xdr:to>
    <xdr:sp macro="" textlink="">
      <xdr:nvSpPr>
        <xdr:cNvPr id="280" name="円/楕円 279"/>
        <xdr:cNvSpPr/>
      </xdr:nvSpPr>
      <xdr:spPr>
        <a:xfrm>
          <a:off x="129540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95250</xdr:rowOff>
    </xdr:from>
    <xdr:ext cx="762000" cy="257175"/>
    <xdr:sp macro="" textlink="">
      <xdr:nvSpPr>
        <xdr:cNvPr id="281" name="テキスト ボックス 280"/>
        <xdr:cNvSpPr txBox="1"/>
      </xdr:nvSpPr>
      <xdr:spPr>
        <a:xfrm>
          <a:off x="1262062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衛生</a:t>
          </a:r>
          <a:r>
            <a:rPr kumimoji="1" lang="ja-JP" altLang="en-US" sz="1300">
              <a:solidFill>
                <a:schemeClr val="dk1"/>
              </a:solidFill>
              <a:effectLst/>
              <a:latin typeface="+mn-lt"/>
              <a:ea typeface="+mn-ea"/>
              <a:cs typeface="+mn-cs"/>
            </a:rPr>
            <a:t>センター清掃負担金等の一部事務組合負担金</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があったが、水道事業への水道料金激変緩和補助の減額により、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依然として類似団体平均を上回っているため、今後も効果の薄れてきた</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や補助金適正化計画に基づき補助金等を見直し、さらなる削減に努める。</a:t>
          </a:r>
          <a:endParaRPr lang="ja-JP" altLang="ja-JP" sz="13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4" name="直線コネクタ 303"/>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5"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6" name="直線コネクタ 305"/>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7"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8" name="直線コネクタ 307"/>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171450</xdr:rowOff>
    </xdr:from>
    <xdr:to>
      <xdr:col>24</xdr:col>
      <xdr:colOff>28575</xdr:colOff>
      <xdr:row>39</xdr:row>
      <xdr:rowOff>0</xdr:rowOff>
    </xdr:to>
    <xdr:cxnSp macro="">
      <xdr:nvCxnSpPr>
        <xdr:cNvPr id="309" name="直線コネクタ 308"/>
        <xdr:cNvCxnSpPr/>
      </xdr:nvCxnSpPr>
      <xdr:spPr>
        <a:xfrm flipV="1">
          <a:off x="15668625" y="66865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10"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11" name="フローチャート : 判断 310"/>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39</xdr:row>
      <xdr:rowOff>0</xdr:rowOff>
    </xdr:to>
    <xdr:cxnSp macro="">
      <xdr:nvCxnSpPr>
        <xdr:cNvPr id="312" name="直線コネクタ 311"/>
        <xdr:cNvCxnSpPr/>
      </xdr:nvCxnSpPr>
      <xdr:spPr>
        <a:xfrm>
          <a:off x="14782800" y="6600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3" name="フローチャート : 判断 312"/>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4" name="テキスト ボックス 313"/>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57150</xdr:rowOff>
    </xdr:from>
    <xdr:to>
      <xdr:col>21</xdr:col>
      <xdr:colOff>361950</xdr:colOff>
      <xdr:row>38</xdr:row>
      <xdr:rowOff>85725</xdr:rowOff>
    </xdr:to>
    <xdr:cxnSp macro="">
      <xdr:nvCxnSpPr>
        <xdr:cNvPr id="315" name="直線コネクタ 314"/>
        <xdr:cNvCxnSpPr/>
      </xdr:nvCxnSpPr>
      <xdr:spPr>
        <a:xfrm>
          <a:off x="13896975" y="6572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6" name="フローチャート : 判断 315"/>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7" name="テキスト ボックス 316"/>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38100</xdr:rowOff>
    </xdr:from>
    <xdr:to>
      <xdr:col>20</xdr:col>
      <xdr:colOff>161925</xdr:colOff>
      <xdr:row>38</xdr:row>
      <xdr:rowOff>57150</xdr:rowOff>
    </xdr:to>
    <xdr:cxnSp macro="">
      <xdr:nvCxnSpPr>
        <xdr:cNvPr id="318" name="直線コネクタ 317"/>
        <xdr:cNvCxnSpPr/>
      </xdr:nvCxnSpPr>
      <xdr:spPr>
        <a:xfrm>
          <a:off x="13001625" y="6553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9" name="フローチャート : 判断 318"/>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0" name="テキスト ボックス 319"/>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21" name="フローチャート : 判断 320"/>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2" name="テキスト ボックス 321"/>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85725</xdr:colOff>
      <xdr:row>39</xdr:row>
      <xdr:rowOff>47625</xdr:rowOff>
    </xdr:to>
    <xdr:sp macro="" textlink="">
      <xdr:nvSpPr>
        <xdr:cNvPr id="328" name="円/楕円 327"/>
        <xdr:cNvSpPr/>
      </xdr:nvSpPr>
      <xdr:spPr>
        <a:xfrm>
          <a:off x="164592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85725</xdr:rowOff>
    </xdr:from>
    <xdr:ext cx="762000" cy="257175"/>
    <xdr:sp macro="" textlink="">
      <xdr:nvSpPr>
        <xdr:cNvPr id="329" name="補助費等該当値テキスト"/>
        <xdr:cNvSpPr txBox="1"/>
      </xdr:nvSpPr>
      <xdr:spPr>
        <a:xfrm>
          <a:off x="16602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123825</xdr:rowOff>
    </xdr:from>
    <xdr:to>
      <xdr:col>22</xdr:col>
      <xdr:colOff>619125</xdr:colOff>
      <xdr:row>39</xdr:row>
      <xdr:rowOff>47625</xdr:rowOff>
    </xdr:to>
    <xdr:sp macro="" textlink="">
      <xdr:nvSpPr>
        <xdr:cNvPr id="330" name="円/楕円 329"/>
        <xdr:cNvSpPr/>
      </xdr:nvSpPr>
      <xdr:spPr>
        <a:xfrm>
          <a:off x="156210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38100</xdr:rowOff>
    </xdr:from>
    <xdr:ext cx="733425" cy="257175"/>
    <xdr:sp macro="" textlink="">
      <xdr:nvSpPr>
        <xdr:cNvPr id="331" name="テキスト ボックス 330"/>
        <xdr:cNvSpPr txBox="1"/>
      </xdr:nvSpPr>
      <xdr:spPr>
        <a:xfrm>
          <a:off x="15287625"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2" name="円/楕円 331"/>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3" name="テキスト ボックス 332"/>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0</xdr:rowOff>
    </xdr:from>
    <xdr:to>
      <xdr:col>20</xdr:col>
      <xdr:colOff>209550</xdr:colOff>
      <xdr:row>38</xdr:row>
      <xdr:rowOff>104775</xdr:rowOff>
    </xdr:to>
    <xdr:sp macro="" textlink="">
      <xdr:nvSpPr>
        <xdr:cNvPr id="334" name="円/楕円 333"/>
        <xdr:cNvSpPr/>
      </xdr:nvSpPr>
      <xdr:spPr>
        <a:xfrm>
          <a:off x="138398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85725</xdr:rowOff>
    </xdr:from>
    <xdr:ext cx="762000" cy="257175"/>
    <xdr:sp macro="" textlink="">
      <xdr:nvSpPr>
        <xdr:cNvPr id="335" name="テキスト ボックス 334"/>
        <xdr:cNvSpPr txBox="1"/>
      </xdr:nvSpPr>
      <xdr:spPr>
        <a:xfrm>
          <a:off x="135159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152400</xdr:rowOff>
    </xdr:from>
    <xdr:to>
      <xdr:col>19</xdr:col>
      <xdr:colOff>9525</xdr:colOff>
      <xdr:row>38</xdr:row>
      <xdr:rowOff>85725</xdr:rowOff>
    </xdr:to>
    <xdr:sp macro="" textlink="">
      <xdr:nvSpPr>
        <xdr:cNvPr id="336" name="円/楕円 335"/>
        <xdr:cNvSpPr/>
      </xdr:nvSpPr>
      <xdr:spPr>
        <a:xfrm>
          <a:off x="129540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66675</xdr:rowOff>
    </xdr:from>
    <xdr:ext cx="762000" cy="257175"/>
    <xdr:sp macro="" textlink="">
      <xdr:nvSpPr>
        <xdr:cNvPr id="337" name="テキスト ボックス 336"/>
        <xdr:cNvSpPr txBox="1"/>
      </xdr:nvSpPr>
      <xdr:spPr>
        <a:xfrm>
          <a:off x="126206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年度以降取り組んできたプライマリーバランスの黒字化の堅持と積極的に実施した繰上償還により、前年度比で</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ポイント下回り、類似団体平均からも</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今後も将来世代への負担を先送りせず、財政の中長期的な持続可能性を保つため、市債の新規発行を抑制する。</a:t>
          </a:r>
          <a:endParaRPr lang="ja-JP" altLang="ja-JP" sz="1300">
            <a:effectLst/>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2" name="直線コネクタ 361"/>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3"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4" name="直線コネクタ 363"/>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5"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6" name="直線コネクタ 365"/>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47625</xdr:rowOff>
    </xdr:from>
    <xdr:to>
      <xdr:col>7</xdr:col>
      <xdr:colOff>19050</xdr:colOff>
      <xdr:row>77</xdr:row>
      <xdr:rowOff>76200</xdr:rowOff>
    </xdr:to>
    <xdr:cxnSp macro="">
      <xdr:nvCxnSpPr>
        <xdr:cNvPr id="367" name="直線コネクタ 366"/>
        <xdr:cNvCxnSpPr/>
      </xdr:nvCxnSpPr>
      <xdr:spPr>
        <a:xfrm flipV="1">
          <a:off x="3990975" y="13249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8"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9" name="フローチャート : 判断 368"/>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76200</xdr:rowOff>
    </xdr:from>
    <xdr:to>
      <xdr:col>5</xdr:col>
      <xdr:colOff>552450</xdr:colOff>
      <xdr:row>77</xdr:row>
      <xdr:rowOff>95250</xdr:rowOff>
    </xdr:to>
    <xdr:cxnSp macro="">
      <xdr:nvCxnSpPr>
        <xdr:cNvPr id="370" name="直線コネクタ 369"/>
        <xdr:cNvCxnSpPr/>
      </xdr:nvCxnSpPr>
      <xdr:spPr>
        <a:xfrm flipV="1">
          <a:off x="3095625" y="13277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71" name="フローチャート : 判断 370"/>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171450</xdr:rowOff>
    </xdr:from>
    <xdr:ext cx="733425" cy="257175"/>
    <xdr:sp macro="" textlink="">
      <xdr:nvSpPr>
        <xdr:cNvPr id="372" name="テキスト ボックス 371"/>
        <xdr:cNvSpPr txBox="1"/>
      </xdr:nvSpPr>
      <xdr:spPr>
        <a:xfrm>
          <a:off x="3609975" y="13373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95250</xdr:rowOff>
    </xdr:from>
    <xdr:to>
      <xdr:col>4</xdr:col>
      <xdr:colOff>342900</xdr:colOff>
      <xdr:row>77</xdr:row>
      <xdr:rowOff>161925</xdr:rowOff>
    </xdr:to>
    <xdr:cxnSp macro="">
      <xdr:nvCxnSpPr>
        <xdr:cNvPr id="373" name="直線コネクタ 372"/>
        <xdr:cNvCxnSpPr/>
      </xdr:nvCxnSpPr>
      <xdr:spPr>
        <a:xfrm flipV="1">
          <a:off x="2209800" y="132969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4" name="フローチャート : 判断 373"/>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5" name="テキスト ボックス 374"/>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161925</xdr:rowOff>
    </xdr:from>
    <xdr:to>
      <xdr:col>3</xdr:col>
      <xdr:colOff>142875</xdr:colOff>
      <xdr:row>78</xdr:row>
      <xdr:rowOff>9525</xdr:rowOff>
    </xdr:to>
    <xdr:cxnSp macro="">
      <xdr:nvCxnSpPr>
        <xdr:cNvPr id="376" name="直線コネクタ 375"/>
        <xdr:cNvCxnSpPr/>
      </xdr:nvCxnSpPr>
      <xdr:spPr>
        <a:xfrm flipV="1">
          <a:off x="1323975" y="1336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7" name="フローチャート : 判断 376"/>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47625</xdr:rowOff>
    </xdr:from>
    <xdr:ext cx="762000" cy="257175"/>
    <xdr:sp macro="" textlink="">
      <xdr:nvSpPr>
        <xdr:cNvPr id="378" name="テキスト ボックス 377"/>
        <xdr:cNvSpPr txBox="1"/>
      </xdr:nvSpPr>
      <xdr:spPr>
        <a:xfrm>
          <a:off x="182880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9" name="フローチャート : 判断 378"/>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80" name="テキスト ボックス 379"/>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4" name="テキスト ボックス 383"/>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0</xdr:rowOff>
    </xdr:from>
    <xdr:to>
      <xdr:col>7</xdr:col>
      <xdr:colOff>66675</xdr:colOff>
      <xdr:row>77</xdr:row>
      <xdr:rowOff>104775</xdr:rowOff>
    </xdr:to>
    <xdr:sp macro="" textlink="">
      <xdr:nvSpPr>
        <xdr:cNvPr id="386" name="円/楕円 385"/>
        <xdr:cNvSpPr/>
      </xdr:nvSpPr>
      <xdr:spPr>
        <a:xfrm>
          <a:off x="47720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19050</xdr:rowOff>
    </xdr:from>
    <xdr:ext cx="762000" cy="257175"/>
    <xdr:sp macro="" textlink="">
      <xdr:nvSpPr>
        <xdr:cNvPr id="387" name="公債費該当値テキスト"/>
        <xdr:cNvSpPr txBox="1"/>
      </xdr:nvSpPr>
      <xdr:spPr>
        <a:xfrm>
          <a:off x="491490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28575</xdr:rowOff>
    </xdr:from>
    <xdr:to>
      <xdr:col>5</xdr:col>
      <xdr:colOff>600075</xdr:colOff>
      <xdr:row>77</xdr:row>
      <xdr:rowOff>133350</xdr:rowOff>
    </xdr:to>
    <xdr:sp macro="" textlink="">
      <xdr:nvSpPr>
        <xdr:cNvPr id="388" name="円/楕円 387"/>
        <xdr:cNvSpPr/>
      </xdr:nvSpPr>
      <xdr:spPr>
        <a:xfrm>
          <a:off x="39338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89" name="テキスト ボックス 388"/>
        <xdr:cNvSpPr txBox="1"/>
      </xdr:nvSpPr>
      <xdr:spPr>
        <a:xfrm>
          <a:off x="360997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38100</xdr:rowOff>
    </xdr:from>
    <xdr:to>
      <xdr:col>4</xdr:col>
      <xdr:colOff>400050</xdr:colOff>
      <xdr:row>77</xdr:row>
      <xdr:rowOff>142875</xdr:rowOff>
    </xdr:to>
    <xdr:sp macro="" textlink="">
      <xdr:nvSpPr>
        <xdr:cNvPr id="390" name="円/楕円 389"/>
        <xdr:cNvSpPr/>
      </xdr:nvSpPr>
      <xdr:spPr>
        <a:xfrm>
          <a:off x="304800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152400</xdr:rowOff>
    </xdr:from>
    <xdr:ext cx="762000" cy="257175"/>
    <xdr:sp macro="" textlink="">
      <xdr:nvSpPr>
        <xdr:cNvPr id="391" name="テキスト ボックス 390"/>
        <xdr:cNvSpPr txBox="1"/>
      </xdr:nvSpPr>
      <xdr:spPr>
        <a:xfrm>
          <a:off x="2714625"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114300</xdr:rowOff>
    </xdr:from>
    <xdr:to>
      <xdr:col>3</xdr:col>
      <xdr:colOff>190500</xdr:colOff>
      <xdr:row>78</xdr:row>
      <xdr:rowOff>47625</xdr:rowOff>
    </xdr:to>
    <xdr:sp macro="" textlink="">
      <xdr:nvSpPr>
        <xdr:cNvPr id="392" name="円/楕円 391"/>
        <xdr:cNvSpPr/>
      </xdr:nvSpPr>
      <xdr:spPr>
        <a:xfrm>
          <a:off x="21621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93" name="テキスト ボックス 392"/>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133350</xdr:rowOff>
    </xdr:from>
    <xdr:to>
      <xdr:col>1</xdr:col>
      <xdr:colOff>676275</xdr:colOff>
      <xdr:row>78</xdr:row>
      <xdr:rowOff>66675</xdr:rowOff>
    </xdr:to>
    <xdr:sp macro="" textlink="">
      <xdr:nvSpPr>
        <xdr:cNvPr id="394" name="円/楕円 393"/>
        <xdr:cNvSpPr/>
      </xdr:nvSpPr>
      <xdr:spPr>
        <a:xfrm>
          <a:off x="12668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47625</xdr:rowOff>
    </xdr:from>
    <xdr:ext cx="762000" cy="257175"/>
    <xdr:sp macro="" textlink="">
      <xdr:nvSpPr>
        <xdr:cNvPr id="395" name="テキスト ボックス 394"/>
        <xdr:cNvSpPr txBox="1"/>
      </xdr:nvSpPr>
      <xdr:spPr>
        <a:xfrm>
          <a:off x="94297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1" name="正方形/長方形 400"/>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2" name="正方形/長方形 401"/>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5" name="正方形/長方形 404"/>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6" name="テキスト ボックス 405"/>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経費充当一般財源額の伸びの要因は、主に扶助費と繰出金である。共に当面の増額が避けられないことから、物件費等の経常経費の増加をできる限り抑制し、今後も継続した行財政改革を進めることにより、一層の改善に努める。</a:t>
          </a: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0" name="直線コネクタ 409"/>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1" name="テキスト ボックス 410"/>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2" name="直線コネクタ 411"/>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3" name="テキスト ボックス 412"/>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4" name="直線コネクタ 413"/>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5" name="テキスト ボックス 414"/>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6" name="直線コネクタ 415"/>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7" name="テキスト ボックス 416"/>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8" name="直線コネクタ 417"/>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9" name="テキスト ボックス 418"/>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0"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21" name="直線コネクタ 420"/>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2"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3" name="直線コネクタ 422"/>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4"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5" name="直線コネクタ 424"/>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142875</xdr:rowOff>
    </xdr:from>
    <xdr:to>
      <xdr:col>24</xdr:col>
      <xdr:colOff>28575</xdr:colOff>
      <xdr:row>77</xdr:row>
      <xdr:rowOff>28575</xdr:rowOff>
    </xdr:to>
    <xdr:cxnSp macro="">
      <xdr:nvCxnSpPr>
        <xdr:cNvPr id="426" name="直線コネクタ 425"/>
        <xdr:cNvCxnSpPr/>
      </xdr:nvCxnSpPr>
      <xdr:spPr>
        <a:xfrm>
          <a:off x="15668625" y="131730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7"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8" name="フローチャート : 判断 427"/>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xdr:rowOff>
    </xdr:from>
    <xdr:to>
      <xdr:col>22</xdr:col>
      <xdr:colOff>561975</xdr:colOff>
      <xdr:row>76</xdr:row>
      <xdr:rowOff>142875</xdr:rowOff>
    </xdr:to>
    <xdr:cxnSp macro="">
      <xdr:nvCxnSpPr>
        <xdr:cNvPr id="429" name="直線コネクタ 428"/>
        <xdr:cNvCxnSpPr/>
      </xdr:nvCxnSpPr>
      <xdr:spPr>
        <a:xfrm>
          <a:off x="14782800" y="130397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30" name="フローチャート : 判断 429"/>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31" name="テキスト ボックス 430"/>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114300</xdr:rowOff>
    </xdr:from>
    <xdr:to>
      <xdr:col>21</xdr:col>
      <xdr:colOff>361950</xdr:colOff>
      <xdr:row>76</xdr:row>
      <xdr:rowOff>9525</xdr:rowOff>
    </xdr:to>
    <xdr:cxnSp macro="">
      <xdr:nvCxnSpPr>
        <xdr:cNvPr id="432" name="直線コネクタ 431"/>
        <xdr:cNvCxnSpPr/>
      </xdr:nvCxnSpPr>
      <xdr:spPr>
        <a:xfrm>
          <a:off x="13896975" y="129730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3" name="フローチャート : 判断 432"/>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4" name="テキスト ボックス 433"/>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0</xdr:rowOff>
    </xdr:from>
    <xdr:to>
      <xdr:col>20</xdr:col>
      <xdr:colOff>161925</xdr:colOff>
      <xdr:row>75</xdr:row>
      <xdr:rowOff>114300</xdr:rowOff>
    </xdr:to>
    <xdr:cxnSp macro="">
      <xdr:nvCxnSpPr>
        <xdr:cNvPr id="435" name="直線コネクタ 434"/>
        <xdr:cNvCxnSpPr/>
      </xdr:nvCxnSpPr>
      <xdr:spPr>
        <a:xfrm>
          <a:off x="13001625" y="1285875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6" name="フローチャート : 判断 435"/>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66675</xdr:rowOff>
    </xdr:from>
    <xdr:ext cx="762000" cy="257175"/>
    <xdr:sp macro="" textlink="">
      <xdr:nvSpPr>
        <xdr:cNvPr id="437" name="テキスト ボックス 436"/>
        <xdr:cNvSpPr txBox="1"/>
      </xdr:nvSpPr>
      <xdr:spPr>
        <a:xfrm>
          <a:off x="13515975"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8" name="フローチャート : 判断 437"/>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9" name="テキスト ボックス 438"/>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0" name="テキスト ボックス 439"/>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1" name="テキスト ボックス 440"/>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2" name="テキスト ボックス 441"/>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3" name="テキスト ボックス 442"/>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4" name="テキスト ボックス 443"/>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142875</xdr:rowOff>
    </xdr:from>
    <xdr:to>
      <xdr:col>24</xdr:col>
      <xdr:colOff>85725</xdr:colOff>
      <xdr:row>77</xdr:row>
      <xdr:rowOff>76200</xdr:rowOff>
    </xdr:to>
    <xdr:sp macro="" textlink="">
      <xdr:nvSpPr>
        <xdr:cNvPr id="445" name="円/楕円 444"/>
        <xdr:cNvSpPr/>
      </xdr:nvSpPr>
      <xdr:spPr>
        <a:xfrm>
          <a:off x="164592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114300</xdr:rowOff>
    </xdr:from>
    <xdr:ext cx="762000" cy="257175"/>
    <xdr:sp macro="" textlink="">
      <xdr:nvSpPr>
        <xdr:cNvPr id="446" name="公債費以外該当値テキスト"/>
        <xdr:cNvSpPr txBox="1"/>
      </xdr:nvSpPr>
      <xdr:spPr>
        <a:xfrm>
          <a:off x="1660207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85725</xdr:rowOff>
    </xdr:from>
    <xdr:to>
      <xdr:col>22</xdr:col>
      <xdr:colOff>619125</xdr:colOff>
      <xdr:row>77</xdr:row>
      <xdr:rowOff>19050</xdr:rowOff>
    </xdr:to>
    <xdr:sp macro="" textlink="">
      <xdr:nvSpPr>
        <xdr:cNvPr id="447" name="円/楕円 446"/>
        <xdr:cNvSpPr/>
      </xdr:nvSpPr>
      <xdr:spPr>
        <a:xfrm>
          <a:off x="156210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9525</xdr:rowOff>
    </xdr:from>
    <xdr:ext cx="733425" cy="257175"/>
    <xdr:sp macro="" textlink="">
      <xdr:nvSpPr>
        <xdr:cNvPr id="448" name="テキスト ボックス 447"/>
        <xdr:cNvSpPr txBox="1"/>
      </xdr:nvSpPr>
      <xdr:spPr>
        <a:xfrm>
          <a:off x="15287625" y="13211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133350</xdr:rowOff>
    </xdr:from>
    <xdr:to>
      <xdr:col>21</xdr:col>
      <xdr:colOff>409575</xdr:colOff>
      <xdr:row>76</xdr:row>
      <xdr:rowOff>66675</xdr:rowOff>
    </xdr:to>
    <xdr:sp macro="" textlink="">
      <xdr:nvSpPr>
        <xdr:cNvPr id="449" name="円/楕円 448"/>
        <xdr:cNvSpPr/>
      </xdr:nvSpPr>
      <xdr:spPr>
        <a:xfrm>
          <a:off x="14735175" y="1299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47625</xdr:rowOff>
    </xdr:from>
    <xdr:ext cx="762000" cy="257175"/>
    <xdr:sp macro="" textlink="">
      <xdr:nvSpPr>
        <xdr:cNvPr id="450" name="テキスト ボックス 449"/>
        <xdr:cNvSpPr txBox="1"/>
      </xdr:nvSpPr>
      <xdr:spPr>
        <a:xfrm>
          <a:off x="1440180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66675</xdr:rowOff>
    </xdr:from>
    <xdr:to>
      <xdr:col>20</xdr:col>
      <xdr:colOff>209550</xdr:colOff>
      <xdr:row>75</xdr:row>
      <xdr:rowOff>161925</xdr:rowOff>
    </xdr:to>
    <xdr:sp macro="" textlink="">
      <xdr:nvSpPr>
        <xdr:cNvPr id="451" name="円/楕円 450"/>
        <xdr:cNvSpPr/>
      </xdr:nvSpPr>
      <xdr:spPr>
        <a:xfrm>
          <a:off x="13839825"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xdr:rowOff>
    </xdr:from>
    <xdr:ext cx="762000" cy="257175"/>
    <xdr:sp macro="" textlink="">
      <xdr:nvSpPr>
        <xdr:cNvPr id="452" name="テキスト ボックス 451"/>
        <xdr:cNvSpPr txBox="1"/>
      </xdr:nvSpPr>
      <xdr:spPr>
        <a:xfrm>
          <a:off x="13515975" y="12696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123825</xdr:rowOff>
    </xdr:from>
    <xdr:to>
      <xdr:col>19</xdr:col>
      <xdr:colOff>9525</xdr:colOff>
      <xdr:row>75</xdr:row>
      <xdr:rowOff>47625</xdr:rowOff>
    </xdr:to>
    <xdr:sp macro="" textlink="">
      <xdr:nvSpPr>
        <xdr:cNvPr id="453" name="円/楕円 452"/>
        <xdr:cNvSpPr/>
      </xdr:nvSpPr>
      <xdr:spPr>
        <a:xfrm>
          <a:off x="12954000" y="12811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66675</xdr:rowOff>
    </xdr:from>
    <xdr:ext cx="762000" cy="257175"/>
    <xdr:sp macro="" textlink="">
      <xdr:nvSpPr>
        <xdr:cNvPr id="454" name="テキスト ボックス 453"/>
        <xdr:cNvSpPr txBox="1"/>
      </xdr:nvSpPr>
      <xdr:spPr>
        <a:xfrm>
          <a:off x="1262062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66675</xdr:rowOff>
    </xdr:from>
    <xdr:to>
      <xdr:col>4</xdr:col>
      <xdr:colOff>1114425</xdr:colOff>
      <xdr:row>15</xdr:row>
      <xdr:rowOff>114300</xdr:rowOff>
    </xdr:to>
    <xdr:cxnSp macro="">
      <xdr:nvCxnSpPr>
        <xdr:cNvPr id="50" name="直線コネクタ 49"/>
        <xdr:cNvCxnSpPr/>
      </xdr:nvCxnSpPr>
      <xdr:spPr bwMode="auto">
        <a:xfrm flipV="1">
          <a:off x="5000625" y="2714625"/>
          <a:ext cx="64770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114300</xdr:rowOff>
    </xdr:from>
    <xdr:to>
      <xdr:col>4</xdr:col>
      <xdr:colOff>466725</xdr:colOff>
      <xdr:row>16</xdr:row>
      <xdr:rowOff>9525</xdr:rowOff>
    </xdr:to>
    <xdr:cxnSp macro="">
      <xdr:nvCxnSpPr>
        <xdr:cNvPr id="53" name="直線コネクタ 52"/>
        <xdr:cNvCxnSpPr/>
      </xdr:nvCxnSpPr>
      <xdr:spPr bwMode="auto">
        <a:xfrm flipV="1">
          <a:off x="4305300" y="276225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171450</xdr:rowOff>
    </xdr:from>
    <xdr:to>
      <xdr:col>3</xdr:col>
      <xdr:colOff>904875</xdr:colOff>
      <xdr:row>16</xdr:row>
      <xdr:rowOff>9525</xdr:rowOff>
    </xdr:to>
    <xdr:cxnSp macro="">
      <xdr:nvCxnSpPr>
        <xdr:cNvPr id="56" name="直線コネクタ 55"/>
        <xdr:cNvCxnSpPr/>
      </xdr:nvCxnSpPr>
      <xdr:spPr bwMode="auto">
        <a:xfrm>
          <a:off x="3609975" y="28194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95250</xdr:rowOff>
    </xdr:from>
    <xdr:ext cx="762000" cy="257175"/>
    <xdr:sp macro="" textlink="">
      <xdr:nvSpPr>
        <xdr:cNvPr id="58" name="テキスト ボックス 57"/>
        <xdr:cNvSpPr txBox="1"/>
      </xdr:nvSpPr>
      <xdr:spPr>
        <a:xfrm>
          <a:off x="3924300"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114300</xdr:rowOff>
    </xdr:from>
    <xdr:to>
      <xdr:col>3</xdr:col>
      <xdr:colOff>209550</xdr:colOff>
      <xdr:row>15</xdr:row>
      <xdr:rowOff>171450</xdr:rowOff>
    </xdr:to>
    <xdr:cxnSp macro="">
      <xdr:nvCxnSpPr>
        <xdr:cNvPr id="59" name="直線コネクタ 58"/>
        <xdr:cNvCxnSpPr/>
      </xdr:nvCxnSpPr>
      <xdr:spPr bwMode="auto">
        <a:xfrm>
          <a:off x="2905125" y="2762250"/>
          <a:ext cx="7048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57150</xdr:rowOff>
    </xdr:from>
    <xdr:ext cx="762000" cy="257175"/>
    <xdr:sp macro="" textlink="">
      <xdr:nvSpPr>
        <xdr:cNvPr id="61" name="テキスト ボックス 60"/>
        <xdr:cNvSpPr txBox="1"/>
      </xdr:nvSpPr>
      <xdr:spPr>
        <a:xfrm>
          <a:off x="3228975"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152400</xdr:rowOff>
    </xdr:from>
    <xdr:ext cx="762000" cy="257175"/>
    <xdr:sp macro="" textlink="">
      <xdr:nvSpPr>
        <xdr:cNvPr id="63" name="テキスト ボックス 62"/>
        <xdr:cNvSpPr txBox="1"/>
      </xdr:nvSpPr>
      <xdr:spPr>
        <a:xfrm>
          <a:off x="252412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19050</xdr:rowOff>
    </xdr:from>
    <xdr:to>
      <xdr:col>5</xdr:col>
      <xdr:colOff>38100</xdr:colOff>
      <xdr:row>15</xdr:row>
      <xdr:rowOff>123825</xdr:rowOff>
    </xdr:to>
    <xdr:sp macro="" textlink="">
      <xdr:nvSpPr>
        <xdr:cNvPr id="69" name="円/楕円 68"/>
        <xdr:cNvSpPr/>
      </xdr:nvSpPr>
      <xdr:spPr bwMode="auto">
        <a:xfrm>
          <a:off x="5600700" y="26670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38100</xdr:rowOff>
    </xdr:from>
    <xdr:ext cx="762000" cy="257175"/>
    <xdr:sp macro="" textlink="">
      <xdr:nvSpPr>
        <xdr:cNvPr id="70" name="人口1人当たり決算額の推移該当値テキスト130"/>
        <xdr:cNvSpPr txBox="1"/>
      </xdr:nvSpPr>
      <xdr:spPr>
        <a:xfrm>
          <a:off x="57435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57150</xdr:rowOff>
    </xdr:from>
    <xdr:to>
      <xdr:col>4</xdr:col>
      <xdr:colOff>523875</xdr:colOff>
      <xdr:row>15</xdr:row>
      <xdr:rowOff>161925</xdr:rowOff>
    </xdr:to>
    <xdr:sp macro="" textlink="">
      <xdr:nvSpPr>
        <xdr:cNvPr id="71" name="円/楕円 70"/>
        <xdr:cNvSpPr/>
      </xdr:nvSpPr>
      <xdr:spPr bwMode="auto">
        <a:xfrm>
          <a:off x="4953000" y="2705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0</xdr:rowOff>
    </xdr:from>
    <xdr:ext cx="733425" cy="257175"/>
    <xdr:sp macro="" textlink="">
      <xdr:nvSpPr>
        <xdr:cNvPr id="72" name="テキスト ボックス 71"/>
        <xdr:cNvSpPr txBox="1"/>
      </xdr:nvSpPr>
      <xdr:spPr>
        <a:xfrm>
          <a:off x="4619625" y="247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133350</xdr:rowOff>
    </xdr:from>
    <xdr:to>
      <xdr:col>3</xdr:col>
      <xdr:colOff>952500</xdr:colOff>
      <xdr:row>16</xdr:row>
      <xdr:rowOff>66675</xdr:rowOff>
    </xdr:to>
    <xdr:sp macro="" textlink="">
      <xdr:nvSpPr>
        <xdr:cNvPr id="73" name="円/楕円 72"/>
        <xdr:cNvSpPr/>
      </xdr:nvSpPr>
      <xdr:spPr bwMode="auto">
        <a:xfrm>
          <a:off x="4257675" y="27813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76200</xdr:rowOff>
    </xdr:from>
    <xdr:ext cx="762000" cy="257175"/>
    <xdr:sp macro="" textlink="">
      <xdr:nvSpPr>
        <xdr:cNvPr id="74" name="テキスト ボックス 73"/>
        <xdr:cNvSpPr txBox="1"/>
      </xdr:nvSpPr>
      <xdr:spPr>
        <a:xfrm>
          <a:off x="39243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114300</xdr:rowOff>
    </xdr:from>
    <xdr:to>
      <xdr:col>3</xdr:col>
      <xdr:colOff>257175</xdr:colOff>
      <xdr:row>16</xdr:row>
      <xdr:rowOff>47625</xdr:rowOff>
    </xdr:to>
    <xdr:sp macro="" textlink="">
      <xdr:nvSpPr>
        <xdr:cNvPr id="75" name="円/楕円 74"/>
        <xdr:cNvSpPr/>
      </xdr:nvSpPr>
      <xdr:spPr bwMode="auto">
        <a:xfrm>
          <a:off x="3552825" y="2762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57150</xdr:rowOff>
    </xdr:from>
    <xdr:ext cx="762000" cy="257175"/>
    <xdr:sp macro="" textlink="">
      <xdr:nvSpPr>
        <xdr:cNvPr id="76" name="テキスト ボックス 75"/>
        <xdr:cNvSpPr txBox="1"/>
      </xdr:nvSpPr>
      <xdr:spPr>
        <a:xfrm>
          <a:off x="3228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66675</xdr:rowOff>
    </xdr:from>
    <xdr:to>
      <xdr:col>2</xdr:col>
      <xdr:colOff>695325</xdr:colOff>
      <xdr:row>15</xdr:row>
      <xdr:rowOff>171450</xdr:rowOff>
    </xdr:to>
    <xdr:sp macro="" textlink="">
      <xdr:nvSpPr>
        <xdr:cNvPr id="77" name="円/楕円 76"/>
        <xdr:cNvSpPr/>
      </xdr:nvSpPr>
      <xdr:spPr bwMode="auto">
        <a:xfrm>
          <a:off x="2857500" y="2714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78" name="テキスト ボックス 77"/>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257175</xdr:rowOff>
    </xdr:from>
    <xdr:to>
      <xdr:col>4</xdr:col>
      <xdr:colOff>1114425</xdr:colOff>
      <xdr:row>34</xdr:row>
      <xdr:rowOff>257175</xdr:rowOff>
    </xdr:to>
    <xdr:cxnSp macro="">
      <xdr:nvCxnSpPr>
        <xdr:cNvPr id="113" name="直線コネクタ 112"/>
        <xdr:cNvCxnSpPr/>
      </xdr:nvCxnSpPr>
      <xdr:spPr bwMode="auto">
        <a:xfrm flipV="1">
          <a:off x="5000625" y="6648450"/>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238125</xdr:rowOff>
    </xdr:from>
    <xdr:to>
      <xdr:col>4</xdr:col>
      <xdr:colOff>466725</xdr:colOff>
      <xdr:row>34</xdr:row>
      <xdr:rowOff>257175</xdr:rowOff>
    </xdr:to>
    <xdr:cxnSp macro="">
      <xdr:nvCxnSpPr>
        <xdr:cNvPr id="116" name="直線コネクタ 115"/>
        <xdr:cNvCxnSpPr/>
      </xdr:nvCxnSpPr>
      <xdr:spPr bwMode="auto">
        <a:xfrm>
          <a:off x="4305300" y="66294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161925</xdr:rowOff>
    </xdr:from>
    <xdr:to>
      <xdr:col>3</xdr:col>
      <xdr:colOff>904875</xdr:colOff>
      <xdr:row>34</xdr:row>
      <xdr:rowOff>238125</xdr:rowOff>
    </xdr:to>
    <xdr:cxnSp macro="">
      <xdr:nvCxnSpPr>
        <xdr:cNvPr id="119" name="直線コネクタ 118"/>
        <xdr:cNvCxnSpPr/>
      </xdr:nvCxnSpPr>
      <xdr:spPr bwMode="auto">
        <a:xfrm>
          <a:off x="3609975" y="655320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85725</xdr:rowOff>
    </xdr:from>
    <xdr:to>
      <xdr:col>3</xdr:col>
      <xdr:colOff>209550</xdr:colOff>
      <xdr:row>34</xdr:row>
      <xdr:rowOff>161925</xdr:rowOff>
    </xdr:to>
    <xdr:cxnSp macro="">
      <xdr:nvCxnSpPr>
        <xdr:cNvPr id="122" name="直線コネクタ 121"/>
        <xdr:cNvCxnSpPr/>
      </xdr:nvCxnSpPr>
      <xdr:spPr bwMode="auto">
        <a:xfrm>
          <a:off x="2905125" y="6477000"/>
          <a:ext cx="7048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28575</xdr:rowOff>
    </xdr:from>
    <xdr:ext cx="762000" cy="257175"/>
    <xdr:sp macro="" textlink="">
      <xdr:nvSpPr>
        <xdr:cNvPr id="124" name="テキスト ボックス 123"/>
        <xdr:cNvSpPr txBox="1"/>
      </xdr:nvSpPr>
      <xdr:spPr>
        <a:xfrm>
          <a:off x="3228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285750</xdr:rowOff>
    </xdr:from>
    <xdr:ext cx="762000" cy="257175"/>
    <xdr:sp macro="" textlink="">
      <xdr:nvSpPr>
        <xdr:cNvPr id="126" name="テキスト ボックス 125"/>
        <xdr:cNvSpPr txBox="1"/>
      </xdr:nvSpPr>
      <xdr:spPr>
        <a:xfrm>
          <a:off x="25241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200025</xdr:rowOff>
    </xdr:from>
    <xdr:to>
      <xdr:col>5</xdr:col>
      <xdr:colOff>38100</xdr:colOff>
      <xdr:row>34</xdr:row>
      <xdr:rowOff>304800</xdr:rowOff>
    </xdr:to>
    <xdr:sp macro="" textlink="">
      <xdr:nvSpPr>
        <xdr:cNvPr id="132" name="円/楕円 131"/>
        <xdr:cNvSpPr/>
      </xdr:nvSpPr>
      <xdr:spPr bwMode="auto">
        <a:xfrm>
          <a:off x="5600700" y="6591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47625</xdr:rowOff>
    </xdr:from>
    <xdr:ext cx="762000" cy="257175"/>
    <xdr:sp macro="" textlink="">
      <xdr:nvSpPr>
        <xdr:cNvPr id="133" name="人口1人当たり決算額の推移該当値テキスト445"/>
        <xdr:cNvSpPr txBox="1"/>
      </xdr:nvSpPr>
      <xdr:spPr>
        <a:xfrm>
          <a:off x="57435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209550</xdr:rowOff>
    </xdr:from>
    <xdr:to>
      <xdr:col>4</xdr:col>
      <xdr:colOff>523875</xdr:colOff>
      <xdr:row>34</xdr:row>
      <xdr:rowOff>304800</xdr:rowOff>
    </xdr:to>
    <xdr:sp macro="" textlink="">
      <xdr:nvSpPr>
        <xdr:cNvPr id="134" name="円/楕円 133"/>
        <xdr:cNvSpPr/>
      </xdr:nvSpPr>
      <xdr:spPr bwMode="auto">
        <a:xfrm>
          <a:off x="4953000" y="66008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323850</xdr:rowOff>
    </xdr:from>
    <xdr:ext cx="733425" cy="257175"/>
    <xdr:sp macro="" textlink="">
      <xdr:nvSpPr>
        <xdr:cNvPr id="135" name="テキスト ボックス 134"/>
        <xdr:cNvSpPr txBox="1"/>
      </xdr:nvSpPr>
      <xdr:spPr>
        <a:xfrm>
          <a:off x="4619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190500</xdr:rowOff>
    </xdr:from>
    <xdr:to>
      <xdr:col>3</xdr:col>
      <xdr:colOff>952500</xdr:colOff>
      <xdr:row>34</xdr:row>
      <xdr:rowOff>285750</xdr:rowOff>
    </xdr:to>
    <xdr:sp macro="" textlink="">
      <xdr:nvSpPr>
        <xdr:cNvPr id="136" name="円/楕円 135"/>
        <xdr:cNvSpPr/>
      </xdr:nvSpPr>
      <xdr:spPr bwMode="auto">
        <a:xfrm>
          <a:off x="4257675" y="65817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295275</xdr:rowOff>
    </xdr:from>
    <xdr:ext cx="762000" cy="257175"/>
    <xdr:sp macro="" textlink="">
      <xdr:nvSpPr>
        <xdr:cNvPr id="137" name="テキスト ボックス 136"/>
        <xdr:cNvSpPr txBox="1"/>
      </xdr:nvSpPr>
      <xdr:spPr>
        <a:xfrm>
          <a:off x="3924300"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104775</xdr:rowOff>
    </xdr:from>
    <xdr:to>
      <xdr:col>3</xdr:col>
      <xdr:colOff>257175</xdr:colOff>
      <xdr:row>34</xdr:row>
      <xdr:rowOff>209550</xdr:rowOff>
    </xdr:to>
    <xdr:sp macro="" textlink="">
      <xdr:nvSpPr>
        <xdr:cNvPr id="138" name="円/楕円 137"/>
        <xdr:cNvSpPr/>
      </xdr:nvSpPr>
      <xdr:spPr bwMode="auto">
        <a:xfrm>
          <a:off x="3552825" y="6496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219075</xdr:rowOff>
    </xdr:from>
    <xdr:ext cx="762000" cy="257175"/>
    <xdr:sp macro="" textlink="">
      <xdr:nvSpPr>
        <xdr:cNvPr id="139" name="テキスト ボックス 138"/>
        <xdr:cNvSpPr txBox="1"/>
      </xdr:nvSpPr>
      <xdr:spPr>
        <a:xfrm>
          <a:off x="32289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38100</xdr:rowOff>
    </xdr:from>
    <xdr:to>
      <xdr:col>2</xdr:col>
      <xdr:colOff>695325</xdr:colOff>
      <xdr:row>34</xdr:row>
      <xdr:rowOff>142875</xdr:rowOff>
    </xdr:to>
    <xdr:sp macro="" textlink="">
      <xdr:nvSpPr>
        <xdr:cNvPr id="140" name="円/楕円 139"/>
        <xdr:cNvSpPr/>
      </xdr:nvSpPr>
      <xdr:spPr bwMode="auto">
        <a:xfrm>
          <a:off x="2857500" y="6429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152400</xdr:rowOff>
    </xdr:from>
    <xdr:ext cx="762000" cy="257175"/>
    <xdr:sp macro="" textlink="">
      <xdr:nvSpPr>
        <xdr:cNvPr id="141" name="テキスト ボックス 140"/>
        <xdr:cNvSpPr txBox="1"/>
      </xdr:nvSpPr>
      <xdr:spPr>
        <a:xfrm>
          <a:off x="25241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57150</xdr:rowOff>
    </xdr:to>
    <xdr:cxnSp macro="">
      <xdr:nvCxnSpPr>
        <xdr:cNvPr id="59" name="直線コネクタ 58"/>
        <xdr:cNvCxnSpPr/>
      </xdr:nvCxnSpPr>
      <xdr:spPr>
        <a:xfrm flipV="1">
          <a:off x="3800475" y="60198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533400" cy="257175"/>
    <xdr:sp macro="" textlink="">
      <xdr:nvSpPr>
        <xdr:cNvPr id="60" name="人件費平均値テキスト"/>
        <xdr:cNvSpPr txBox="1"/>
      </xdr:nvSpPr>
      <xdr:spPr>
        <a:xfrm>
          <a:off x="4686300"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57150</xdr:rowOff>
    </xdr:from>
    <xdr:to>
      <xdr:col>5</xdr:col>
      <xdr:colOff>361950</xdr:colOff>
      <xdr:row>35</xdr:row>
      <xdr:rowOff>133350</xdr:rowOff>
    </xdr:to>
    <xdr:cxnSp macro="">
      <xdr:nvCxnSpPr>
        <xdr:cNvPr id="62" name="直線コネクタ 61"/>
        <xdr:cNvCxnSpPr/>
      </xdr:nvCxnSpPr>
      <xdr:spPr>
        <a:xfrm flipV="1">
          <a:off x="2905125" y="60579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95250</xdr:rowOff>
    </xdr:from>
    <xdr:ext cx="533400" cy="257175"/>
    <xdr:sp macro="" textlink="">
      <xdr:nvSpPr>
        <xdr:cNvPr id="64" name="テキスト ボックス 63"/>
        <xdr:cNvSpPr txBox="1"/>
      </xdr:nvSpPr>
      <xdr:spPr>
        <a:xfrm>
          <a:off x="3533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66675</xdr:rowOff>
    </xdr:from>
    <xdr:to>
      <xdr:col>4</xdr:col>
      <xdr:colOff>152400</xdr:colOff>
      <xdr:row>35</xdr:row>
      <xdr:rowOff>133350</xdr:rowOff>
    </xdr:to>
    <xdr:cxnSp macro="">
      <xdr:nvCxnSpPr>
        <xdr:cNvPr id="65" name="直線コネクタ 64"/>
        <xdr:cNvCxnSpPr/>
      </xdr:nvCxnSpPr>
      <xdr:spPr>
        <a:xfrm>
          <a:off x="2019300" y="60674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161925</xdr:rowOff>
    </xdr:from>
    <xdr:to>
      <xdr:col>2</xdr:col>
      <xdr:colOff>638175</xdr:colOff>
      <xdr:row>35</xdr:row>
      <xdr:rowOff>66675</xdr:rowOff>
    </xdr:to>
    <xdr:cxnSp macro="">
      <xdr:nvCxnSpPr>
        <xdr:cNvPr id="68" name="直線コネクタ 67"/>
        <xdr:cNvCxnSpPr/>
      </xdr:nvCxnSpPr>
      <xdr:spPr>
        <a:xfrm>
          <a:off x="1133475" y="5991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78" name="円/楕円 77"/>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161925</xdr:rowOff>
    </xdr:from>
    <xdr:ext cx="533400" cy="257175"/>
    <xdr:sp macro="" textlink="">
      <xdr:nvSpPr>
        <xdr:cNvPr id="79" name="人件費該当値テキスト"/>
        <xdr:cNvSpPr txBox="1"/>
      </xdr:nvSpPr>
      <xdr:spPr>
        <a:xfrm>
          <a:off x="46863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0</xdr:rowOff>
    </xdr:from>
    <xdr:to>
      <xdr:col>5</xdr:col>
      <xdr:colOff>409575</xdr:colOff>
      <xdr:row>35</xdr:row>
      <xdr:rowOff>104775</xdr:rowOff>
    </xdr:to>
    <xdr:sp macro="" textlink="">
      <xdr:nvSpPr>
        <xdr:cNvPr id="80" name="円/楕円 79"/>
        <xdr:cNvSpPr/>
      </xdr:nvSpPr>
      <xdr:spPr>
        <a:xfrm>
          <a:off x="3743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81" name="テキスト ボックス 80"/>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76200</xdr:rowOff>
    </xdr:from>
    <xdr:to>
      <xdr:col>4</xdr:col>
      <xdr:colOff>209550</xdr:colOff>
      <xdr:row>36</xdr:row>
      <xdr:rowOff>9525</xdr:rowOff>
    </xdr:to>
    <xdr:sp macro="" textlink="">
      <xdr:nvSpPr>
        <xdr:cNvPr id="82" name="円/楕円 81"/>
        <xdr:cNvSpPr/>
      </xdr:nvSpPr>
      <xdr:spPr>
        <a:xfrm>
          <a:off x="2857500"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0</xdr:rowOff>
    </xdr:from>
    <xdr:ext cx="533400" cy="257175"/>
    <xdr:sp macro="" textlink="">
      <xdr:nvSpPr>
        <xdr:cNvPr id="83" name="テキスト ボックス 82"/>
        <xdr:cNvSpPr txBox="1"/>
      </xdr:nvSpPr>
      <xdr:spPr>
        <a:xfrm>
          <a:off x="263842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19050</xdr:rowOff>
    </xdr:from>
    <xdr:to>
      <xdr:col>3</xdr:col>
      <xdr:colOff>0</xdr:colOff>
      <xdr:row>35</xdr:row>
      <xdr:rowOff>114300</xdr:rowOff>
    </xdr:to>
    <xdr:sp macro="" textlink="">
      <xdr:nvSpPr>
        <xdr:cNvPr id="84" name="円/楕円 83"/>
        <xdr:cNvSpPr/>
      </xdr:nvSpPr>
      <xdr:spPr>
        <a:xfrm>
          <a:off x="1971675" y="6019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104775</xdr:rowOff>
    </xdr:from>
    <xdr:ext cx="533400" cy="257175"/>
    <xdr:sp macro="" textlink="">
      <xdr:nvSpPr>
        <xdr:cNvPr id="85" name="テキスト ボックス 84"/>
        <xdr:cNvSpPr txBox="1"/>
      </xdr:nvSpPr>
      <xdr:spPr>
        <a:xfrm>
          <a:off x="175260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65,719</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86" name="円/楕円 85"/>
        <xdr:cNvSpPr/>
      </xdr:nvSpPr>
      <xdr:spPr>
        <a:xfrm>
          <a:off x="1076325" y="593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28575</xdr:rowOff>
    </xdr:from>
    <xdr:ext cx="533400" cy="257175"/>
    <xdr:sp macro="" textlink="">
      <xdr:nvSpPr>
        <xdr:cNvPr id="87" name="テキスト ボックス 86"/>
        <xdr:cNvSpPr txBox="1"/>
      </xdr:nvSpPr>
      <xdr:spPr>
        <a:xfrm>
          <a:off x="866775"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53</xdr:row>
      <xdr:rowOff>161925</xdr:rowOff>
    </xdr:from>
    <xdr:to>
      <xdr:col>6</xdr:col>
      <xdr:colOff>514350</xdr:colOff>
      <xdr:row>54</xdr:row>
      <xdr:rowOff>19050</xdr:rowOff>
    </xdr:to>
    <xdr:cxnSp macro="">
      <xdr:nvCxnSpPr>
        <xdr:cNvPr id="117" name="直線コネクタ 116"/>
        <xdr:cNvCxnSpPr/>
      </xdr:nvCxnSpPr>
      <xdr:spPr>
        <a:xfrm>
          <a:off x="3800475" y="9248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53</xdr:row>
      <xdr:rowOff>161925</xdr:rowOff>
    </xdr:from>
    <xdr:to>
      <xdr:col>5</xdr:col>
      <xdr:colOff>361950</xdr:colOff>
      <xdr:row>53</xdr:row>
      <xdr:rowOff>161925</xdr:rowOff>
    </xdr:to>
    <xdr:cxnSp macro="">
      <xdr:nvCxnSpPr>
        <xdr:cNvPr id="120" name="直線コネクタ 119"/>
        <xdr:cNvCxnSpPr/>
      </xdr:nvCxnSpPr>
      <xdr:spPr>
        <a:xfrm flipV="1">
          <a:off x="2905125" y="9248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161925</xdr:rowOff>
    </xdr:from>
    <xdr:to>
      <xdr:col>4</xdr:col>
      <xdr:colOff>152400</xdr:colOff>
      <xdr:row>54</xdr:row>
      <xdr:rowOff>9525</xdr:rowOff>
    </xdr:to>
    <xdr:cxnSp macro="">
      <xdr:nvCxnSpPr>
        <xdr:cNvPr id="123" name="直線コネクタ 122"/>
        <xdr:cNvCxnSpPr/>
      </xdr:nvCxnSpPr>
      <xdr:spPr>
        <a:xfrm flipV="1">
          <a:off x="2019300" y="9248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53</xdr:row>
      <xdr:rowOff>133350</xdr:rowOff>
    </xdr:from>
    <xdr:to>
      <xdr:col>2</xdr:col>
      <xdr:colOff>638175</xdr:colOff>
      <xdr:row>54</xdr:row>
      <xdr:rowOff>9525</xdr:rowOff>
    </xdr:to>
    <xdr:cxnSp macro="">
      <xdr:nvCxnSpPr>
        <xdr:cNvPr id="126" name="直線コネクタ 125"/>
        <xdr:cNvCxnSpPr/>
      </xdr:nvCxnSpPr>
      <xdr:spPr>
        <a:xfrm>
          <a:off x="1133475" y="9220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28" name="テキスト ボックス 127"/>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38100</xdr:rowOff>
    </xdr:from>
    <xdr:ext cx="533400" cy="257175"/>
    <xdr:sp macro="" textlink="">
      <xdr:nvSpPr>
        <xdr:cNvPr id="130" name="テキスト ボックス 129"/>
        <xdr:cNvSpPr txBox="1"/>
      </xdr:nvSpPr>
      <xdr:spPr>
        <a:xfrm>
          <a:off x="866775"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53</xdr:row>
      <xdr:rowOff>142875</xdr:rowOff>
    </xdr:from>
    <xdr:to>
      <xdr:col>6</xdr:col>
      <xdr:colOff>561975</xdr:colOff>
      <xdr:row>54</xdr:row>
      <xdr:rowOff>76200</xdr:rowOff>
    </xdr:to>
    <xdr:sp macro="" textlink="">
      <xdr:nvSpPr>
        <xdr:cNvPr id="136" name="円/楕円 135"/>
        <xdr:cNvSpPr/>
      </xdr:nvSpPr>
      <xdr:spPr>
        <a:xfrm>
          <a:off x="4581525" y="922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161925</xdr:rowOff>
    </xdr:from>
    <xdr:ext cx="533400" cy="257175"/>
    <xdr:sp macro="" textlink="">
      <xdr:nvSpPr>
        <xdr:cNvPr id="137" name="物件費該当値テキスト"/>
        <xdr:cNvSpPr txBox="1"/>
      </xdr:nvSpPr>
      <xdr:spPr>
        <a:xfrm>
          <a:off x="4686300"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104775</xdr:rowOff>
    </xdr:from>
    <xdr:to>
      <xdr:col>5</xdr:col>
      <xdr:colOff>409575</xdr:colOff>
      <xdr:row>54</xdr:row>
      <xdr:rowOff>38100</xdr:rowOff>
    </xdr:to>
    <xdr:sp macro="" textlink="">
      <xdr:nvSpPr>
        <xdr:cNvPr id="138" name="円/楕円 137"/>
        <xdr:cNvSpPr/>
      </xdr:nvSpPr>
      <xdr:spPr>
        <a:xfrm>
          <a:off x="3743325"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39" name="テキスト ボックス 138"/>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114300</xdr:rowOff>
    </xdr:from>
    <xdr:to>
      <xdr:col>4</xdr:col>
      <xdr:colOff>209550</xdr:colOff>
      <xdr:row>54</xdr:row>
      <xdr:rowOff>38100</xdr:rowOff>
    </xdr:to>
    <xdr:sp macro="" textlink="">
      <xdr:nvSpPr>
        <xdr:cNvPr id="140" name="円/楕円 139"/>
        <xdr:cNvSpPr/>
      </xdr:nvSpPr>
      <xdr:spPr>
        <a:xfrm>
          <a:off x="2857500" y="920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28575</xdr:rowOff>
    </xdr:from>
    <xdr:ext cx="533400" cy="257175"/>
    <xdr:sp macro="" textlink="">
      <xdr:nvSpPr>
        <xdr:cNvPr id="141" name="テキスト ボックス 140"/>
        <xdr:cNvSpPr txBox="1"/>
      </xdr:nvSpPr>
      <xdr:spPr>
        <a:xfrm>
          <a:off x="263842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67,902</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133350</xdr:rowOff>
    </xdr:from>
    <xdr:to>
      <xdr:col>3</xdr:col>
      <xdr:colOff>0</xdr:colOff>
      <xdr:row>54</xdr:row>
      <xdr:rowOff>66675</xdr:rowOff>
    </xdr:to>
    <xdr:sp macro="" textlink="">
      <xdr:nvSpPr>
        <xdr:cNvPr id="142" name="円/楕円 141"/>
        <xdr:cNvSpPr/>
      </xdr:nvSpPr>
      <xdr:spPr>
        <a:xfrm>
          <a:off x="1971675" y="922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76200</xdr:rowOff>
    </xdr:from>
    <xdr:ext cx="533400" cy="257175"/>
    <xdr:sp macro="" textlink="">
      <xdr:nvSpPr>
        <xdr:cNvPr id="143" name="テキスト ボックス 142"/>
        <xdr:cNvSpPr txBox="1"/>
      </xdr:nvSpPr>
      <xdr:spPr>
        <a:xfrm>
          <a:off x="1752600"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xdr:col>
      <xdr:colOff>381000</xdr:colOff>
      <xdr:row>53</xdr:row>
      <xdr:rowOff>85725</xdr:rowOff>
    </xdr:from>
    <xdr:to>
      <xdr:col>1</xdr:col>
      <xdr:colOff>485775</xdr:colOff>
      <xdr:row>54</xdr:row>
      <xdr:rowOff>9525</xdr:rowOff>
    </xdr:to>
    <xdr:sp macro="" textlink="">
      <xdr:nvSpPr>
        <xdr:cNvPr id="144" name="円/楕円 143"/>
        <xdr:cNvSpPr/>
      </xdr:nvSpPr>
      <xdr:spPr>
        <a:xfrm>
          <a:off x="1076325" y="917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52</xdr:row>
      <xdr:rowOff>28575</xdr:rowOff>
    </xdr:from>
    <xdr:ext cx="533400" cy="257175"/>
    <xdr:sp macro="" textlink="">
      <xdr:nvSpPr>
        <xdr:cNvPr id="145" name="テキスト ボックス 144"/>
        <xdr:cNvSpPr txBox="1"/>
      </xdr:nvSpPr>
      <xdr:spPr>
        <a:xfrm>
          <a:off x="866775" y="894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133350</xdr:rowOff>
    </xdr:from>
    <xdr:to>
      <xdr:col>6</xdr:col>
      <xdr:colOff>514350</xdr:colOff>
      <xdr:row>77</xdr:row>
      <xdr:rowOff>9525</xdr:rowOff>
    </xdr:to>
    <xdr:cxnSp macro="">
      <xdr:nvCxnSpPr>
        <xdr:cNvPr id="176" name="直線コネクタ 175"/>
        <xdr:cNvCxnSpPr/>
      </xdr:nvCxnSpPr>
      <xdr:spPr>
        <a:xfrm flipV="1">
          <a:off x="3800475" y="13163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123825</xdr:rowOff>
    </xdr:from>
    <xdr:to>
      <xdr:col>5</xdr:col>
      <xdr:colOff>361950</xdr:colOff>
      <xdr:row>77</xdr:row>
      <xdr:rowOff>9525</xdr:rowOff>
    </xdr:to>
    <xdr:cxnSp macro="">
      <xdr:nvCxnSpPr>
        <xdr:cNvPr id="179" name="直線コネクタ 178"/>
        <xdr:cNvCxnSpPr/>
      </xdr:nvCxnSpPr>
      <xdr:spPr>
        <a:xfrm>
          <a:off x="2905125" y="131540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123825</xdr:rowOff>
    </xdr:from>
    <xdr:to>
      <xdr:col>4</xdr:col>
      <xdr:colOff>152400</xdr:colOff>
      <xdr:row>77</xdr:row>
      <xdr:rowOff>47625</xdr:rowOff>
    </xdr:to>
    <xdr:cxnSp macro="">
      <xdr:nvCxnSpPr>
        <xdr:cNvPr id="182" name="直線コネクタ 181"/>
        <xdr:cNvCxnSpPr/>
      </xdr:nvCxnSpPr>
      <xdr:spPr>
        <a:xfrm flipV="1">
          <a:off x="2019300" y="131540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47625</xdr:rowOff>
    </xdr:from>
    <xdr:to>
      <xdr:col>2</xdr:col>
      <xdr:colOff>638175</xdr:colOff>
      <xdr:row>77</xdr:row>
      <xdr:rowOff>47625</xdr:rowOff>
    </xdr:to>
    <xdr:cxnSp macro="">
      <xdr:nvCxnSpPr>
        <xdr:cNvPr id="185" name="直線コネクタ 184"/>
        <xdr:cNvCxnSpPr/>
      </xdr:nvCxnSpPr>
      <xdr:spPr>
        <a:xfrm flipV="1">
          <a:off x="1133475" y="13249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85725</xdr:rowOff>
    </xdr:from>
    <xdr:to>
      <xdr:col>6</xdr:col>
      <xdr:colOff>561975</xdr:colOff>
      <xdr:row>77</xdr:row>
      <xdr:rowOff>9525</xdr:rowOff>
    </xdr:to>
    <xdr:sp macro="" textlink="">
      <xdr:nvSpPr>
        <xdr:cNvPr id="195" name="円/楕円 194"/>
        <xdr:cNvSpPr/>
      </xdr:nvSpPr>
      <xdr:spPr>
        <a:xfrm>
          <a:off x="4581525" y="1311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57150</xdr:rowOff>
    </xdr:from>
    <xdr:ext cx="466725" cy="257175"/>
    <xdr:sp macro="" textlink="">
      <xdr:nvSpPr>
        <xdr:cNvPr id="196" name="維持補修費該当値テキスト"/>
        <xdr:cNvSpPr txBox="1"/>
      </xdr:nvSpPr>
      <xdr:spPr>
        <a:xfrm>
          <a:off x="468630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133350</xdr:rowOff>
    </xdr:from>
    <xdr:to>
      <xdr:col>5</xdr:col>
      <xdr:colOff>409575</xdr:colOff>
      <xdr:row>77</xdr:row>
      <xdr:rowOff>57150</xdr:rowOff>
    </xdr:to>
    <xdr:sp macro="" textlink="">
      <xdr:nvSpPr>
        <xdr:cNvPr id="197" name="円/楕円 196"/>
        <xdr:cNvSpPr/>
      </xdr:nvSpPr>
      <xdr:spPr>
        <a:xfrm>
          <a:off x="3743325" y="1316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47625</xdr:rowOff>
    </xdr:from>
    <xdr:ext cx="466725" cy="257175"/>
    <xdr:sp macro="" textlink="">
      <xdr:nvSpPr>
        <xdr:cNvPr id="198" name="テキスト ボックス 197"/>
        <xdr:cNvSpPr txBox="1"/>
      </xdr:nvSpPr>
      <xdr:spPr>
        <a:xfrm>
          <a:off x="356235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76200</xdr:rowOff>
    </xdr:from>
    <xdr:to>
      <xdr:col>4</xdr:col>
      <xdr:colOff>209550</xdr:colOff>
      <xdr:row>77</xdr:row>
      <xdr:rowOff>0</xdr:rowOff>
    </xdr:to>
    <xdr:sp macro="" textlink="">
      <xdr:nvSpPr>
        <xdr:cNvPr id="199" name="円/楕円 198"/>
        <xdr:cNvSpPr/>
      </xdr:nvSpPr>
      <xdr:spPr>
        <a:xfrm>
          <a:off x="2857500"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161925</xdr:rowOff>
    </xdr:from>
    <xdr:ext cx="466725" cy="257175"/>
    <xdr:sp macro="" textlink="">
      <xdr:nvSpPr>
        <xdr:cNvPr id="200" name="テキスト ボックス 199"/>
        <xdr:cNvSpPr txBox="1"/>
      </xdr:nvSpPr>
      <xdr:spPr>
        <a:xfrm>
          <a:off x="26765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161925</xdr:rowOff>
    </xdr:from>
    <xdr:to>
      <xdr:col>3</xdr:col>
      <xdr:colOff>0</xdr:colOff>
      <xdr:row>77</xdr:row>
      <xdr:rowOff>95250</xdr:rowOff>
    </xdr:to>
    <xdr:sp macro="" textlink="">
      <xdr:nvSpPr>
        <xdr:cNvPr id="201" name="円/楕円 200"/>
        <xdr:cNvSpPr/>
      </xdr:nvSpPr>
      <xdr:spPr>
        <a:xfrm>
          <a:off x="1971675"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85725</xdr:rowOff>
    </xdr:from>
    <xdr:ext cx="466725" cy="257175"/>
    <xdr:sp macro="" textlink="">
      <xdr:nvSpPr>
        <xdr:cNvPr id="202" name="テキスト ボックス 201"/>
        <xdr:cNvSpPr txBox="1"/>
      </xdr:nvSpPr>
      <xdr:spPr>
        <a:xfrm>
          <a:off x="17811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104775</xdr:rowOff>
    </xdr:to>
    <xdr:sp macro="" textlink="">
      <xdr:nvSpPr>
        <xdr:cNvPr id="203" name="円/楕円 202"/>
        <xdr:cNvSpPr/>
      </xdr:nvSpPr>
      <xdr:spPr>
        <a:xfrm>
          <a:off x="1076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95250</xdr:rowOff>
    </xdr:from>
    <xdr:ext cx="466725" cy="257175"/>
    <xdr:sp macro="" textlink="">
      <xdr:nvSpPr>
        <xdr:cNvPr id="204" name="テキスト ボックス 203"/>
        <xdr:cNvSpPr txBox="1"/>
      </xdr:nvSpPr>
      <xdr:spPr>
        <a:xfrm>
          <a:off x="8953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57150</xdr:rowOff>
    </xdr:from>
    <xdr:to>
      <xdr:col>6</xdr:col>
      <xdr:colOff>514350</xdr:colOff>
      <xdr:row>97</xdr:row>
      <xdr:rowOff>161925</xdr:rowOff>
    </xdr:to>
    <xdr:cxnSp macro="">
      <xdr:nvCxnSpPr>
        <xdr:cNvPr id="234" name="直線コネクタ 233"/>
        <xdr:cNvCxnSpPr/>
      </xdr:nvCxnSpPr>
      <xdr:spPr>
        <a:xfrm flipV="1">
          <a:off x="3800475" y="166878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161925</xdr:rowOff>
    </xdr:from>
    <xdr:to>
      <xdr:col>5</xdr:col>
      <xdr:colOff>361950</xdr:colOff>
      <xdr:row>98</xdr:row>
      <xdr:rowOff>57150</xdr:rowOff>
    </xdr:to>
    <xdr:cxnSp macro="">
      <xdr:nvCxnSpPr>
        <xdr:cNvPr id="237" name="直線コネクタ 236"/>
        <xdr:cNvCxnSpPr/>
      </xdr:nvCxnSpPr>
      <xdr:spPr>
        <a:xfrm flipV="1">
          <a:off x="2905125" y="167925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57150</xdr:rowOff>
    </xdr:from>
    <xdr:to>
      <xdr:col>4</xdr:col>
      <xdr:colOff>152400</xdr:colOff>
      <xdr:row>98</xdr:row>
      <xdr:rowOff>76200</xdr:rowOff>
    </xdr:to>
    <xdr:cxnSp macro="">
      <xdr:nvCxnSpPr>
        <xdr:cNvPr id="240" name="直線コネクタ 239"/>
        <xdr:cNvCxnSpPr/>
      </xdr:nvCxnSpPr>
      <xdr:spPr>
        <a:xfrm flipV="1">
          <a:off x="2019300" y="168592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3" name="直線コネクタ 242"/>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53" name="円/楕円 252"/>
        <xdr:cNvSpPr/>
      </xdr:nvSpPr>
      <xdr:spPr>
        <a:xfrm>
          <a:off x="4581525"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152400</xdr:rowOff>
    </xdr:from>
    <xdr:ext cx="533400" cy="257175"/>
    <xdr:sp macro="" textlink="">
      <xdr:nvSpPr>
        <xdr:cNvPr id="254" name="扶助費該当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114300</xdr:rowOff>
    </xdr:from>
    <xdr:to>
      <xdr:col>5</xdr:col>
      <xdr:colOff>409575</xdr:colOff>
      <xdr:row>98</xdr:row>
      <xdr:rowOff>38100</xdr:rowOff>
    </xdr:to>
    <xdr:sp macro="" textlink="">
      <xdr:nvSpPr>
        <xdr:cNvPr id="255" name="円/楕円 254"/>
        <xdr:cNvSpPr/>
      </xdr:nvSpPr>
      <xdr:spPr>
        <a:xfrm>
          <a:off x="3743325"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28575</xdr:rowOff>
    </xdr:from>
    <xdr:ext cx="533400" cy="257175"/>
    <xdr:sp macro="" textlink="">
      <xdr:nvSpPr>
        <xdr:cNvPr id="256" name="テキスト ボックス 255"/>
        <xdr:cNvSpPr txBox="1"/>
      </xdr:nvSpPr>
      <xdr:spPr>
        <a:xfrm>
          <a:off x="3533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9525</xdr:rowOff>
    </xdr:from>
    <xdr:to>
      <xdr:col>4</xdr:col>
      <xdr:colOff>209550</xdr:colOff>
      <xdr:row>98</xdr:row>
      <xdr:rowOff>104775</xdr:rowOff>
    </xdr:to>
    <xdr:sp macro="" textlink="">
      <xdr:nvSpPr>
        <xdr:cNvPr id="257" name="円/楕円 256"/>
        <xdr:cNvSpPr/>
      </xdr:nvSpPr>
      <xdr:spPr>
        <a:xfrm>
          <a:off x="2857500" y="16811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104775</xdr:rowOff>
    </xdr:from>
    <xdr:ext cx="533400" cy="257175"/>
    <xdr:sp macro="" textlink="">
      <xdr:nvSpPr>
        <xdr:cNvPr id="258" name="テキスト ボックス 257"/>
        <xdr:cNvSpPr txBox="1"/>
      </xdr:nvSpPr>
      <xdr:spPr>
        <a:xfrm>
          <a:off x="2638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9" name="円/楕円 258"/>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60" name="テキスト ボックス 259"/>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47,241</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9525</xdr:rowOff>
    </xdr:from>
    <xdr:to>
      <xdr:col>1</xdr:col>
      <xdr:colOff>485775</xdr:colOff>
      <xdr:row>98</xdr:row>
      <xdr:rowOff>114300</xdr:rowOff>
    </xdr:to>
    <xdr:sp macro="" textlink="">
      <xdr:nvSpPr>
        <xdr:cNvPr id="261" name="円/楕円 260"/>
        <xdr:cNvSpPr/>
      </xdr:nvSpPr>
      <xdr:spPr>
        <a:xfrm>
          <a:off x="1076325"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2" name="テキスト ボックス 261"/>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161925</xdr:rowOff>
    </xdr:from>
    <xdr:to>
      <xdr:col>15</xdr:col>
      <xdr:colOff>180975</xdr:colOff>
      <xdr:row>34</xdr:row>
      <xdr:rowOff>161925</xdr:rowOff>
    </xdr:to>
    <xdr:cxnSp macro="">
      <xdr:nvCxnSpPr>
        <xdr:cNvPr id="291" name="直線コネクタ 290"/>
        <xdr:cNvCxnSpPr/>
      </xdr:nvCxnSpPr>
      <xdr:spPr>
        <a:xfrm>
          <a:off x="9639300" y="5991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2" name="補助費等平均値テキスト"/>
        <xdr:cNvSpPr txBox="1"/>
      </xdr:nvSpPr>
      <xdr:spPr>
        <a:xfrm>
          <a:off x="1052512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161925</xdr:rowOff>
    </xdr:from>
    <xdr:to>
      <xdr:col>14</xdr:col>
      <xdr:colOff>28575</xdr:colOff>
      <xdr:row>35</xdr:row>
      <xdr:rowOff>66675</xdr:rowOff>
    </xdr:to>
    <xdr:cxnSp macro="">
      <xdr:nvCxnSpPr>
        <xdr:cNvPr id="294" name="直線コネクタ 293"/>
        <xdr:cNvCxnSpPr/>
      </xdr:nvCxnSpPr>
      <xdr:spPr>
        <a:xfrm flipV="1">
          <a:off x="8753475" y="5991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152400</xdr:rowOff>
    </xdr:from>
    <xdr:ext cx="533400" cy="257175"/>
    <xdr:sp macro="" textlink="">
      <xdr:nvSpPr>
        <xdr:cNvPr id="296" name="テキスト ボックス 295"/>
        <xdr:cNvSpPr txBox="1"/>
      </xdr:nvSpPr>
      <xdr:spPr>
        <a:xfrm>
          <a:off x="93726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66675</xdr:rowOff>
    </xdr:from>
    <xdr:to>
      <xdr:col>12</xdr:col>
      <xdr:colOff>514350</xdr:colOff>
      <xdr:row>35</xdr:row>
      <xdr:rowOff>104775</xdr:rowOff>
    </xdr:to>
    <xdr:cxnSp macro="">
      <xdr:nvCxnSpPr>
        <xdr:cNvPr id="297" name="直線コネクタ 296"/>
        <xdr:cNvCxnSpPr/>
      </xdr:nvCxnSpPr>
      <xdr:spPr>
        <a:xfrm flipV="1">
          <a:off x="7858125" y="60674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152400</xdr:rowOff>
    </xdr:from>
    <xdr:ext cx="533400" cy="257175"/>
    <xdr:sp macro="" textlink="">
      <xdr:nvSpPr>
        <xdr:cNvPr id="299" name="テキスト ボックス 298"/>
        <xdr:cNvSpPr txBox="1"/>
      </xdr:nvSpPr>
      <xdr:spPr>
        <a:xfrm>
          <a:off x="8486775"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104775</xdr:rowOff>
    </xdr:from>
    <xdr:to>
      <xdr:col>11</xdr:col>
      <xdr:colOff>304800</xdr:colOff>
      <xdr:row>35</xdr:row>
      <xdr:rowOff>123825</xdr:rowOff>
    </xdr:to>
    <xdr:cxnSp macro="">
      <xdr:nvCxnSpPr>
        <xdr:cNvPr id="300" name="直線コネクタ 299"/>
        <xdr:cNvCxnSpPr/>
      </xdr:nvCxnSpPr>
      <xdr:spPr>
        <a:xfrm flipV="1">
          <a:off x="6972300" y="610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9525</xdr:rowOff>
    </xdr:from>
    <xdr:ext cx="533400" cy="257175"/>
    <xdr:sp macro="" textlink="">
      <xdr:nvSpPr>
        <xdr:cNvPr id="302" name="テキスト ボックス 301"/>
        <xdr:cNvSpPr txBox="1"/>
      </xdr:nvSpPr>
      <xdr:spPr>
        <a:xfrm>
          <a:off x="759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19050</xdr:rowOff>
    </xdr:from>
    <xdr:ext cx="533400" cy="257175"/>
    <xdr:sp macro="" textlink="">
      <xdr:nvSpPr>
        <xdr:cNvPr id="304" name="テキスト ボックス 303"/>
        <xdr:cNvSpPr txBox="1"/>
      </xdr:nvSpPr>
      <xdr:spPr>
        <a:xfrm>
          <a:off x="670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310" name="円/楕円 309"/>
        <xdr:cNvSpPr/>
      </xdr:nvSpPr>
      <xdr:spPr>
        <a:xfrm>
          <a:off x="10429875" y="594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133350</xdr:rowOff>
    </xdr:from>
    <xdr:ext cx="533400" cy="257175"/>
    <xdr:sp macro="" textlink="">
      <xdr:nvSpPr>
        <xdr:cNvPr id="311" name="補助費等該当値テキスト"/>
        <xdr:cNvSpPr txBox="1"/>
      </xdr:nvSpPr>
      <xdr:spPr>
        <a:xfrm>
          <a:off x="1052512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13</xdr:col>
      <xdr:colOff>666750</xdr:colOff>
      <xdr:row>34</xdr:row>
      <xdr:rowOff>104775</xdr:rowOff>
    </xdr:from>
    <xdr:to>
      <xdr:col>14</xdr:col>
      <xdr:colOff>76200</xdr:colOff>
      <xdr:row>35</xdr:row>
      <xdr:rowOff>38100</xdr:rowOff>
    </xdr:to>
    <xdr:sp macro="" textlink="">
      <xdr:nvSpPr>
        <xdr:cNvPr id="312" name="円/楕円 311"/>
        <xdr:cNvSpPr/>
      </xdr:nvSpPr>
      <xdr:spPr>
        <a:xfrm>
          <a:off x="9591675"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57150</xdr:rowOff>
    </xdr:from>
    <xdr:ext cx="533400" cy="257175"/>
    <xdr:sp macro="" textlink="">
      <xdr:nvSpPr>
        <xdr:cNvPr id="313" name="テキスト ボックス 312"/>
        <xdr:cNvSpPr txBox="1"/>
      </xdr:nvSpPr>
      <xdr:spPr>
        <a:xfrm>
          <a:off x="93726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19050</xdr:rowOff>
    </xdr:from>
    <xdr:to>
      <xdr:col>12</xdr:col>
      <xdr:colOff>561975</xdr:colOff>
      <xdr:row>35</xdr:row>
      <xdr:rowOff>123825</xdr:rowOff>
    </xdr:to>
    <xdr:sp macro="" textlink="">
      <xdr:nvSpPr>
        <xdr:cNvPr id="314" name="円/楕円 313"/>
        <xdr:cNvSpPr/>
      </xdr:nvSpPr>
      <xdr:spPr>
        <a:xfrm>
          <a:off x="869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133350</xdr:rowOff>
    </xdr:from>
    <xdr:ext cx="533400" cy="257175"/>
    <xdr:sp macro="" textlink="">
      <xdr:nvSpPr>
        <xdr:cNvPr id="315" name="テキスト ボックス 314"/>
        <xdr:cNvSpPr txBox="1"/>
      </xdr:nvSpPr>
      <xdr:spPr>
        <a:xfrm>
          <a:off x="848677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57150</xdr:rowOff>
    </xdr:from>
    <xdr:to>
      <xdr:col>11</xdr:col>
      <xdr:colOff>361950</xdr:colOff>
      <xdr:row>35</xdr:row>
      <xdr:rowOff>152400</xdr:rowOff>
    </xdr:to>
    <xdr:sp macro="" textlink="">
      <xdr:nvSpPr>
        <xdr:cNvPr id="316" name="円/楕円 315"/>
        <xdr:cNvSpPr/>
      </xdr:nvSpPr>
      <xdr:spPr>
        <a:xfrm>
          <a:off x="7810500" y="6057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0</xdr:rowOff>
    </xdr:from>
    <xdr:ext cx="533400" cy="257175"/>
    <xdr:sp macro="" textlink="">
      <xdr:nvSpPr>
        <xdr:cNvPr id="317" name="テキスト ボックス 316"/>
        <xdr:cNvSpPr txBox="1"/>
      </xdr:nvSpPr>
      <xdr:spPr>
        <a:xfrm>
          <a:off x="759142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10</xdr:col>
      <xdr:colOff>57150</xdr:colOff>
      <xdr:row>35</xdr:row>
      <xdr:rowOff>76200</xdr:rowOff>
    </xdr:from>
    <xdr:to>
      <xdr:col>10</xdr:col>
      <xdr:colOff>152400</xdr:colOff>
      <xdr:row>36</xdr:row>
      <xdr:rowOff>9525</xdr:rowOff>
    </xdr:to>
    <xdr:sp macro="" textlink="">
      <xdr:nvSpPr>
        <xdr:cNvPr id="318" name="円/楕円 317"/>
        <xdr:cNvSpPr/>
      </xdr:nvSpPr>
      <xdr:spPr>
        <a:xfrm>
          <a:off x="6924675" y="607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19050</xdr:rowOff>
    </xdr:from>
    <xdr:ext cx="533400" cy="257175"/>
    <xdr:sp macro="" textlink="">
      <xdr:nvSpPr>
        <xdr:cNvPr id="319" name="テキスト ボックス 318"/>
        <xdr:cNvSpPr txBox="1"/>
      </xdr:nvSpPr>
      <xdr:spPr>
        <a:xfrm>
          <a:off x="670560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123825</xdr:rowOff>
    </xdr:from>
    <xdr:to>
      <xdr:col>15</xdr:col>
      <xdr:colOff>180975</xdr:colOff>
      <xdr:row>57</xdr:row>
      <xdr:rowOff>57150</xdr:rowOff>
    </xdr:to>
    <xdr:cxnSp macro="">
      <xdr:nvCxnSpPr>
        <xdr:cNvPr id="350" name="直線コネクタ 349"/>
        <xdr:cNvCxnSpPr/>
      </xdr:nvCxnSpPr>
      <xdr:spPr>
        <a:xfrm flipV="1">
          <a:off x="9639300" y="97250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161925</xdr:rowOff>
    </xdr:from>
    <xdr:ext cx="533400" cy="257175"/>
    <xdr:sp macro="" textlink="">
      <xdr:nvSpPr>
        <xdr:cNvPr id="351" name="普通建設事業費平均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9525</xdr:rowOff>
    </xdr:from>
    <xdr:to>
      <xdr:col>14</xdr:col>
      <xdr:colOff>28575</xdr:colOff>
      <xdr:row>57</xdr:row>
      <xdr:rowOff>57150</xdr:rowOff>
    </xdr:to>
    <xdr:cxnSp macro="">
      <xdr:nvCxnSpPr>
        <xdr:cNvPr id="353" name="直線コネクタ 352"/>
        <xdr:cNvCxnSpPr/>
      </xdr:nvCxnSpPr>
      <xdr:spPr>
        <a:xfrm>
          <a:off x="8753475" y="97821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9525</xdr:rowOff>
    </xdr:from>
    <xdr:to>
      <xdr:col>12</xdr:col>
      <xdr:colOff>514350</xdr:colOff>
      <xdr:row>57</xdr:row>
      <xdr:rowOff>28575</xdr:rowOff>
    </xdr:to>
    <xdr:cxnSp macro="">
      <xdr:nvCxnSpPr>
        <xdr:cNvPr id="356" name="直線コネクタ 355"/>
        <xdr:cNvCxnSpPr/>
      </xdr:nvCxnSpPr>
      <xdr:spPr>
        <a:xfrm flipV="1">
          <a:off x="7858125" y="97821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28575</xdr:rowOff>
    </xdr:from>
    <xdr:to>
      <xdr:col>11</xdr:col>
      <xdr:colOff>304800</xdr:colOff>
      <xdr:row>57</xdr:row>
      <xdr:rowOff>114300</xdr:rowOff>
    </xdr:to>
    <xdr:cxnSp macro="">
      <xdr:nvCxnSpPr>
        <xdr:cNvPr id="359" name="直線コネクタ 358"/>
        <xdr:cNvCxnSpPr/>
      </xdr:nvCxnSpPr>
      <xdr:spPr>
        <a:xfrm flipV="1">
          <a:off x="6972300" y="98012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69" name="円/楕円 368"/>
        <xdr:cNvSpPr/>
      </xdr:nvSpPr>
      <xdr:spPr>
        <a:xfrm>
          <a:off x="10429875" y="9677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57150</xdr:rowOff>
    </xdr:from>
    <xdr:ext cx="533400" cy="257175"/>
    <xdr:sp macro="" textlink="">
      <xdr:nvSpPr>
        <xdr:cNvPr id="370" name="普通建設事業費該当値テキスト"/>
        <xdr:cNvSpPr txBox="1"/>
      </xdr:nvSpPr>
      <xdr:spPr>
        <a:xfrm>
          <a:off x="105251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xdr:rowOff>
    </xdr:from>
    <xdr:to>
      <xdr:col>14</xdr:col>
      <xdr:colOff>76200</xdr:colOff>
      <xdr:row>57</xdr:row>
      <xdr:rowOff>104775</xdr:rowOff>
    </xdr:to>
    <xdr:sp macro="" textlink="">
      <xdr:nvSpPr>
        <xdr:cNvPr id="371" name="円/楕円 370"/>
        <xdr:cNvSpPr/>
      </xdr:nvSpPr>
      <xdr:spPr>
        <a:xfrm>
          <a:off x="9591675" y="9782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95250</xdr:rowOff>
    </xdr:from>
    <xdr:ext cx="533400" cy="257175"/>
    <xdr:sp macro="" textlink="">
      <xdr:nvSpPr>
        <xdr:cNvPr id="372" name="テキスト ボックス 371"/>
        <xdr:cNvSpPr txBox="1"/>
      </xdr:nvSpPr>
      <xdr:spPr>
        <a:xfrm>
          <a:off x="937260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123825</xdr:rowOff>
    </xdr:from>
    <xdr:to>
      <xdr:col>12</xdr:col>
      <xdr:colOff>561975</xdr:colOff>
      <xdr:row>57</xdr:row>
      <xdr:rowOff>57150</xdr:rowOff>
    </xdr:to>
    <xdr:sp macro="" textlink="">
      <xdr:nvSpPr>
        <xdr:cNvPr id="373" name="円/楕円 372"/>
        <xdr:cNvSpPr/>
      </xdr:nvSpPr>
      <xdr:spPr>
        <a:xfrm>
          <a:off x="8696325"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47625</xdr:rowOff>
    </xdr:from>
    <xdr:ext cx="533400" cy="257175"/>
    <xdr:sp macro="" textlink="">
      <xdr:nvSpPr>
        <xdr:cNvPr id="374" name="テキスト ボックス 373"/>
        <xdr:cNvSpPr txBox="1"/>
      </xdr:nvSpPr>
      <xdr:spPr>
        <a:xfrm>
          <a:off x="84867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152400</xdr:rowOff>
    </xdr:from>
    <xdr:to>
      <xdr:col>11</xdr:col>
      <xdr:colOff>361950</xdr:colOff>
      <xdr:row>57</xdr:row>
      <xdr:rowOff>76200</xdr:rowOff>
    </xdr:to>
    <xdr:sp macro="" textlink="">
      <xdr:nvSpPr>
        <xdr:cNvPr id="375" name="円/楕円 374"/>
        <xdr:cNvSpPr/>
      </xdr:nvSpPr>
      <xdr:spPr>
        <a:xfrm>
          <a:off x="7810500" y="975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66675</xdr:rowOff>
    </xdr:from>
    <xdr:ext cx="533400" cy="257175"/>
    <xdr:sp macro="" textlink="">
      <xdr:nvSpPr>
        <xdr:cNvPr id="376" name="テキスト ボックス 375"/>
        <xdr:cNvSpPr txBox="1"/>
      </xdr:nvSpPr>
      <xdr:spPr>
        <a:xfrm>
          <a:off x="7591425"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161925</xdr:rowOff>
    </xdr:to>
    <xdr:sp macro="" textlink="">
      <xdr:nvSpPr>
        <xdr:cNvPr id="377" name="円/楕円 376"/>
        <xdr:cNvSpPr/>
      </xdr:nvSpPr>
      <xdr:spPr>
        <a:xfrm>
          <a:off x="6924675" y="9839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152400</xdr:rowOff>
    </xdr:from>
    <xdr:ext cx="533400" cy="257175"/>
    <xdr:sp macro="" textlink="">
      <xdr:nvSpPr>
        <xdr:cNvPr id="378" name="テキスト ボックス 377"/>
        <xdr:cNvSpPr txBox="1"/>
      </xdr:nvSpPr>
      <xdr:spPr>
        <a:xfrm>
          <a:off x="67056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114300</xdr:rowOff>
    </xdr:to>
    <xdr:cxnSp macro="">
      <xdr:nvCxnSpPr>
        <xdr:cNvPr id="409" name="直線コネクタ 408"/>
        <xdr:cNvCxnSpPr/>
      </xdr:nvCxnSpPr>
      <xdr:spPr>
        <a:xfrm flipV="1">
          <a:off x="9639300"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19" name="円/楕円 418"/>
        <xdr:cNvSpPr/>
      </xdr:nvSpPr>
      <xdr:spPr>
        <a:xfrm>
          <a:off x="104298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20"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161925</xdr:rowOff>
    </xdr:to>
    <xdr:sp macro="" textlink="">
      <xdr:nvSpPr>
        <xdr:cNvPr id="421" name="円/楕円 420"/>
        <xdr:cNvSpPr/>
      </xdr:nvSpPr>
      <xdr:spPr>
        <a:xfrm>
          <a:off x="9591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22" name="テキスト ボックス 421"/>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133350</xdr:rowOff>
    </xdr:from>
    <xdr:to>
      <xdr:col>15</xdr:col>
      <xdr:colOff>180975</xdr:colOff>
      <xdr:row>98</xdr:row>
      <xdr:rowOff>9525</xdr:rowOff>
    </xdr:to>
    <xdr:cxnSp macro="">
      <xdr:nvCxnSpPr>
        <xdr:cNvPr id="453" name="直線コネクタ 452"/>
        <xdr:cNvCxnSpPr/>
      </xdr:nvCxnSpPr>
      <xdr:spPr>
        <a:xfrm>
          <a:off x="9639300" y="167640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47625</xdr:rowOff>
    </xdr:from>
    <xdr:ext cx="533400" cy="257175"/>
    <xdr:sp macro="" textlink="">
      <xdr:nvSpPr>
        <xdr:cNvPr id="457" name="テキスト ボックス 456"/>
        <xdr:cNvSpPr txBox="1"/>
      </xdr:nvSpPr>
      <xdr:spPr>
        <a:xfrm>
          <a:off x="937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57150</xdr:rowOff>
    </xdr:to>
    <xdr:sp macro="" textlink="">
      <xdr:nvSpPr>
        <xdr:cNvPr id="463" name="円/楕円 462"/>
        <xdr:cNvSpPr/>
      </xdr:nvSpPr>
      <xdr:spPr>
        <a:xfrm>
          <a:off x="10429875" y="16764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64" name="普通建設事業費 （ うち更新整備　）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85725</xdr:rowOff>
    </xdr:from>
    <xdr:to>
      <xdr:col>14</xdr:col>
      <xdr:colOff>76200</xdr:colOff>
      <xdr:row>98</xdr:row>
      <xdr:rowOff>19050</xdr:rowOff>
    </xdr:to>
    <xdr:sp macro="" textlink="">
      <xdr:nvSpPr>
        <xdr:cNvPr id="465" name="円/楕円 464"/>
        <xdr:cNvSpPr/>
      </xdr:nvSpPr>
      <xdr:spPr>
        <a:xfrm>
          <a:off x="9591675" y="1671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9525</xdr:rowOff>
    </xdr:from>
    <xdr:ext cx="533400" cy="257175"/>
    <xdr:sp macro="" textlink="">
      <xdr:nvSpPr>
        <xdr:cNvPr id="466" name="テキスト ボックス 465"/>
        <xdr:cNvSpPr txBox="1"/>
      </xdr:nvSpPr>
      <xdr:spPr>
        <a:xfrm>
          <a:off x="93726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104775</xdr:rowOff>
    </xdr:from>
    <xdr:to>
      <xdr:col>23</xdr:col>
      <xdr:colOff>514350</xdr:colOff>
      <xdr:row>39</xdr:row>
      <xdr:rowOff>47625</xdr:rowOff>
    </xdr:to>
    <xdr:cxnSp macro="">
      <xdr:nvCxnSpPr>
        <xdr:cNvPr id="495" name="直線コネクタ 494"/>
        <xdr:cNvCxnSpPr/>
      </xdr:nvCxnSpPr>
      <xdr:spPr>
        <a:xfrm>
          <a:off x="15478125" y="6448425"/>
          <a:ext cx="8382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104775</xdr:rowOff>
    </xdr:from>
    <xdr:to>
      <xdr:col>22</xdr:col>
      <xdr:colOff>361950</xdr:colOff>
      <xdr:row>38</xdr:row>
      <xdr:rowOff>38100</xdr:rowOff>
    </xdr:to>
    <xdr:cxnSp macro="">
      <xdr:nvCxnSpPr>
        <xdr:cNvPr id="498" name="直線コネクタ 497"/>
        <xdr:cNvCxnSpPr/>
      </xdr:nvCxnSpPr>
      <xdr:spPr>
        <a:xfrm flipV="1">
          <a:off x="14592300" y="64484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95250</xdr:rowOff>
    </xdr:from>
    <xdr:ext cx="466725" cy="257175"/>
    <xdr:sp macro="" textlink="">
      <xdr:nvSpPr>
        <xdr:cNvPr id="500" name="テキスト ボックス 499"/>
        <xdr:cNvSpPr txBox="1"/>
      </xdr:nvSpPr>
      <xdr:spPr>
        <a:xfrm>
          <a:off x="15249525"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38100</xdr:rowOff>
    </xdr:from>
    <xdr:to>
      <xdr:col>21</xdr:col>
      <xdr:colOff>161925</xdr:colOff>
      <xdr:row>39</xdr:row>
      <xdr:rowOff>9525</xdr:rowOff>
    </xdr:to>
    <xdr:cxnSp macro="">
      <xdr:nvCxnSpPr>
        <xdr:cNvPr id="501" name="直線コネクタ 500"/>
        <xdr:cNvCxnSpPr/>
      </xdr:nvCxnSpPr>
      <xdr:spPr>
        <a:xfrm flipV="1">
          <a:off x="13706475" y="65532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9525</xdr:rowOff>
    </xdr:from>
    <xdr:to>
      <xdr:col>19</xdr:col>
      <xdr:colOff>647700</xdr:colOff>
      <xdr:row>39</xdr:row>
      <xdr:rowOff>28575</xdr:rowOff>
    </xdr:to>
    <xdr:cxnSp macro="">
      <xdr:nvCxnSpPr>
        <xdr:cNvPr id="504" name="直線コネクタ 503"/>
        <xdr:cNvCxnSpPr/>
      </xdr:nvCxnSpPr>
      <xdr:spPr>
        <a:xfrm flipV="1">
          <a:off x="12811125" y="6696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47625</xdr:rowOff>
    </xdr:from>
    <xdr:to>
      <xdr:col>22</xdr:col>
      <xdr:colOff>419100</xdr:colOff>
      <xdr:row>37</xdr:row>
      <xdr:rowOff>152400</xdr:rowOff>
    </xdr:to>
    <xdr:sp macro="" textlink="">
      <xdr:nvSpPr>
        <xdr:cNvPr id="516" name="円/楕円 515"/>
        <xdr:cNvSpPr/>
      </xdr:nvSpPr>
      <xdr:spPr>
        <a:xfrm>
          <a:off x="15430500" y="639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35</xdr:row>
      <xdr:rowOff>171450</xdr:rowOff>
    </xdr:from>
    <xdr:ext cx="466725" cy="257175"/>
    <xdr:sp macro="" textlink="">
      <xdr:nvSpPr>
        <xdr:cNvPr id="517" name="テキスト ボックス 516"/>
        <xdr:cNvSpPr txBox="1"/>
      </xdr:nvSpPr>
      <xdr:spPr>
        <a:xfrm>
          <a:off x="1524952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152400</xdr:rowOff>
    </xdr:from>
    <xdr:to>
      <xdr:col>21</xdr:col>
      <xdr:colOff>209550</xdr:colOff>
      <xdr:row>38</xdr:row>
      <xdr:rowOff>85725</xdr:rowOff>
    </xdr:to>
    <xdr:sp macro="" textlink="">
      <xdr:nvSpPr>
        <xdr:cNvPr id="518" name="円/楕円 517"/>
        <xdr:cNvSpPr/>
      </xdr:nvSpPr>
      <xdr:spPr>
        <a:xfrm>
          <a:off x="145446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76200</xdr:rowOff>
    </xdr:from>
    <xdr:ext cx="466725" cy="257175"/>
    <xdr:sp macro="" textlink="">
      <xdr:nvSpPr>
        <xdr:cNvPr id="519" name="テキスト ボックス 518"/>
        <xdr:cNvSpPr txBox="1"/>
      </xdr:nvSpPr>
      <xdr:spPr>
        <a:xfrm>
          <a:off x="143541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133350</xdr:rowOff>
    </xdr:from>
    <xdr:to>
      <xdr:col>20</xdr:col>
      <xdr:colOff>9525</xdr:colOff>
      <xdr:row>39</xdr:row>
      <xdr:rowOff>66675</xdr:rowOff>
    </xdr:to>
    <xdr:sp macro="" textlink="">
      <xdr:nvSpPr>
        <xdr:cNvPr id="520" name="円/楕円 519"/>
        <xdr:cNvSpPr/>
      </xdr:nvSpPr>
      <xdr:spPr>
        <a:xfrm>
          <a:off x="1364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57150</xdr:rowOff>
    </xdr:from>
    <xdr:ext cx="381000" cy="257175"/>
    <xdr:sp macro="" textlink="">
      <xdr:nvSpPr>
        <xdr:cNvPr id="521" name="テキスト ボックス 520"/>
        <xdr:cNvSpPr txBox="1"/>
      </xdr:nvSpPr>
      <xdr:spPr>
        <a:xfrm>
          <a:off x="1351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76200</xdr:rowOff>
    </xdr:to>
    <xdr:sp macro="" textlink="">
      <xdr:nvSpPr>
        <xdr:cNvPr id="522" name="円/楕円 521"/>
        <xdr:cNvSpPr/>
      </xdr:nvSpPr>
      <xdr:spPr>
        <a:xfrm>
          <a:off x="12763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66675</xdr:rowOff>
    </xdr:from>
    <xdr:ext cx="381000" cy="257175"/>
    <xdr:sp macro="" textlink="">
      <xdr:nvSpPr>
        <xdr:cNvPr id="523" name="テキスト ボックス 522"/>
        <xdr:cNvSpPr txBox="1"/>
      </xdr:nvSpPr>
      <xdr:spPr>
        <a:xfrm>
          <a:off x="1262062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28575</xdr:rowOff>
    </xdr:from>
    <xdr:to>
      <xdr:col>23</xdr:col>
      <xdr:colOff>514350</xdr:colOff>
      <xdr:row>75</xdr:row>
      <xdr:rowOff>38100</xdr:rowOff>
    </xdr:to>
    <xdr:cxnSp macro="">
      <xdr:nvCxnSpPr>
        <xdr:cNvPr id="603" name="直線コネクタ 602"/>
        <xdr:cNvCxnSpPr/>
      </xdr:nvCxnSpPr>
      <xdr:spPr>
        <a:xfrm flipV="1">
          <a:off x="15478125" y="128873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38100</xdr:rowOff>
    </xdr:from>
    <xdr:to>
      <xdr:col>22</xdr:col>
      <xdr:colOff>361950</xdr:colOff>
      <xdr:row>75</xdr:row>
      <xdr:rowOff>38100</xdr:rowOff>
    </xdr:to>
    <xdr:cxnSp macro="">
      <xdr:nvCxnSpPr>
        <xdr:cNvPr id="606" name="直線コネクタ 605"/>
        <xdr:cNvCxnSpPr/>
      </xdr:nvCxnSpPr>
      <xdr:spPr>
        <a:xfrm>
          <a:off x="14592300" y="12896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133350</xdr:rowOff>
    </xdr:from>
    <xdr:to>
      <xdr:col>21</xdr:col>
      <xdr:colOff>161925</xdr:colOff>
      <xdr:row>75</xdr:row>
      <xdr:rowOff>38100</xdr:rowOff>
    </xdr:to>
    <xdr:cxnSp macro="">
      <xdr:nvCxnSpPr>
        <xdr:cNvPr id="609" name="直線コネクタ 608"/>
        <xdr:cNvCxnSpPr/>
      </xdr:nvCxnSpPr>
      <xdr:spPr>
        <a:xfrm>
          <a:off x="13706475" y="128206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114300</xdr:rowOff>
    </xdr:from>
    <xdr:to>
      <xdr:col>19</xdr:col>
      <xdr:colOff>647700</xdr:colOff>
      <xdr:row>74</xdr:row>
      <xdr:rowOff>133350</xdr:rowOff>
    </xdr:to>
    <xdr:cxnSp macro="">
      <xdr:nvCxnSpPr>
        <xdr:cNvPr id="612" name="直線コネクタ 611"/>
        <xdr:cNvCxnSpPr/>
      </xdr:nvCxnSpPr>
      <xdr:spPr>
        <a:xfrm>
          <a:off x="12811125" y="12801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57150</xdr:rowOff>
    </xdr:from>
    <xdr:ext cx="533400" cy="257175"/>
    <xdr:sp macro="" textlink="">
      <xdr:nvSpPr>
        <xdr:cNvPr id="614" name="テキスト ボックス 613"/>
        <xdr:cNvSpPr txBox="1"/>
      </xdr:nvSpPr>
      <xdr:spPr>
        <a:xfrm>
          <a:off x="13439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38100</xdr:rowOff>
    </xdr:from>
    <xdr:ext cx="533400" cy="257175"/>
    <xdr:sp macro="" textlink="">
      <xdr:nvSpPr>
        <xdr:cNvPr id="616" name="テキスト ボックス 615"/>
        <xdr:cNvSpPr txBox="1"/>
      </xdr:nvSpPr>
      <xdr:spPr>
        <a:xfrm>
          <a:off x="125444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142875</xdr:rowOff>
    </xdr:from>
    <xdr:to>
      <xdr:col>23</xdr:col>
      <xdr:colOff>571500</xdr:colOff>
      <xdr:row>75</xdr:row>
      <xdr:rowOff>76200</xdr:rowOff>
    </xdr:to>
    <xdr:sp macro="" textlink="">
      <xdr:nvSpPr>
        <xdr:cNvPr id="622" name="円/楕円 621"/>
        <xdr:cNvSpPr/>
      </xdr:nvSpPr>
      <xdr:spPr>
        <a:xfrm>
          <a:off x="16268700" y="1283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171450</xdr:rowOff>
    </xdr:from>
    <xdr:ext cx="533400" cy="257175"/>
    <xdr:sp macro="" textlink="">
      <xdr:nvSpPr>
        <xdr:cNvPr id="623" name="公債費該当値テキスト"/>
        <xdr:cNvSpPr txBox="1"/>
      </xdr:nvSpPr>
      <xdr:spPr>
        <a:xfrm>
          <a:off x="16373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161925</xdr:rowOff>
    </xdr:from>
    <xdr:to>
      <xdr:col>22</xdr:col>
      <xdr:colOff>419100</xdr:colOff>
      <xdr:row>75</xdr:row>
      <xdr:rowOff>95250</xdr:rowOff>
    </xdr:to>
    <xdr:sp macro="" textlink="">
      <xdr:nvSpPr>
        <xdr:cNvPr id="624" name="円/楕円 623"/>
        <xdr:cNvSpPr/>
      </xdr:nvSpPr>
      <xdr:spPr>
        <a:xfrm>
          <a:off x="15430500"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85725</xdr:rowOff>
    </xdr:from>
    <xdr:ext cx="533400" cy="257175"/>
    <xdr:sp macro="" textlink="">
      <xdr:nvSpPr>
        <xdr:cNvPr id="625" name="テキスト ボックス 624"/>
        <xdr:cNvSpPr txBox="1"/>
      </xdr:nvSpPr>
      <xdr:spPr>
        <a:xfrm>
          <a:off x="1521142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161925</xdr:rowOff>
    </xdr:from>
    <xdr:to>
      <xdr:col>21</xdr:col>
      <xdr:colOff>209550</xdr:colOff>
      <xdr:row>75</xdr:row>
      <xdr:rowOff>95250</xdr:rowOff>
    </xdr:to>
    <xdr:sp macro="" textlink="">
      <xdr:nvSpPr>
        <xdr:cNvPr id="626" name="円/楕円 625"/>
        <xdr:cNvSpPr/>
      </xdr:nvSpPr>
      <xdr:spPr>
        <a:xfrm>
          <a:off x="14544675" y="12849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85725</xdr:rowOff>
    </xdr:from>
    <xdr:ext cx="533400" cy="257175"/>
    <xdr:sp macro="" textlink="">
      <xdr:nvSpPr>
        <xdr:cNvPr id="627" name="テキスト ボックス 626"/>
        <xdr:cNvSpPr txBox="1"/>
      </xdr:nvSpPr>
      <xdr:spPr>
        <a:xfrm>
          <a:off x="143256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85725</xdr:rowOff>
    </xdr:from>
    <xdr:to>
      <xdr:col>20</xdr:col>
      <xdr:colOff>9525</xdr:colOff>
      <xdr:row>75</xdr:row>
      <xdr:rowOff>9525</xdr:rowOff>
    </xdr:to>
    <xdr:sp macro="" textlink="">
      <xdr:nvSpPr>
        <xdr:cNvPr id="628" name="円/楕円 627"/>
        <xdr:cNvSpPr/>
      </xdr:nvSpPr>
      <xdr:spPr>
        <a:xfrm>
          <a:off x="13649325" y="1277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28575</xdr:rowOff>
    </xdr:from>
    <xdr:ext cx="533400" cy="257175"/>
    <xdr:sp macro="" textlink="">
      <xdr:nvSpPr>
        <xdr:cNvPr id="629" name="テキスト ボックス 628"/>
        <xdr:cNvSpPr txBox="1"/>
      </xdr:nvSpPr>
      <xdr:spPr>
        <a:xfrm>
          <a:off x="13439775" y="1254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66675</xdr:rowOff>
    </xdr:from>
    <xdr:to>
      <xdr:col>18</xdr:col>
      <xdr:colOff>495300</xdr:colOff>
      <xdr:row>74</xdr:row>
      <xdr:rowOff>161925</xdr:rowOff>
    </xdr:to>
    <xdr:sp macro="" textlink="">
      <xdr:nvSpPr>
        <xdr:cNvPr id="630" name="円/楕円 629"/>
        <xdr:cNvSpPr/>
      </xdr:nvSpPr>
      <xdr:spPr>
        <a:xfrm>
          <a:off x="12763500" y="1275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xdr:rowOff>
    </xdr:from>
    <xdr:ext cx="533400" cy="257175"/>
    <xdr:sp macro="" textlink="">
      <xdr:nvSpPr>
        <xdr:cNvPr id="631" name="テキスト ボックス 630"/>
        <xdr:cNvSpPr txBox="1"/>
      </xdr:nvSpPr>
      <xdr:spPr>
        <a:xfrm>
          <a:off x="1254442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95250</xdr:rowOff>
    </xdr:from>
    <xdr:to>
      <xdr:col>23</xdr:col>
      <xdr:colOff>514350</xdr:colOff>
      <xdr:row>98</xdr:row>
      <xdr:rowOff>104775</xdr:rowOff>
    </xdr:to>
    <xdr:cxnSp macro="">
      <xdr:nvCxnSpPr>
        <xdr:cNvPr id="660" name="直線コネクタ 659"/>
        <xdr:cNvCxnSpPr/>
      </xdr:nvCxnSpPr>
      <xdr:spPr>
        <a:xfrm flipV="1">
          <a:off x="15478125" y="16897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38100</xdr:rowOff>
    </xdr:from>
    <xdr:to>
      <xdr:col>22</xdr:col>
      <xdr:colOff>361950</xdr:colOff>
      <xdr:row>98</xdr:row>
      <xdr:rowOff>104775</xdr:rowOff>
    </xdr:to>
    <xdr:cxnSp macro="">
      <xdr:nvCxnSpPr>
        <xdr:cNvPr id="663" name="直線コネクタ 662"/>
        <xdr:cNvCxnSpPr/>
      </xdr:nvCxnSpPr>
      <xdr:spPr>
        <a:xfrm>
          <a:off x="14592300" y="168402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114300</xdr:rowOff>
    </xdr:from>
    <xdr:to>
      <xdr:col>21</xdr:col>
      <xdr:colOff>161925</xdr:colOff>
      <xdr:row>98</xdr:row>
      <xdr:rowOff>38100</xdr:rowOff>
    </xdr:to>
    <xdr:cxnSp macro="">
      <xdr:nvCxnSpPr>
        <xdr:cNvPr id="666" name="直線コネクタ 665"/>
        <xdr:cNvCxnSpPr/>
      </xdr:nvCxnSpPr>
      <xdr:spPr>
        <a:xfrm>
          <a:off x="13706475" y="16573500"/>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114300</xdr:rowOff>
    </xdr:from>
    <xdr:to>
      <xdr:col>19</xdr:col>
      <xdr:colOff>647700</xdr:colOff>
      <xdr:row>97</xdr:row>
      <xdr:rowOff>161925</xdr:rowOff>
    </xdr:to>
    <xdr:cxnSp macro="">
      <xdr:nvCxnSpPr>
        <xdr:cNvPr id="669" name="直線コネクタ 668"/>
        <xdr:cNvCxnSpPr/>
      </xdr:nvCxnSpPr>
      <xdr:spPr>
        <a:xfrm flipV="1">
          <a:off x="12811125" y="16573500"/>
          <a:ext cx="89535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114300</xdr:rowOff>
    </xdr:from>
    <xdr:ext cx="533400" cy="257175"/>
    <xdr:sp macro="" textlink="">
      <xdr:nvSpPr>
        <xdr:cNvPr id="671" name="テキスト ボックス 670"/>
        <xdr:cNvSpPr txBox="1"/>
      </xdr:nvSpPr>
      <xdr:spPr>
        <a:xfrm>
          <a:off x="13439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47625</xdr:rowOff>
    </xdr:from>
    <xdr:to>
      <xdr:col>23</xdr:col>
      <xdr:colOff>571500</xdr:colOff>
      <xdr:row>98</xdr:row>
      <xdr:rowOff>142875</xdr:rowOff>
    </xdr:to>
    <xdr:sp macro="" textlink="">
      <xdr:nvSpPr>
        <xdr:cNvPr id="679" name="円/楕円 678"/>
        <xdr:cNvSpPr/>
      </xdr:nvSpPr>
      <xdr:spPr>
        <a:xfrm>
          <a:off x="16268700" y="16849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133350</xdr:rowOff>
    </xdr:from>
    <xdr:ext cx="466725" cy="257175"/>
    <xdr:sp macro="" textlink="">
      <xdr:nvSpPr>
        <xdr:cNvPr id="680" name="積立金該当値テキスト"/>
        <xdr:cNvSpPr txBox="1"/>
      </xdr:nvSpPr>
      <xdr:spPr>
        <a:xfrm>
          <a:off x="16373475"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47625</xdr:rowOff>
    </xdr:from>
    <xdr:to>
      <xdr:col>22</xdr:col>
      <xdr:colOff>419100</xdr:colOff>
      <xdr:row>98</xdr:row>
      <xdr:rowOff>152400</xdr:rowOff>
    </xdr:to>
    <xdr:sp macro="" textlink="">
      <xdr:nvSpPr>
        <xdr:cNvPr id="681" name="円/楕円 680"/>
        <xdr:cNvSpPr/>
      </xdr:nvSpPr>
      <xdr:spPr>
        <a:xfrm>
          <a:off x="1543050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142875</xdr:rowOff>
    </xdr:from>
    <xdr:ext cx="466725" cy="257175"/>
    <xdr:sp macro="" textlink="">
      <xdr:nvSpPr>
        <xdr:cNvPr id="682" name="テキスト ボックス 681"/>
        <xdr:cNvSpPr txBox="1"/>
      </xdr:nvSpPr>
      <xdr:spPr>
        <a:xfrm>
          <a:off x="1524952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161925</xdr:rowOff>
    </xdr:from>
    <xdr:to>
      <xdr:col>21</xdr:col>
      <xdr:colOff>209550</xdr:colOff>
      <xdr:row>98</xdr:row>
      <xdr:rowOff>85725</xdr:rowOff>
    </xdr:to>
    <xdr:sp macro="" textlink="">
      <xdr:nvSpPr>
        <xdr:cNvPr id="683" name="円/楕円 682"/>
        <xdr:cNvSpPr/>
      </xdr:nvSpPr>
      <xdr:spPr>
        <a:xfrm>
          <a:off x="14544675" y="16792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98</xdr:row>
      <xdr:rowOff>76200</xdr:rowOff>
    </xdr:from>
    <xdr:ext cx="466725" cy="257175"/>
    <xdr:sp macro="" textlink="">
      <xdr:nvSpPr>
        <xdr:cNvPr id="684" name="テキスト ボックス 683"/>
        <xdr:cNvSpPr txBox="1"/>
      </xdr:nvSpPr>
      <xdr:spPr>
        <a:xfrm>
          <a:off x="14354175" y="1687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57150</xdr:rowOff>
    </xdr:from>
    <xdr:to>
      <xdr:col>20</xdr:col>
      <xdr:colOff>9525</xdr:colOff>
      <xdr:row>96</xdr:row>
      <xdr:rowOff>161925</xdr:rowOff>
    </xdr:to>
    <xdr:sp macro="" textlink="">
      <xdr:nvSpPr>
        <xdr:cNvPr id="685" name="円/楕円 684"/>
        <xdr:cNvSpPr/>
      </xdr:nvSpPr>
      <xdr:spPr>
        <a:xfrm>
          <a:off x="13649325"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xdr:rowOff>
    </xdr:from>
    <xdr:ext cx="533400" cy="257175"/>
    <xdr:sp macro="" textlink="">
      <xdr:nvSpPr>
        <xdr:cNvPr id="686" name="テキスト ボックス 685"/>
        <xdr:cNvSpPr txBox="1"/>
      </xdr:nvSpPr>
      <xdr:spPr>
        <a:xfrm>
          <a:off x="13439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104775</xdr:rowOff>
    </xdr:from>
    <xdr:to>
      <xdr:col>18</xdr:col>
      <xdr:colOff>495300</xdr:colOff>
      <xdr:row>98</xdr:row>
      <xdr:rowOff>38100</xdr:rowOff>
    </xdr:to>
    <xdr:sp macro="" textlink="">
      <xdr:nvSpPr>
        <xdr:cNvPr id="687" name="円/楕円 686"/>
        <xdr:cNvSpPr/>
      </xdr:nvSpPr>
      <xdr:spPr>
        <a:xfrm>
          <a:off x="12763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28575</xdr:rowOff>
    </xdr:from>
    <xdr:ext cx="533400" cy="257175"/>
    <xdr:sp macro="" textlink="">
      <xdr:nvSpPr>
        <xdr:cNvPr id="688" name="テキスト ボックス 687"/>
        <xdr:cNvSpPr txBox="1"/>
      </xdr:nvSpPr>
      <xdr:spPr>
        <a:xfrm>
          <a:off x="12544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19050</xdr:rowOff>
    </xdr:from>
    <xdr:to>
      <xdr:col>32</xdr:col>
      <xdr:colOff>190500</xdr:colOff>
      <xdr:row>39</xdr:row>
      <xdr:rowOff>19050</xdr:rowOff>
    </xdr:to>
    <xdr:cxnSp macro="">
      <xdr:nvCxnSpPr>
        <xdr:cNvPr id="717" name="直線コネクタ 716"/>
        <xdr:cNvCxnSpPr/>
      </xdr:nvCxnSpPr>
      <xdr:spPr>
        <a:xfrm flipV="1">
          <a:off x="21326475" y="67056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171450</xdr:rowOff>
    </xdr:from>
    <xdr:to>
      <xdr:col>31</xdr:col>
      <xdr:colOff>38100</xdr:colOff>
      <xdr:row>39</xdr:row>
      <xdr:rowOff>19050</xdr:rowOff>
    </xdr:to>
    <xdr:cxnSp macro="">
      <xdr:nvCxnSpPr>
        <xdr:cNvPr id="720" name="直線コネクタ 719"/>
        <xdr:cNvCxnSpPr/>
      </xdr:nvCxnSpPr>
      <xdr:spPr>
        <a:xfrm>
          <a:off x="20431125" y="66865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171450</xdr:rowOff>
    </xdr:from>
    <xdr:to>
      <xdr:col>29</xdr:col>
      <xdr:colOff>514350</xdr:colOff>
      <xdr:row>39</xdr:row>
      <xdr:rowOff>9525</xdr:rowOff>
    </xdr:to>
    <xdr:cxnSp macro="">
      <xdr:nvCxnSpPr>
        <xdr:cNvPr id="723" name="直線コネクタ 722"/>
        <xdr:cNvCxnSpPr/>
      </xdr:nvCxnSpPr>
      <xdr:spPr>
        <a:xfrm flipV="1">
          <a:off x="19545300" y="668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xdr:rowOff>
    </xdr:from>
    <xdr:to>
      <xdr:col>28</xdr:col>
      <xdr:colOff>314325</xdr:colOff>
      <xdr:row>39</xdr:row>
      <xdr:rowOff>19050</xdr:rowOff>
    </xdr:to>
    <xdr:cxnSp macro="">
      <xdr:nvCxnSpPr>
        <xdr:cNvPr id="726" name="直線コネクタ 725"/>
        <xdr:cNvCxnSpPr/>
      </xdr:nvCxnSpPr>
      <xdr:spPr>
        <a:xfrm flipV="1">
          <a:off x="18659475" y="6696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133350</xdr:rowOff>
    </xdr:from>
    <xdr:to>
      <xdr:col>32</xdr:col>
      <xdr:colOff>238125</xdr:colOff>
      <xdr:row>39</xdr:row>
      <xdr:rowOff>66675</xdr:rowOff>
    </xdr:to>
    <xdr:sp macro="" textlink="">
      <xdr:nvSpPr>
        <xdr:cNvPr id="736" name="円/楕円 735"/>
        <xdr:cNvSpPr/>
      </xdr:nvSpPr>
      <xdr:spPr>
        <a:xfrm>
          <a:off x="221075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381000" cy="257175"/>
    <xdr:sp macro="" textlink="">
      <xdr:nvSpPr>
        <xdr:cNvPr id="737" name="投資及び出資金該当値テキスト"/>
        <xdr:cNvSpPr txBox="1"/>
      </xdr:nvSpPr>
      <xdr:spPr>
        <a:xfrm>
          <a:off x="222123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133350</xdr:rowOff>
    </xdr:from>
    <xdr:to>
      <xdr:col>31</xdr:col>
      <xdr:colOff>85725</xdr:colOff>
      <xdr:row>39</xdr:row>
      <xdr:rowOff>66675</xdr:rowOff>
    </xdr:to>
    <xdr:sp macro="" textlink="">
      <xdr:nvSpPr>
        <xdr:cNvPr id="738" name="円/楕円 737"/>
        <xdr:cNvSpPr/>
      </xdr:nvSpPr>
      <xdr:spPr>
        <a:xfrm>
          <a:off x="2126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57150</xdr:rowOff>
    </xdr:from>
    <xdr:ext cx="381000" cy="257175"/>
    <xdr:sp macro="" textlink="">
      <xdr:nvSpPr>
        <xdr:cNvPr id="739" name="テキスト ボックス 738"/>
        <xdr:cNvSpPr txBox="1"/>
      </xdr:nvSpPr>
      <xdr:spPr>
        <a:xfrm>
          <a:off x="2113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114300</xdr:rowOff>
    </xdr:from>
    <xdr:to>
      <xdr:col>29</xdr:col>
      <xdr:colOff>571500</xdr:colOff>
      <xdr:row>39</xdr:row>
      <xdr:rowOff>47625</xdr:rowOff>
    </xdr:to>
    <xdr:sp macro="" textlink="">
      <xdr:nvSpPr>
        <xdr:cNvPr id="740" name="円/楕円 739"/>
        <xdr:cNvSpPr/>
      </xdr:nvSpPr>
      <xdr:spPr>
        <a:xfrm>
          <a:off x="203835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38100</xdr:rowOff>
    </xdr:from>
    <xdr:ext cx="466725" cy="257175"/>
    <xdr:sp macro="" textlink="">
      <xdr:nvSpPr>
        <xdr:cNvPr id="741" name="テキスト ボックス 740"/>
        <xdr:cNvSpPr txBox="1"/>
      </xdr:nvSpPr>
      <xdr:spPr>
        <a:xfrm>
          <a:off x="20202525"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133350</xdr:rowOff>
    </xdr:from>
    <xdr:to>
      <xdr:col>28</xdr:col>
      <xdr:colOff>361950</xdr:colOff>
      <xdr:row>39</xdr:row>
      <xdr:rowOff>66675</xdr:rowOff>
    </xdr:to>
    <xdr:sp macro="" textlink="">
      <xdr:nvSpPr>
        <xdr:cNvPr id="742" name="円/楕円 741"/>
        <xdr:cNvSpPr/>
      </xdr:nvSpPr>
      <xdr:spPr>
        <a:xfrm>
          <a:off x="19497675"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57150</xdr:rowOff>
    </xdr:from>
    <xdr:ext cx="381000" cy="257175"/>
    <xdr:sp macro="" textlink="">
      <xdr:nvSpPr>
        <xdr:cNvPr id="743" name="テキスト ボックス 742"/>
        <xdr:cNvSpPr txBox="1"/>
      </xdr:nvSpPr>
      <xdr:spPr>
        <a:xfrm>
          <a:off x="19354800"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76200</xdr:rowOff>
    </xdr:to>
    <xdr:sp macro="" textlink="">
      <xdr:nvSpPr>
        <xdr:cNvPr id="744" name="円/楕円 743"/>
        <xdr:cNvSpPr/>
      </xdr:nvSpPr>
      <xdr:spPr>
        <a:xfrm>
          <a:off x="186023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66675</xdr:rowOff>
    </xdr:from>
    <xdr:ext cx="381000" cy="257175"/>
    <xdr:sp macro="" textlink="">
      <xdr:nvSpPr>
        <xdr:cNvPr id="745" name="テキスト ボックス 744"/>
        <xdr:cNvSpPr txBox="1"/>
      </xdr:nvSpPr>
      <xdr:spPr>
        <a:xfrm>
          <a:off x="184689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66675</xdr:rowOff>
    </xdr:from>
    <xdr:to>
      <xdr:col>32</xdr:col>
      <xdr:colOff>190500</xdr:colOff>
      <xdr:row>58</xdr:row>
      <xdr:rowOff>133350</xdr:rowOff>
    </xdr:to>
    <xdr:cxnSp macro="">
      <xdr:nvCxnSpPr>
        <xdr:cNvPr id="772" name="直線コネクタ 771"/>
        <xdr:cNvCxnSpPr/>
      </xdr:nvCxnSpPr>
      <xdr:spPr>
        <a:xfrm>
          <a:off x="21326475" y="100107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66675</xdr:rowOff>
    </xdr:from>
    <xdr:to>
      <xdr:col>31</xdr:col>
      <xdr:colOff>38100</xdr:colOff>
      <xdr:row>58</xdr:row>
      <xdr:rowOff>95250</xdr:rowOff>
    </xdr:to>
    <xdr:cxnSp macro="">
      <xdr:nvCxnSpPr>
        <xdr:cNvPr id="775" name="直線コネクタ 774"/>
        <xdr:cNvCxnSpPr/>
      </xdr:nvCxnSpPr>
      <xdr:spPr>
        <a:xfrm flipV="1">
          <a:off x="20431125" y="10010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95250</xdr:rowOff>
    </xdr:from>
    <xdr:to>
      <xdr:col>29</xdr:col>
      <xdr:colOff>514350</xdr:colOff>
      <xdr:row>58</xdr:row>
      <xdr:rowOff>123825</xdr:rowOff>
    </xdr:to>
    <xdr:cxnSp macro="">
      <xdr:nvCxnSpPr>
        <xdr:cNvPr id="778" name="直線コネクタ 777"/>
        <xdr:cNvCxnSpPr/>
      </xdr:nvCxnSpPr>
      <xdr:spPr>
        <a:xfrm flipV="1">
          <a:off x="19545300" y="10039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57</xdr:row>
      <xdr:rowOff>161925</xdr:rowOff>
    </xdr:from>
    <xdr:to>
      <xdr:col>28</xdr:col>
      <xdr:colOff>314325</xdr:colOff>
      <xdr:row>58</xdr:row>
      <xdr:rowOff>123825</xdr:rowOff>
    </xdr:to>
    <xdr:cxnSp macro="">
      <xdr:nvCxnSpPr>
        <xdr:cNvPr id="781" name="直線コネクタ 780"/>
        <xdr:cNvCxnSpPr/>
      </xdr:nvCxnSpPr>
      <xdr:spPr>
        <a:xfrm>
          <a:off x="18659475" y="99345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1" name="円/楕円 790"/>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2"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19050</xdr:rowOff>
    </xdr:from>
    <xdr:to>
      <xdr:col>31</xdr:col>
      <xdr:colOff>85725</xdr:colOff>
      <xdr:row>58</xdr:row>
      <xdr:rowOff>123825</xdr:rowOff>
    </xdr:to>
    <xdr:sp macro="" textlink="">
      <xdr:nvSpPr>
        <xdr:cNvPr id="793" name="円/楕円 792"/>
        <xdr:cNvSpPr/>
      </xdr:nvSpPr>
      <xdr:spPr>
        <a:xfrm>
          <a:off x="21269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114300</xdr:rowOff>
    </xdr:from>
    <xdr:ext cx="466725" cy="257175"/>
    <xdr:sp macro="" textlink="">
      <xdr:nvSpPr>
        <xdr:cNvPr id="794" name="テキスト ボックス 793"/>
        <xdr:cNvSpPr txBox="1"/>
      </xdr:nvSpPr>
      <xdr:spPr>
        <a:xfrm>
          <a:off x="21088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47625</xdr:rowOff>
    </xdr:from>
    <xdr:to>
      <xdr:col>29</xdr:col>
      <xdr:colOff>571500</xdr:colOff>
      <xdr:row>58</xdr:row>
      <xdr:rowOff>142875</xdr:rowOff>
    </xdr:to>
    <xdr:sp macro="" textlink="">
      <xdr:nvSpPr>
        <xdr:cNvPr id="795" name="円/楕円 794"/>
        <xdr:cNvSpPr/>
      </xdr:nvSpPr>
      <xdr:spPr>
        <a:xfrm>
          <a:off x="203835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58</xdr:row>
      <xdr:rowOff>133350</xdr:rowOff>
    </xdr:from>
    <xdr:ext cx="466725" cy="257175"/>
    <xdr:sp macro="" textlink="">
      <xdr:nvSpPr>
        <xdr:cNvPr id="796" name="テキスト ボックス 795"/>
        <xdr:cNvSpPr txBox="1"/>
      </xdr:nvSpPr>
      <xdr:spPr>
        <a:xfrm>
          <a:off x="202025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66675</xdr:rowOff>
    </xdr:from>
    <xdr:to>
      <xdr:col>28</xdr:col>
      <xdr:colOff>361950</xdr:colOff>
      <xdr:row>58</xdr:row>
      <xdr:rowOff>171450</xdr:rowOff>
    </xdr:to>
    <xdr:sp macro="" textlink="">
      <xdr:nvSpPr>
        <xdr:cNvPr id="797" name="円/楕円 796"/>
        <xdr:cNvSpPr/>
      </xdr:nvSpPr>
      <xdr:spPr>
        <a:xfrm>
          <a:off x="19497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161925</xdr:rowOff>
    </xdr:from>
    <xdr:ext cx="381000" cy="257175"/>
    <xdr:sp macro="" textlink="">
      <xdr:nvSpPr>
        <xdr:cNvPr id="798" name="テキスト ボックス 797"/>
        <xdr:cNvSpPr txBox="1"/>
      </xdr:nvSpPr>
      <xdr:spPr>
        <a:xfrm>
          <a:off x="19354800"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114300</xdr:rowOff>
    </xdr:from>
    <xdr:to>
      <xdr:col>27</xdr:col>
      <xdr:colOff>161925</xdr:colOff>
      <xdr:row>58</xdr:row>
      <xdr:rowOff>47625</xdr:rowOff>
    </xdr:to>
    <xdr:sp macro="" textlink="">
      <xdr:nvSpPr>
        <xdr:cNvPr id="799" name="円/楕円 798"/>
        <xdr:cNvSpPr/>
      </xdr:nvSpPr>
      <xdr:spPr>
        <a:xfrm>
          <a:off x="18602325"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38100</xdr:rowOff>
    </xdr:from>
    <xdr:ext cx="466725" cy="257175"/>
    <xdr:sp macro="" textlink="">
      <xdr:nvSpPr>
        <xdr:cNvPr id="800" name="テキスト ボックス 799"/>
        <xdr:cNvSpPr txBox="1"/>
      </xdr:nvSpPr>
      <xdr:spPr>
        <a:xfrm>
          <a:off x="18421350"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74</xdr:row>
      <xdr:rowOff>104775</xdr:rowOff>
    </xdr:from>
    <xdr:to>
      <xdr:col>32</xdr:col>
      <xdr:colOff>190500</xdr:colOff>
      <xdr:row>75</xdr:row>
      <xdr:rowOff>0</xdr:rowOff>
    </xdr:to>
    <xdr:cxnSp macro="">
      <xdr:nvCxnSpPr>
        <xdr:cNvPr id="828" name="直線コネクタ 827"/>
        <xdr:cNvCxnSpPr/>
      </xdr:nvCxnSpPr>
      <xdr:spPr>
        <a:xfrm flipV="1">
          <a:off x="21326475" y="12792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85725</xdr:rowOff>
    </xdr:from>
    <xdr:ext cx="533400" cy="257175"/>
    <xdr:sp macro="" textlink="">
      <xdr:nvSpPr>
        <xdr:cNvPr id="829"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0</xdr:rowOff>
    </xdr:from>
    <xdr:to>
      <xdr:col>31</xdr:col>
      <xdr:colOff>38100</xdr:colOff>
      <xdr:row>75</xdr:row>
      <xdr:rowOff>47625</xdr:rowOff>
    </xdr:to>
    <xdr:cxnSp macro="">
      <xdr:nvCxnSpPr>
        <xdr:cNvPr id="831" name="直線コネクタ 830"/>
        <xdr:cNvCxnSpPr/>
      </xdr:nvCxnSpPr>
      <xdr:spPr>
        <a:xfrm flipV="1">
          <a:off x="20431125" y="128587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19050</xdr:rowOff>
    </xdr:from>
    <xdr:ext cx="533400" cy="257175"/>
    <xdr:sp macro="" textlink="">
      <xdr:nvSpPr>
        <xdr:cNvPr id="833" name="テキスト ボックス 832"/>
        <xdr:cNvSpPr txBox="1"/>
      </xdr:nvSpPr>
      <xdr:spPr>
        <a:xfrm>
          <a:off x="210597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47625</xdr:rowOff>
    </xdr:from>
    <xdr:to>
      <xdr:col>29</xdr:col>
      <xdr:colOff>514350</xdr:colOff>
      <xdr:row>75</xdr:row>
      <xdr:rowOff>114300</xdr:rowOff>
    </xdr:to>
    <xdr:cxnSp macro="">
      <xdr:nvCxnSpPr>
        <xdr:cNvPr id="834" name="直線コネクタ 833"/>
        <xdr:cNvCxnSpPr/>
      </xdr:nvCxnSpPr>
      <xdr:spPr>
        <a:xfrm flipV="1">
          <a:off x="19545300" y="129063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28575</xdr:rowOff>
    </xdr:from>
    <xdr:ext cx="533400" cy="257175"/>
    <xdr:sp macro="" textlink="">
      <xdr:nvSpPr>
        <xdr:cNvPr id="836" name="テキスト ボックス 835"/>
        <xdr:cNvSpPr txBox="1"/>
      </xdr:nvSpPr>
      <xdr:spPr>
        <a:xfrm>
          <a:off x="2016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66675</xdr:rowOff>
    </xdr:from>
    <xdr:to>
      <xdr:col>28</xdr:col>
      <xdr:colOff>314325</xdr:colOff>
      <xdr:row>75</xdr:row>
      <xdr:rowOff>114300</xdr:rowOff>
    </xdr:to>
    <xdr:cxnSp macro="">
      <xdr:nvCxnSpPr>
        <xdr:cNvPr id="837" name="直線コネクタ 836"/>
        <xdr:cNvCxnSpPr/>
      </xdr:nvCxnSpPr>
      <xdr:spPr>
        <a:xfrm>
          <a:off x="18659475" y="12925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28575</xdr:rowOff>
    </xdr:from>
    <xdr:ext cx="533400" cy="257175"/>
    <xdr:sp macro="" textlink="">
      <xdr:nvSpPr>
        <xdr:cNvPr id="839" name="テキスト ボックス 838"/>
        <xdr:cNvSpPr txBox="1"/>
      </xdr:nvSpPr>
      <xdr:spPr>
        <a:xfrm>
          <a:off x="1927860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9525</xdr:rowOff>
    </xdr:from>
    <xdr:ext cx="533400" cy="257175"/>
    <xdr:sp macro="" textlink="">
      <xdr:nvSpPr>
        <xdr:cNvPr id="841" name="テキスト ボックス 840"/>
        <xdr:cNvSpPr txBox="1"/>
      </xdr:nvSpPr>
      <xdr:spPr>
        <a:xfrm>
          <a:off x="1839277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74</xdr:row>
      <xdr:rowOff>47625</xdr:rowOff>
    </xdr:from>
    <xdr:to>
      <xdr:col>32</xdr:col>
      <xdr:colOff>238125</xdr:colOff>
      <xdr:row>74</xdr:row>
      <xdr:rowOff>152400</xdr:rowOff>
    </xdr:to>
    <xdr:sp macro="" textlink="">
      <xdr:nvSpPr>
        <xdr:cNvPr id="847" name="円/楕円 846"/>
        <xdr:cNvSpPr/>
      </xdr:nvSpPr>
      <xdr:spPr>
        <a:xfrm>
          <a:off x="22107525"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76200</xdr:rowOff>
    </xdr:from>
    <xdr:ext cx="533400" cy="257175"/>
    <xdr:sp macro="" textlink="">
      <xdr:nvSpPr>
        <xdr:cNvPr id="848" name="繰出金該当値テキスト"/>
        <xdr:cNvSpPr txBox="1"/>
      </xdr:nvSpPr>
      <xdr:spPr>
        <a:xfrm>
          <a:off x="22212300"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30</xdr:col>
      <xdr:colOff>666750</xdr:colOff>
      <xdr:row>74</xdr:row>
      <xdr:rowOff>123825</xdr:rowOff>
    </xdr:from>
    <xdr:to>
      <xdr:col>31</xdr:col>
      <xdr:colOff>85725</xdr:colOff>
      <xdr:row>75</xdr:row>
      <xdr:rowOff>57150</xdr:rowOff>
    </xdr:to>
    <xdr:sp macro="" textlink="">
      <xdr:nvSpPr>
        <xdr:cNvPr id="849" name="円/楕円 848"/>
        <xdr:cNvSpPr/>
      </xdr:nvSpPr>
      <xdr:spPr>
        <a:xfrm>
          <a:off x="21269325" y="1281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66675</xdr:rowOff>
    </xdr:from>
    <xdr:ext cx="533400" cy="257175"/>
    <xdr:sp macro="" textlink="">
      <xdr:nvSpPr>
        <xdr:cNvPr id="850" name="テキスト ボックス 849"/>
        <xdr:cNvSpPr txBox="1"/>
      </xdr:nvSpPr>
      <xdr:spPr>
        <a:xfrm>
          <a:off x="2105977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171450</xdr:rowOff>
    </xdr:from>
    <xdr:to>
      <xdr:col>29</xdr:col>
      <xdr:colOff>571500</xdr:colOff>
      <xdr:row>75</xdr:row>
      <xdr:rowOff>95250</xdr:rowOff>
    </xdr:to>
    <xdr:sp macro="" textlink="">
      <xdr:nvSpPr>
        <xdr:cNvPr id="851" name="円/楕円 850"/>
        <xdr:cNvSpPr/>
      </xdr:nvSpPr>
      <xdr:spPr>
        <a:xfrm>
          <a:off x="20383500" y="12858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114300</xdr:rowOff>
    </xdr:from>
    <xdr:ext cx="533400" cy="257175"/>
    <xdr:sp macro="" textlink="">
      <xdr:nvSpPr>
        <xdr:cNvPr id="852" name="テキスト ボックス 851"/>
        <xdr:cNvSpPr txBox="1"/>
      </xdr:nvSpPr>
      <xdr:spPr>
        <a:xfrm>
          <a:off x="20164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66675</xdr:rowOff>
    </xdr:from>
    <xdr:to>
      <xdr:col>28</xdr:col>
      <xdr:colOff>361950</xdr:colOff>
      <xdr:row>75</xdr:row>
      <xdr:rowOff>171450</xdr:rowOff>
    </xdr:to>
    <xdr:sp macro="" textlink="">
      <xdr:nvSpPr>
        <xdr:cNvPr id="853" name="円/楕円 852"/>
        <xdr:cNvSpPr/>
      </xdr:nvSpPr>
      <xdr:spPr>
        <a:xfrm>
          <a:off x="19497675" y="12925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9525</xdr:rowOff>
    </xdr:from>
    <xdr:ext cx="533400" cy="257175"/>
    <xdr:sp macro="" textlink="">
      <xdr:nvSpPr>
        <xdr:cNvPr id="854" name="テキスト ボックス 853"/>
        <xdr:cNvSpPr txBox="1"/>
      </xdr:nvSpPr>
      <xdr:spPr>
        <a:xfrm>
          <a:off x="19278600"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19050</xdr:rowOff>
    </xdr:from>
    <xdr:to>
      <xdr:col>27</xdr:col>
      <xdr:colOff>161925</xdr:colOff>
      <xdr:row>75</xdr:row>
      <xdr:rowOff>123825</xdr:rowOff>
    </xdr:to>
    <xdr:sp macro="" textlink="">
      <xdr:nvSpPr>
        <xdr:cNvPr id="855" name="円/楕円 854"/>
        <xdr:cNvSpPr/>
      </xdr:nvSpPr>
      <xdr:spPr>
        <a:xfrm>
          <a:off x="18602325"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133350</xdr:rowOff>
    </xdr:from>
    <xdr:ext cx="533400" cy="257175"/>
    <xdr:sp macro="" textlink="">
      <xdr:nvSpPr>
        <xdr:cNvPr id="856" name="テキスト ボックス 855"/>
        <xdr:cNvSpPr txBox="1"/>
      </xdr:nvSpPr>
      <xdr:spPr>
        <a:xfrm>
          <a:off x="18392775" y="1264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baseline="0">
              <a:latin typeface="ＭＳ Ｐゴシック"/>
            </a:rPr>
            <a:t>　歳出決算総額は、住民一人当たり</a:t>
          </a:r>
          <a:r>
            <a:rPr kumimoji="1" lang="en-US" altLang="ja-JP" sz="1400" baseline="0">
              <a:latin typeface="ＭＳ Ｐゴシック"/>
            </a:rPr>
            <a:t>403,146</a:t>
          </a:r>
          <a:r>
            <a:rPr kumimoji="1" lang="ja-JP" altLang="en-US" sz="1400" baseline="0">
              <a:latin typeface="ＭＳ Ｐゴシック"/>
            </a:rPr>
            <a:t>円となっている。主な構成費目である人件費は、地域手当の支給開始に伴い増加し、住民一人あたり</a:t>
          </a:r>
          <a:r>
            <a:rPr kumimoji="1" lang="en-US" altLang="ja-JP" sz="1400" baseline="0">
              <a:latin typeface="ＭＳ Ｐゴシック"/>
            </a:rPr>
            <a:t>67,979</a:t>
          </a:r>
          <a:r>
            <a:rPr kumimoji="1" lang="ja-JP" altLang="en-US" sz="1400" baseline="0">
              <a:latin typeface="ＭＳ Ｐゴシック"/>
            </a:rPr>
            <a:t>円となり類似団体と比較してコストが高い状況となっている。移転支出的なコストである扶助費は類似団体と比較して低い状況であるが、障害者自立支援制度事業や児童福祉関係費などを中心に増加傾向にある。併せて、繰出金や補助費等も増加傾向にあるため、特別会計・企業会計の自主的な改善努力による財政の健全化を図るほか、補助金制度等の見直しにより削減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133350</xdr:rowOff>
    </xdr:from>
    <xdr:to>
      <xdr:col>6</xdr:col>
      <xdr:colOff>514350</xdr:colOff>
      <xdr:row>36</xdr:row>
      <xdr:rowOff>161925</xdr:rowOff>
    </xdr:to>
    <xdr:cxnSp macro="">
      <xdr:nvCxnSpPr>
        <xdr:cNvPr id="61" name="直線コネクタ 60"/>
        <xdr:cNvCxnSpPr/>
      </xdr:nvCxnSpPr>
      <xdr:spPr>
        <a:xfrm flipV="1">
          <a:off x="3800475" y="6305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161925</xdr:rowOff>
    </xdr:from>
    <xdr:to>
      <xdr:col>5</xdr:col>
      <xdr:colOff>361950</xdr:colOff>
      <xdr:row>37</xdr:row>
      <xdr:rowOff>57150</xdr:rowOff>
    </xdr:to>
    <xdr:cxnSp macro="">
      <xdr:nvCxnSpPr>
        <xdr:cNvPr id="64" name="直線コネクタ 63"/>
        <xdr:cNvCxnSpPr/>
      </xdr:nvCxnSpPr>
      <xdr:spPr>
        <a:xfrm flipV="1">
          <a:off x="2905125" y="63341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152400</xdr:rowOff>
    </xdr:from>
    <xdr:to>
      <xdr:col>4</xdr:col>
      <xdr:colOff>152400</xdr:colOff>
      <xdr:row>37</xdr:row>
      <xdr:rowOff>57150</xdr:rowOff>
    </xdr:to>
    <xdr:cxnSp macro="">
      <xdr:nvCxnSpPr>
        <xdr:cNvPr id="67" name="直線コネクタ 66"/>
        <xdr:cNvCxnSpPr/>
      </xdr:nvCxnSpPr>
      <xdr:spPr>
        <a:xfrm>
          <a:off x="2019300" y="63246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171450</xdr:rowOff>
    </xdr:from>
    <xdr:to>
      <xdr:col>2</xdr:col>
      <xdr:colOff>638175</xdr:colOff>
      <xdr:row>36</xdr:row>
      <xdr:rowOff>152400</xdr:rowOff>
    </xdr:to>
    <xdr:cxnSp macro="">
      <xdr:nvCxnSpPr>
        <xdr:cNvPr id="70" name="直線コネクタ 69"/>
        <xdr:cNvCxnSpPr/>
      </xdr:nvCxnSpPr>
      <xdr:spPr>
        <a:xfrm>
          <a:off x="1133475" y="617220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85725</xdr:rowOff>
    </xdr:from>
    <xdr:to>
      <xdr:col>6</xdr:col>
      <xdr:colOff>561975</xdr:colOff>
      <xdr:row>37</xdr:row>
      <xdr:rowOff>9525</xdr:rowOff>
    </xdr:to>
    <xdr:sp macro="" textlink="">
      <xdr:nvSpPr>
        <xdr:cNvPr id="80" name="円/楕円 79"/>
        <xdr:cNvSpPr/>
      </xdr:nvSpPr>
      <xdr:spPr>
        <a:xfrm>
          <a:off x="4581525"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466725" cy="257175"/>
    <xdr:sp macro="" textlink="">
      <xdr:nvSpPr>
        <xdr:cNvPr id="81" name="議会費該当値テキスト"/>
        <xdr:cNvSpPr txBox="1"/>
      </xdr:nvSpPr>
      <xdr:spPr>
        <a:xfrm>
          <a:off x="468630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114300</xdr:rowOff>
    </xdr:from>
    <xdr:to>
      <xdr:col>5</xdr:col>
      <xdr:colOff>409575</xdr:colOff>
      <xdr:row>37</xdr:row>
      <xdr:rowOff>38100</xdr:rowOff>
    </xdr:to>
    <xdr:sp macro="" textlink="">
      <xdr:nvSpPr>
        <xdr:cNvPr id="82" name="円/楕円 81"/>
        <xdr:cNvSpPr/>
      </xdr:nvSpPr>
      <xdr:spPr>
        <a:xfrm>
          <a:off x="3743325"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28575</xdr:rowOff>
    </xdr:from>
    <xdr:ext cx="466725" cy="257175"/>
    <xdr:sp macro="" textlink="">
      <xdr:nvSpPr>
        <xdr:cNvPr id="83" name="テキスト ボックス 82"/>
        <xdr:cNvSpPr txBox="1"/>
      </xdr:nvSpPr>
      <xdr:spPr>
        <a:xfrm>
          <a:off x="356235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xdr:rowOff>
    </xdr:from>
    <xdr:to>
      <xdr:col>4</xdr:col>
      <xdr:colOff>209550</xdr:colOff>
      <xdr:row>37</xdr:row>
      <xdr:rowOff>114300</xdr:rowOff>
    </xdr:to>
    <xdr:sp macro="" textlink="">
      <xdr:nvSpPr>
        <xdr:cNvPr id="84" name="円/楕円 83"/>
        <xdr:cNvSpPr/>
      </xdr:nvSpPr>
      <xdr:spPr>
        <a:xfrm>
          <a:off x="2857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104775</xdr:rowOff>
    </xdr:from>
    <xdr:ext cx="466725" cy="257175"/>
    <xdr:sp macro="" textlink="">
      <xdr:nvSpPr>
        <xdr:cNvPr id="85" name="テキスト ボックス 84"/>
        <xdr:cNvSpPr txBox="1"/>
      </xdr:nvSpPr>
      <xdr:spPr>
        <a:xfrm>
          <a:off x="267652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104775</xdr:rowOff>
    </xdr:from>
    <xdr:to>
      <xdr:col>3</xdr:col>
      <xdr:colOff>0</xdr:colOff>
      <xdr:row>37</xdr:row>
      <xdr:rowOff>28575</xdr:rowOff>
    </xdr:to>
    <xdr:sp macro="" textlink="">
      <xdr:nvSpPr>
        <xdr:cNvPr id="86" name="円/楕円 85"/>
        <xdr:cNvSpPr/>
      </xdr:nvSpPr>
      <xdr:spPr>
        <a:xfrm>
          <a:off x="1971675" y="627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19050</xdr:rowOff>
    </xdr:from>
    <xdr:ext cx="466725" cy="257175"/>
    <xdr:sp macro="" textlink="">
      <xdr:nvSpPr>
        <xdr:cNvPr id="87" name="テキスト ボックス 86"/>
        <xdr:cNvSpPr txBox="1"/>
      </xdr:nvSpPr>
      <xdr:spPr>
        <a:xfrm>
          <a:off x="17811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123825</xdr:rowOff>
    </xdr:from>
    <xdr:to>
      <xdr:col>1</xdr:col>
      <xdr:colOff>485775</xdr:colOff>
      <xdr:row>36</xdr:row>
      <xdr:rowOff>47625</xdr:rowOff>
    </xdr:to>
    <xdr:sp macro="" textlink="">
      <xdr:nvSpPr>
        <xdr:cNvPr id="88" name="円/楕円 87"/>
        <xdr:cNvSpPr/>
      </xdr:nvSpPr>
      <xdr:spPr>
        <a:xfrm>
          <a:off x="1076325"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38100</xdr:rowOff>
    </xdr:from>
    <xdr:ext cx="466725" cy="257175"/>
    <xdr:sp macro="" textlink="">
      <xdr:nvSpPr>
        <xdr:cNvPr id="89" name="テキスト ボックス 88"/>
        <xdr:cNvSpPr txBox="1"/>
      </xdr:nvSpPr>
      <xdr:spPr>
        <a:xfrm>
          <a:off x="895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85725</xdr:rowOff>
    </xdr:from>
    <xdr:to>
      <xdr:col>6</xdr:col>
      <xdr:colOff>514350</xdr:colOff>
      <xdr:row>55</xdr:row>
      <xdr:rowOff>161925</xdr:rowOff>
    </xdr:to>
    <xdr:cxnSp macro="">
      <xdr:nvCxnSpPr>
        <xdr:cNvPr id="121" name="直線コネクタ 120"/>
        <xdr:cNvCxnSpPr/>
      </xdr:nvCxnSpPr>
      <xdr:spPr>
        <a:xfrm flipV="1">
          <a:off x="3800475" y="95154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33400" cy="257175"/>
    <xdr:sp macro="" textlink="">
      <xdr:nvSpPr>
        <xdr:cNvPr id="122"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28575</xdr:rowOff>
    </xdr:from>
    <xdr:to>
      <xdr:col>5</xdr:col>
      <xdr:colOff>361950</xdr:colOff>
      <xdr:row>55</xdr:row>
      <xdr:rowOff>161925</xdr:rowOff>
    </xdr:to>
    <xdr:cxnSp macro="">
      <xdr:nvCxnSpPr>
        <xdr:cNvPr id="124" name="直線コネクタ 123"/>
        <xdr:cNvCxnSpPr/>
      </xdr:nvCxnSpPr>
      <xdr:spPr>
        <a:xfrm>
          <a:off x="2905125" y="94583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19050</xdr:rowOff>
    </xdr:from>
    <xdr:to>
      <xdr:col>4</xdr:col>
      <xdr:colOff>152400</xdr:colOff>
      <xdr:row>55</xdr:row>
      <xdr:rowOff>28575</xdr:rowOff>
    </xdr:to>
    <xdr:cxnSp macro="">
      <xdr:nvCxnSpPr>
        <xdr:cNvPr id="127" name="直線コネクタ 126"/>
        <xdr:cNvCxnSpPr/>
      </xdr:nvCxnSpPr>
      <xdr:spPr>
        <a:xfrm>
          <a:off x="2019300" y="92773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19050</xdr:rowOff>
    </xdr:from>
    <xdr:to>
      <xdr:col>2</xdr:col>
      <xdr:colOff>638175</xdr:colOff>
      <xdr:row>55</xdr:row>
      <xdr:rowOff>19050</xdr:rowOff>
    </xdr:to>
    <xdr:cxnSp macro="">
      <xdr:nvCxnSpPr>
        <xdr:cNvPr id="130" name="直線コネクタ 129"/>
        <xdr:cNvCxnSpPr/>
      </xdr:nvCxnSpPr>
      <xdr:spPr>
        <a:xfrm flipV="1">
          <a:off x="1133475" y="92773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171450</xdr:rowOff>
    </xdr:from>
    <xdr:ext cx="533400" cy="257175"/>
    <xdr:sp macro="" textlink="">
      <xdr:nvSpPr>
        <xdr:cNvPr id="132" name="テキスト ボックス 131"/>
        <xdr:cNvSpPr txBox="1"/>
      </xdr:nvSpPr>
      <xdr:spPr>
        <a:xfrm>
          <a:off x="175260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4" name="テキスト ボックス 133"/>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38100</xdr:rowOff>
    </xdr:from>
    <xdr:to>
      <xdr:col>6</xdr:col>
      <xdr:colOff>561975</xdr:colOff>
      <xdr:row>55</xdr:row>
      <xdr:rowOff>142875</xdr:rowOff>
    </xdr:to>
    <xdr:sp macro="" textlink="">
      <xdr:nvSpPr>
        <xdr:cNvPr id="140" name="円/楕円 139"/>
        <xdr:cNvSpPr/>
      </xdr:nvSpPr>
      <xdr:spPr>
        <a:xfrm>
          <a:off x="4581525" y="946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57150</xdr:rowOff>
    </xdr:from>
    <xdr:ext cx="533400" cy="257175"/>
    <xdr:sp macro="" textlink="">
      <xdr:nvSpPr>
        <xdr:cNvPr id="141" name="総務費該当値テキスト"/>
        <xdr:cNvSpPr txBox="1"/>
      </xdr:nvSpPr>
      <xdr:spPr>
        <a:xfrm>
          <a:off x="46863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62,645</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114300</xdr:rowOff>
    </xdr:from>
    <xdr:to>
      <xdr:col>5</xdr:col>
      <xdr:colOff>409575</xdr:colOff>
      <xdr:row>56</xdr:row>
      <xdr:rowOff>38100</xdr:rowOff>
    </xdr:to>
    <xdr:sp macro="" textlink="">
      <xdr:nvSpPr>
        <xdr:cNvPr id="142" name="円/楕円 141"/>
        <xdr:cNvSpPr/>
      </xdr:nvSpPr>
      <xdr:spPr>
        <a:xfrm>
          <a:off x="3743325" y="954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38100</xdr:rowOff>
    </xdr:from>
    <xdr:ext cx="533400" cy="257175"/>
    <xdr:sp macro="" textlink="">
      <xdr:nvSpPr>
        <xdr:cNvPr id="143" name="テキスト ボックス 142"/>
        <xdr:cNvSpPr txBox="1"/>
      </xdr:nvSpPr>
      <xdr:spPr>
        <a:xfrm>
          <a:off x="3533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76200</xdr:rowOff>
    </xdr:to>
    <xdr:sp macro="" textlink="">
      <xdr:nvSpPr>
        <xdr:cNvPr id="144" name="円/楕円 143"/>
        <xdr:cNvSpPr/>
      </xdr:nvSpPr>
      <xdr:spPr>
        <a:xfrm>
          <a:off x="2857500" y="941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5" name="テキスト ボックス 144"/>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66,226</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142875</xdr:rowOff>
    </xdr:from>
    <xdr:to>
      <xdr:col>3</xdr:col>
      <xdr:colOff>0</xdr:colOff>
      <xdr:row>54</xdr:row>
      <xdr:rowOff>76200</xdr:rowOff>
    </xdr:to>
    <xdr:sp macro="" textlink="">
      <xdr:nvSpPr>
        <xdr:cNvPr id="146" name="円/楕円 145"/>
        <xdr:cNvSpPr/>
      </xdr:nvSpPr>
      <xdr:spPr>
        <a:xfrm>
          <a:off x="1971675" y="922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85725</xdr:rowOff>
    </xdr:from>
    <xdr:ext cx="533400" cy="257175"/>
    <xdr:sp macro="" textlink="">
      <xdr:nvSpPr>
        <xdr:cNvPr id="147" name="テキスト ボックス 146"/>
        <xdr:cNvSpPr txBox="1"/>
      </xdr:nvSpPr>
      <xdr:spPr>
        <a:xfrm>
          <a:off x="1752600" y="900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142875</xdr:rowOff>
    </xdr:from>
    <xdr:to>
      <xdr:col>1</xdr:col>
      <xdr:colOff>485775</xdr:colOff>
      <xdr:row>55</xdr:row>
      <xdr:rowOff>66675</xdr:rowOff>
    </xdr:to>
    <xdr:sp macro="" textlink="">
      <xdr:nvSpPr>
        <xdr:cNvPr id="148" name="円/楕円 147"/>
        <xdr:cNvSpPr/>
      </xdr:nvSpPr>
      <xdr:spPr>
        <a:xfrm>
          <a:off x="1076325" y="940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85725</xdr:rowOff>
    </xdr:from>
    <xdr:ext cx="533400" cy="257175"/>
    <xdr:sp macro="" textlink="">
      <xdr:nvSpPr>
        <xdr:cNvPr id="149" name="テキスト ボックス 148"/>
        <xdr:cNvSpPr txBox="1"/>
      </xdr:nvSpPr>
      <xdr:spPr>
        <a:xfrm>
          <a:off x="86677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104775</xdr:rowOff>
    </xdr:from>
    <xdr:to>
      <xdr:col>6</xdr:col>
      <xdr:colOff>514350</xdr:colOff>
      <xdr:row>77</xdr:row>
      <xdr:rowOff>47625</xdr:rowOff>
    </xdr:to>
    <xdr:cxnSp macro="">
      <xdr:nvCxnSpPr>
        <xdr:cNvPr id="179" name="直線コネクタ 178"/>
        <xdr:cNvCxnSpPr/>
      </xdr:nvCxnSpPr>
      <xdr:spPr>
        <a:xfrm flipV="1">
          <a:off x="3800475" y="1313497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47625</xdr:rowOff>
    </xdr:from>
    <xdr:to>
      <xdr:col>5</xdr:col>
      <xdr:colOff>361950</xdr:colOff>
      <xdr:row>78</xdr:row>
      <xdr:rowOff>19050</xdr:rowOff>
    </xdr:to>
    <xdr:cxnSp macro="">
      <xdr:nvCxnSpPr>
        <xdr:cNvPr id="182" name="直線コネクタ 181"/>
        <xdr:cNvCxnSpPr/>
      </xdr:nvCxnSpPr>
      <xdr:spPr>
        <a:xfrm flipV="1">
          <a:off x="2905125" y="13249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19050</xdr:rowOff>
    </xdr:from>
    <xdr:to>
      <xdr:col>4</xdr:col>
      <xdr:colOff>152400</xdr:colOff>
      <xdr:row>78</xdr:row>
      <xdr:rowOff>28575</xdr:rowOff>
    </xdr:to>
    <xdr:cxnSp macro="">
      <xdr:nvCxnSpPr>
        <xdr:cNvPr id="185" name="直線コネクタ 184"/>
        <xdr:cNvCxnSpPr/>
      </xdr:nvCxnSpPr>
      <xdr:spPr>
        <a:xfrm flipV="1">
          <a:off x="2019300"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123825</xdr:rowOff>
    </xdr:from>
    <xdr:to>
      <xdr:col>2</xdr:col>
      <xdr:colOff>638175</xdr:colOff>
      <xdr:row>78</xdr:row>
      <xdr:rowOff>28575</xdr:rowOff>
    </xdr:to>
    <xdr:cxnSp macro="">
      <xdr:nvCxnSpPr>
        <xdr:cNvPr id="188" name="直線コネクタ 187"/>
        <xdr:cNvCxnSpPr/>
      </xdr:nvCxnSpPr>
      <xdr:spPr>
        <a:xfrm>
          <a:off x="1133475" y="133254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57150</xdr:rowOff>
    </xdr:from>
    <xdr:to>
      <xdr:col>6</xdr:col>
      <xdr:colOff>561975</xdr:colOff>
      <xdr:row>76</xdr:row>
      <xdr:rowOff>161925</xdr:rowOff>
    </xdr:to>
    <xdr:sp macro="" textlink="">
      <xdr:nvSpPr>
        <xdr:cNvPr id="198" name="円/楕円 197"/>
        <xdr:cNvSpPr/>
      </xdr:nvSpPr>
      <xdr:spPr>
        <a:xfrm>
          <a:off x="45815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38100</xdr:rowOff>
    </xdr:from>
    <xdr:ext cx="600075" cy="257175"/>
    <xdr:sp macro="" textlink="">
      <xdr:nvSpPr>
        <xdr:cNvPr id="199" name="民生費該当値テキスト"/>
        <xdr:cNvSpPr txBox="1"/>
      </xdr:nvSpPr>
      <xdr:spPr>
        <a:xfrm>
          <a:off x="4686300"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123,668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0</xdr:rowOff>
    </xdr:from>
    <xdr:to>
      <xdr:col>5</xdr:col>
      <xdr:colOff>409575</xdr:colOff>
      <xdr:row>77</xdr:row>
      <xdr:rowOff>104775</xdr:rowOff>
    </xdr:to>
    <xdr:sp macro="" textlink="">
      <xdr:nvSpPr>
        <xdr:cNvPr id="200" name="円/楕円 199"/>
        <xdr:cNvSpPr/>
      </xdr:nvSpPr>
      <xdr:spPr>
        <a:xfrm>
          <a:off x="3743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95250</xdr:rowOff>
    </xdr:from>
    <xdr:ext cx="600075" cy="257175"/>
    <xdr:sp macro="" textlink="">
      <xdr:nvSpPr>
        <xdr:cNvPr id="201" name="テキスト ボックス 200"/>
        <xdr:cNvSpPr txBox="1"/>
      </xdr:nvSpPr>
      <xdr:spPr>
        <a:xfrm>
          <a:off x="3495675" y="1329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66675</xdr:rowOff>
    </xdr:to>
    <xdr:sp macro="" textlink="">
      <xdr:nvSpPr>
        <xdr:cNvPr id="202" name="円/楕円 201"/>
        <xdr:cNvSpPr/>
      </xdr:nvSpPr>
      <xdr:spPr>
        <a:xfrm>
          <a:off x="28575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203" name="テキスト ボックス 202"/>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110,385</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76200</xdr:rowOff>
    </xdr:to>
    <xdr:sp macro="" textlink="">
      <xdr:nvSpPr>
        <xdr:cNvPr id="204" name="円/楕円 203"/>
        <xdr:cNvSpPr/>
      </xdr:nvSpPr>
      <xdr:spPr>
        <a:xfrm>
          <a:off x="1971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76200</xdr:rowOff>
    </xdr:from>
    <xdr:ext cx="600075" cy="257175"/>
    <xdr:sp macro="" textlink="">
      <xdr:nvSpPr>
        <xdr:cNvPr id="205" name="テキスト ボックス 204"/>
        <xdr:cNvSpPr txBox="1"/>
      </xdr:nvSpPr>
      <xdr:spPr>
        <a:xfrm>
          <a:off x="17240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9525</xdr:rowOff>
    </xdr:to>
    <xdr:sp macro="" textlink="">
      <xdr:nvSpPr>
        <xdr:cNvPr id="206" name="円/楕円 205"/>
        <xdr:cNvSpPr/>
      </xdr:nvSpPr>
      <xdr:spPr>
        <a:xfrm>
          <a:off x="1076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171450</xdr:rowOff>
    </xdr:from>
    <xdr:ext cx="600075" cy="257175"/>
    <xdr:sp macro="" textlink="">
      <xdr:nvSpPr>
        <xdr:cNvPr id="207" name="テキスト ボックス 206"/>
        <xdr:cNvSpPr txBox="1"/>
      </xdr:nvSpPr>
      <xdr:spPr>
        <a:xfrm>
          <a:off x="828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152400</xdr:rowOff>
    </xdr:from>
    <xdr:to>
      <xdr:col>6</xdr:col>
      <xdr:colOff>514350</xdr:colOff>
      <xdr:row>96</xdr:row>
      <xdr:rowOff>161925</xdr:rowOff>
    </xdr:to>
    <xdr:cxnSp macro="">
      <xdr:nvCxnSpPr>
        <xdr:cNvPr id="237" name="直線コネクタ 236"/>
        <xdr:cNvCxnSpPr/>
      </xdr:nvCxnSpPr>
      <xdr:spPr>
        <a:xfrm flipV="1">
          <a:off x="3800475" y="166116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152400</xdr:rowOff>
    </xdr:from>
    <xdr:ext cx="533400" cy="257175"/>
    <xdr:sp macro="" textlink="">
      <xdr:nvSpPr>
        <xdr:cNvPr id="238" name="衛生費平均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161925</xdr:rowOff>
    </xdr:from>
    <xdr:to>
      <xdr:col>5</xdr:col>
      <xdr:colOff>361950</xdr:colOff>
      <xdr:row>97</xdr:row>
      <xdr:rowOff>9525</xdr:rowOff>
    </xdr:to>
    <xdr:cxnSp macro="">
      <xdr:nvCxnSpPr>
        <xdr:cNvPr id="240" name="直線コネクタ 239"/>
        <xdr:cNvCxnSpPr/>
      </xdr:nvCxnSpPr>
      <xdr:spPr>
        <a:xfrm flipV="1">
          <a:off x="2905125" y="166211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9525</xdr:rowOff>
    </xdr:from>
    <xdr:to>
      <xdr:col>4</xdr:col>
      <xdr:colOff>152400</xdr:colOff>
      <xdr:row>97</xdr:row>
      <xdr:rowOff>9525</xdr:rowOff>
    </xdr:to>
    <xdr:cxnSp macro="">
      <xdr:nvCxnSpPr>
        <xdr:cNvPr id="243" name="直線コネクタ 242"/>
        <xdr:cNvCxnSpPr/>
      </xdr:nvCxnSpPr>
      <xdr:spPr>
        <a:xfrm>
          <a:off x="2019300" y="16640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123825</xdr:rowOff>
    </xdr:from>
    <xdr:ext cx="533400" cy="257175"/>
    <xdr:sp macro="" textlink="">
      <xdr:nvSpPr>
        <xdr:cNvPr id="245" name="テキスト ボックス 244"/>
        <xdr:cNvSpPr txBox="1"/>
      </xdr:nvSpPr>
      <xdr:spPr>
        <a:xfrm>
          <a:off x="26384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638175</xdr:colOff>
      <xdr:row>97</xdr:row>
      <xdr:rowOff>9525</xdr:rowOff>
    </xdr:to>
    <xdr:cxnSp macro="">
      <xdr:nvCxnSpPr>
        <xdr:cNvPr id="246" name="直線コネクタ 245"/>
        <xdr:cNvCxnSpPr/>
      </xdr:nvCxnSpPr>
      <xdr:spPr>
        <a:xfrm>
          <a:off x="1133475" y="16592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48" name="テキスト ボックス 247"/>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104775</xdr:rowOff>
    </xdr:from>
    <xdr:ext cx="533400" cy="257175"/>
    <xdr:sp macro="" textlink="">
      <xdr:nvSpPr>
        <xdr:cNvPr id="250" name="テキスト ボックス 249"/>
        <xdr:cNvSpPr txBox="1"/>
      </xdr:nvSpPr>
      <xdr:spPr>
        <a:xfrm>
          <a:off x="86677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95250</xdr:rowOff>
    </xdr:from>
    <xdr:to>
      <xdr:col>6</xdr:col>
      <xdr:colOff>561975</xdr:colOff>
      <xdr:row>97</xdr:row>
      <xdr:rowOff>28575</xdr:rowOff>
    </xdr:to>
    <xdr:sp macro="" textlink="">
      <xdr:nvSpPr>
        <xdr:cNvPr id="256" name="円/楕円 255"/>
        <xdr:cNvSpPr/>
      </xdr:nvSpPr>
      <xdr:spPr>
        <a:xfrm>
          <a:off x="4581525"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123825</xdr:rowOff>
    </xdr:from>
    <xdr:ext cx="533400" cy="257175"/>
    <xdr:sp macro="" textlink="">
      <xdr:nvSpPr>
        <xdr:cNvPr id="257" name="衛生費該当値テキスト"/>
        <xdr:cNvSpPr txBox="1"/>
      </xdr:nvSpPr>
      <xdr:spPr>
        <a:xfrm>
          <a:off x="46863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104775</xdr:rowOff>
    </xdr:from>
    <xdr:to>
      <xdr:col>5</xdr:col>
      <xdr:colOff>409575</xdr:colOff>
      <xdr:row>97</xdr:row>
      <xdr:rowOff>38100</xdr:rowOff>
    </xdr:to>
    <xdr:sp macro="" textlink="">
      <xdr:nvSpPr>
        <xdr:cNvPr id="258" name="円/楕円 257"/>
        <xdr:cNvSpPr/>
      </xdr:nvSpPr>
      <xdr:spPr>
        <a:xfrm>
          <a:off x="37433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57150</xdr:rowOff>
    </xdr:from>
    <xdr:ext cx="533400" cy="257175"/>
    <xdr:sp macro="" textlink="">
      <xdr:nvSpPr>
        <xdr:cNvPr id="259" name="テキスト ボックス 258"/>
        <xdr:cNvSpPr txBox="1"/>
      </xdr:nvSpPr>
      <xdr:spPr>
        <a:xfrm>
          <a:off x="3533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133350</xdr:rowOff>
    </xdr:from>
    <xdr:to>
      <xdr:col>4</xdr:col>
      <xdr:colOff>209550</xdr:colOff>
      <xdr:row>97</xdr:row>
      <xdr:rowOff>66675</xdr:rowOff>
    </xdr:to>
    <xdr:sp macro="" textlink="">
      <xdr:nvSpPr>
        <xdr:cNvPr id="260" name="円/楕円 259"/>
        <xdr:cNvSpPr/>
      </xdr:nvSpPr>
      <xdr:spPr>
        <a:xfrm>
          <a:off x="2857500"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61" name="テキスト ボックス 260"/>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133350</xdr:rowOff>
    </xdr:from>
    <xdr:to>
      <xdr:col>3</xdr:col>
      <xdr:colOff>0</xdr:colOff>
      <xdr:row>97</xdr:row>
      <xdr:rowOff>57150</xdr:rowOff>
    </xdr:to>
    <xdr:sp macro="" textlink="">
      <xdr:nvSpPr>
        <xdr:cNvPr id="262" name="円/楕円 261"/>
        <xdr:cNvSpPr/>
      </xdr:nvSpPr>
      <xdr:spPr>
        <a:xfrm>
          <a:off x="197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63" name="テキスト ボックス 262"/>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85725</xdr:rowOff>
    </xdr:from>
    <xdr:to>
      <xdr:col>1</xdr:col>
      <xdr:colOff>485775</xdr:colOff>
      <xdr:row>97</xdr:row>
      <xdr:rowOff>19050</xdr:rowOff>
    </xdr:to>
    <xdr:sp macro="" textlink="">
      <xdr:nvSpPr>
        <xdr:cNvPr id="264" name="円/楕円 263"/>
        <xdr:cNvSpPr/>
      </xdr:nvSpPr>
      <xdr:spPr>
        <a:xfrm>
          <a:off x="1076325"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28575</xdr:rowOff>
    </xdr:from>
    <xdr:ext cx="533400" cy="257175"/>
    <xdr:sp macro="" textlink="">
      <xdr:nvSpPr>
        <xdr:cNvPr id="265" name="テキスト ボックス 264"/>
        <xdr:cNvSpPr txBox="1"/>
      </xdr:nvSpPr>
      <xdr:spPr>
        <a:xfrm>
          <a:off x="86677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76200</xdr:rowOff>
    </xdr:from>
    <xdr:to>
      <xdr:col>15</xdr:col>
      <xdr:colOff>180975</xdr:colOff>
      <xdr:row>38</xdr:row>
      <xdr:rowOff>104775</xdr:rowOff>
    </xdr:to>
    <xdr:cxnSp macro="">
      <xdr:nvCxnSpPr>
        <xdr:cNvPr id="292" name="直線コネクタ 291"/>
        <xdr:cNvCxnSpPr/>
      </xdr:nvCxnSpPr>
      <xdr:spPr>
        <a:xfrm>
          <a:off x="9639300" y="65913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57150</xdr:rowOff>
    </xdr:from>
    <xdr:to>
      <xdr:col>14</xdr:col>
      <xdr:colOff>28575</xdr:colOff>
      <xdr:row>38</xdr:row>
      <xdr:rowOff>76200</xdr:rowOff>
    </xdr:to>
    <xdr:cxnSp macro="">
      <xdr:nvCxnSpPr>
        <xdr:cNvPr id="295" name="直線コネクタ 294"/>
        <xdr:cNvCxnSpPr/>
      </xdr:nvCxnSpPr>
      <xdr:spPr>
        <a:xfrm>
          <a:off x="8753475" y="65722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38100</xdr:rowOff>
    </xdr:from>
    <xdr:to>
      <xdr:col>12</xdr:col>
      <xdr:colOff>514350</xdr:colOff>
      <xdr:row>38</xdr:row>
      <xdr:rowOff>57150</xdr:rowOff>
    </xdr:to>
    <xdr:cxnSp macro="">
      <xdr:nvCxnSpPr>
        <xdr:cNvPr id="298" name="直線コネクタ 297"/>
        <xdr:cNvCxnSpPr/>
      </xdr:nvCxnSpPr>
      <xdr:spPr>
        <a:xfrm>
          <a:off x="7858125" y="6553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161925</xdr:rowOff>
    </xdr:from>
    <xdr:to>
      <xdr:col>11</xdr:col>
      <xdr:colOff>304800</xdr:colOff>
      <xdr:row>38</xdr:row>
      <xdr:rowOff>38100</xdr:rowOff>
    </xdr:to>
    <xdr:cxnSp macro="">
      <xdr:nvCxnSpPr>
        <xdr:cNvPr id="301" name="直線コネクタ 300"/>
        <xdr:cNvCxnSpPr/>
      </xdr:nvCxnSpPr>
      <xdr:spPr>
        <a:xfrm>
          <a:off x="6972300" y="65055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76200</xdr:rowOff>
    </xdr:from>
    <xdr:ext cx="466725" cy="257175"/>
    <xdr:sp macro="" textlink="">
      <xdr:nvSpPr>
        <xdr:cNvPr id="303" name="テキスト ボックス 302"/>
        <xdr:cNvSpPr txBox="1"/>
      </xdr:nvSpPr>
      <xdr:spPr>
        <a:xfrm>
          <a:off x="762952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1" name="円/楕円 310"/>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152400</xdr:rowOff>
    </xdr:from>
    <xdr:to>
      <xdr:col>11</xdr:col>
      <xdr:colOff>361950</xdr:colOff>
      <xdr:row>38</xdr:row>
      <xdr:rowOff>85725</xdr:rowOff>
    </xdr:to>
    <xdr:sp macro="" textlink="">
      <xdr:nvSpPr>
        <xdr:cNvPr id="317" name="円/楕円 316"/>
        <xdr:cNvSpPr/>
      </xdr:nvSpPr>
      <xdr:spPr>
        <a:xfrm>
          <a:off x="78105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18" name="テキスト ボックス 317"/>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19" name="円/楕円 318"/>
        <xdr:cNvSpPr/>
      </xdr:nvSpPr>
      <xdr:spPr>
        <a:xfrm>
          <a:off x="6924675" y="6457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47625</xdr:rowOff>
    </xdr:from>
    <xdr:to>
      <xdr:col>15</xdr:col>
      <xdr:colOff>180975</xdr:colOff>
      <xdr:row>55</xdr:row>
      <xdr:rowOff>47625</xdr:rowOff>
    </xdr:to>
    <xdr:cxnSp macro="">
      <xdr:nvCxnSpPr>
        <xdr:cNvPr id="349" name="直線コネクタ 348"/>
        <xdr:cNvCxnSpPr/>
      </xdr:nvCxnSpPr>
      <xdr:spPr>
        <a:xfrm>
          <a:off x="9639300" y="94773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533400" cy="257175"/>
    <xdr:sp macro="" textlink="">
      <xdr:nvSpPr>
        <xdr:cNvPr id="350" name="農林水産業費平均値テキスト"/>
        <xdr:cNvSpPr txBox="1"/>
      </xdr:nvSpPr>
      <xdr:spPr>
        <a:xfrm>
          <a:off x="1052512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9525</xdr:rowOff>
    </xdr:from>
    <xdr:to>
      <xdr:col>14</xdr:col>
      <xdr:colOff>28575</xdr:colOff>
      <xdr:row>55</xdr:row>
      <xdr:rowOff>47625</xdr:rowOff>
    </xdr:to>
    <xdr:cxnSp macro="">
      <xdr:nvCxnSpPr>
        <xdr:cNvPr id="352" name="直線コネクタ 351"/>
        <xdr:cNvCxnSpPr/>
      </xdr:nvCxnSpPr>
      <xdr:spPr>
        <a:xfrm>
          <a:off x="8753475" y="9439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161925</xdr:rowOff>
    </xdr:from>
    <xdr:ext cx="533400" cy="257175"/>
    <xdr:sp macro="" textlink="">
      <xdr:nvSpPr>
        <xdr:cNvPr id="354" name="テキスト ボックス 353"/>
        <xdr:cNvSpPr txBox="1"/>
      </xdr:nvSpPr>
      <xdr:spPr>
        <a:xfrm>
          <a:off x="93726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161925</xdr:rowOff>
    </xdr:from>
    <xdr:to>
      <xdr:col>12</xdr:col>
      <xdr:colOff>514350</xdr:colOff>
      <xdr:row>55</xdr:row>
      <xdr:rowOff>9525</xdr:rowOff>
    </xdr:to>
    <xdr:cxnSp macro="">
      <xdr:nvCxnSpPr>
        <xdr:cNvPr id="355" name="直線コネクタ 354"/>
        <xdr:cNvCxnSpPr/>
      </xdr:nvCxnSpPr>
      <xdr:spPr>
        <a:xfrm>
          <a:off x="7858125" y="9420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57" name="テキスト ボックス 356"/>
        <xdr:cNvSpPr txBox="1"/>
      </xdr:nvSpPr>
      <xdr:spPr>
        <a:xfrm>
          <a:off x="848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161925</xdr:rowOff>
    </xdr:from>
    <xdr:to>
      <xdr:col>11</xdr:col>
      <xdr:colOff>304800</xdr:colOff>
      <xdr:row>55</xdr:row>
      <xdr:rowOff>28575</xdr:rowOff>
    </xdr:to>
    <xdr:cxnSp macro="">
      <xdr:nvCxnSpPr>
        <xdr:cNvPr id="358" name="直線コネクタ 357"/>
        <xdr:cNvCxnSpPr/>
      </xdr:nvCxnSpPr>
      <xdr:spPr>
        <a:xfrm flipV="1">
          <a:off x="6972300" y="9420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57150</xdr:rowOff>
    </xdr:from>
    <xdr:ext cx="533400" cy="257175"/>
    <xdr:sp macro="" textlink="">
      <xdr:nvSpPr>
        <xdr:cNvPr id="360" name="テキスト ボックス 359"/>
        <xdr:cNvSpPr txBox="1"/>
      </xdr:nvSpPr>
      <xdr:spPr>
        <a:xfrm>
          <a:off x="75914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66675</xdr:rowOff>
    </xdr:from>
    <xdr:ext cx="533400" cy="257175"/>
    <xdr:sp macro="" textlink="">
      <xdr:nvSpPr>
        <xdr:cNvPr id="362" name="テキスト ボックス 361"/>
        <xdr:cNvSpPr txBox="1"/>
      </xdr:nvSpPr>
      <xdr:spPr>
        <a:xfrm>
          <a:off x="670560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161925</xdr:rowOff>
    </xdr:from>
    <xdr:to>
      <xdr:col>15</xdr:col>
      <xdr:colOff>228600</xdr:colOff>
      <xdr:row>55</xdr:row>
      <xdr:rowOff>95250</xdr:rowOff>
    </xdr:to>
    <xdr:sp macro="" textlink="">
      <xdr:nvSpPr>
        <xdr:cNvPr id="368" name="円/楕円 367"/>
        <xdr:cNvSpPr/>
      </xdr:nvSpPr>
      <xdr:spPr>
        <a:xfrm>
          <a:off x="104298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69" name="農林水産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161925</xdr:rowOff>
    </xdr:from>
    <xdr:to>
      <xdr:col>14</xdr:col>
      <xdr:colOff>76200</xdr:colOff>
      <xdr:row>55</xdr:row>
      <xdr:rowOff>95250</xdr:rowOff>
    </xdr:to>
    <xdr:sp macro="" textlink="">
      <xdr:nvSpPr>
        <xdr:cNvPr id="370" name="円/楕円 369"/>
        <xdr:cNvSpPr/>
      </xdr:nvSpPr>
      <xdr:spPr>
        <a:xfrm>
          <a:off x="959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114300</xdr:rowOff>
    </xdr:from>
    <xdr:ext cx="533400" cy="257175"/>
    <xdr:sp macro="" textlink="">
      <xdr:nvSpPr>
        <xdr:cNvPr id="371" name="テキスト ボックス 370"/>
        <xdr:cNvSpPr txBox="1"/>
      </xdr:nvSpPr>
      <xdr:spPr>
        <a:xfrm>
          <a:off x="93726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133350</xdr:rowOff>
    </xdr:from>
    <xdr:to>
      <xdr:col>12</xdr:col>
      <xdr:colOff>561975</xdr:colOff>
      <xdr:row>55</xdr:row>
      <xdr:rowOff>66675</xdr:rowOff>
    </xdr:to>
    <xdr:sp macro="" textlink="">
      <xdr:nvSpPr>
        <xdr:cNvPr id="372" name="円/楕円 371"/>
        <xdr:cNvSpPr/>
      </xdr:nvSpPr>
      <xdr:spPr>
        <a:xfrm>
          <a:off x="8696325" y="939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76200</xdr:rowOff>
    </xdr:from>
    <xdr:ext cx="533400" cy="257175"/>
    <xdr:sp macro="" textlink="">
      <xdr:nvSpPr>
        <xdr:cNvPr id="373" name="テキスト ボックス 372"/>
        <xdr:cNvSpPr txBox="1"/>
      </xdr:nvSpPr>
      <xdr:spPr>
        <a:xfrm>
          <a:off x="848677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114300</xdr:rowOff>
    </xdr:from>
    <xdr:to>
      <xdr:col>11</xdr:col>
      <xdr:colOff>361950</xdr:colOff>
      <xdr:row>55</xdr:row>
      <xdr:rowOff>47625</xdr:rowOff>
    </xdr:to>
    <xdr:sp macro="" textlink="">
      <xdr:nvSpPr>
        <xdr:cNvPr id="374" name="円/楕円 373"/>
        <xdr:cNvSpPr/>
      </xdr:nvSpPr>
      <xdr:spPr>
        <a:xfrm>
          <a:off x="7810500" y="937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57150</xdr:rowOff>
    </xdr:from>
    <xdr:ext cx="533400" cy="257175"/>
    <xdr:sp macro="" textlink="">
      <xdr:nvSpPr>
        <xdr:cNvPr id="375" name="テキスト ボックス 374"/>
        <xdr:cNvSpPr txBox="1"/>
      </xdr:nvSpPr>
      <xdr:spPr>
        <a:xfrm>
          <a:off x="7591425"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142875</xdr:rowOff>
    </xdr:from>
    <xdr:to>
      <xdr:col>10</xdr:col>
      <xdr:colOff>152400</xdr:colOff>
      <xdr:row>55</xdr:row>
      <xdr:rowOff>76200</xdr:rowOff>
    </xdr:to>
    <xdr:sp macro="" textlink="">
      <xdr:nvSpPr>
        <xdr:cNvPr id="376" name="円/楕円 375"/>
        <xdr:cNvSpPr/>
      </xdr:nvSpPr>
      <xdr:spPr>
        <a:xfrm>
          <a:off x="6924675" y="940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95250</xdr:rowOff>
    </xdr:from>
    <xdr:ext cx="533400" cy="257175"/>
    <xdr:sp macro="" textlink="">
      <xdr:nvSpPr>
        <xdr:cNvPr id="377" name="テキスト ボックス 376"/>
        <xdr:cNvSpPr txBox="1"/>
      </xdr:nvSpPr>
      <xdr:spPr>
        <a:xfrm>
          <a:off x="6705600"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404" name="直線コネクタ 403"/>
        <xdr:cNvCxnSpPr/>
      </xdr:nvCxnSpPr>
      <xdr:spPr>
        <a:xfrm flipV="1">
          <a:off x="9639300" y="13392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38100</xdr:rowOff>
    </xdr:from>
    <xdr:to>
      <xdr:col>14</xdr:col>
      <xdr:colOff>28575</xdr:colOff>
      <xdr:row>78</xdr:row>
      <xdr:rowOff>47625</xdr:rowOff>
    </xdr:to>
    <xdr:cxnSp macro="">
      <xdr:nvCxnSpPr>
        <xdr:cNvPr id="407" name="直線コネクタ 406"/>
        <xdr:cNvCxnSpPr/>
      </xdr:nvCxnSpPr>
      <xdr:spPr>
        <a:xfrm flipV="1">
          <a:off x="8753475" y="134112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47625</xdr:rowOff>
    </xdr:to>
    <xdr:cxnSp macro="">
      <xdr:nvCxnSpPr>
        <xdr:cNvPr id="410" name="直線コネクタ 409"/>
        <xdr:cNvCxnSpPr/>
      </xdr:nvCxnSpPr>
      <xdr:spPr>
        <a:xfrm flipV="1">
          <a:off x="7858125" y="134207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47625</xdr:rowOff>
    </xdr:from>
    <xdr:to>
      <xdr:col>11</xdr:col>
      <xdr:colOff>304800</xdr:colOff>
      <xdr:row>78</xdr:row>
      <xdr:rowOff>57150</xdr:rowOff>
    </xdr:to>
    <xdr:cxnSp macro="">
      <xdr:nvCxnSpPr>
        <xdr:cNvPr id="413" name="直線コネクタ 412"/>
        <xdr:cNvCxnSpPr/>
      </xdr:nvCxnSpPr>
      <xdr:spPr>
        <a:xfrm flipV="1">
          <a:off x="6972300" y="13420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171450</xdr:rowOff>
    </xdr:from>
    <xdr:to>
      <xdr:col>11</xdr:col>
      <xdr:colOff>361950</xdr:colOff>
      <xdr:row>78</xdr:row>
      <xdr:rowOff>104775</xdr:rowOff>
    </xdr:to>
    <xdr:sp macro="" textlink="">
      <xdr:nvSpPr>
        <xdr:cNvPr id="429" name="円/楕円 428"/>
        <xdr:cNvSpPr/>
      </xdr:nvSpPr>
      <xdr:spPr>
        <a:xfrm>
          <a:off x="78105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0" name="テキスト ボックス 429"/>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0</xdr:rowOff>
    </xdr:from>
    <xdr:to>
      <xdr:col>10</xdr:col>
      <xdr:colOff>152400</xdr:colOff>
      <xdr:row>78</xdr:row>
      <xdr:rowOff>104775</xdr:rowOff>
    </xdr:to>
    <xdr:sp macro="" textlink="">
      <xdr:nvSpPr>
        <xdr:cNvPr id="431" name="円/楕円 430"/>
        <xdr:cNvSpPr/>
      </xdr:nvSpPr>
      <xdr:spPr>
        <a:xfrm>
          <a:off x="69246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2" name="テキスト ボックス 431"/>
        <xdr:cNvSpPr txBox="1"/>
      </xdr:nvSpPr>
      <xdr:spPr>
        <a:xfrm>
          <a:off x="67341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161925</xdr:rowOff>
    </xdr:from>
    <xdr:to>
      <xdr:col>15</xdr:col>
      <xdr:colOff>180975</xdr:colOff>
      <xdr:row>97</xdr:row>
      <xdr:rowOff>9525</xdr:rowOff>
    </xdr:to>
    <xdr:cxnSp macro="">
      <xdr:nvCxnSpPr>
        <xdr:cNvPr id="462" name="直線コネクタ 461"/>
        <xdr:cNvCxnSpPr/>
      </xdr:nvCxnSpPr>
      <xdr:spPr>
        <a:xfrm flipV="1">
          <a:off x="9639300" y="16621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xdr:rowOff>
    </xdr:from>
    <xdr:to>
      <xdr:col>14</xdr:col>
      <xdr:colOff>28575</xdr:colOff>
      <xdr:row>97</xdr:row>
      <xdr:rowOff>133350</xdr:rowOff>
    </xdr:to>
    <xdr:cxnSp macro="">
      <xdr:nvCxnSpPr>
        <xdr:cNvPr id="465" name="直線コネクタ 464"/>
        <xdr:cNvCxnSpPr/>
      </xdr:nvCxnSpPr>
      <xdr:spPr>
        <a:xfrm flipV="1">
          <a:off x="8753475" y="1664017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133350</xdr:rowOff>
    </xdr:from>
    <xdr:to>
      <xdr:col>12</xdr:col>
      <xdr:colOff>514350</xdr:colOff>
      <xdr:row>98</xdr:row>
      <xdr:rowOff>123825</xdr:rowOff>
    </xdr:to>
    <xdr:cxnSp macro="">
      <xdr:nvCxnSpPr>
        <xdr:cNvPr id="468" name="直線コネクタ 467"/>
        <xdr:cNvCxnSpPr/>
      </xdr:nvCxnSpPr>
      <xdr:spPr>
        <a:xfrm flipV="1">
          <a:off x="7858125" y="167640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133350</xdr:rowOff>
    </xdr:to>
    <xdr:cxnSp macro="">
      <xdr:nvCxnSpPr>
        <xdr:cNvPr id="471" name="直線コネクタ 470"/>
        <xdr:cNvCxnSpPr/>
      </xdr:nvCxnSpPr>
      <xdr:spPr>
        <a:xfrm flipV="1">
          <a:off x="6972300" y="16925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114300</xdr:rowOff>
    </xdr:from>
    <xdr:to>
      <xdr:col>15</xdr:col>
      <xdr:colOff>228600</xdr:colOff>
      <xdr:row>97</xdr:row>
      <xdr:rowOff>38100</xdr:rowOff>
    </xdr:to>
    <xdr:sp macro="" textlink="">
      <xdr:nvSpPr>
        <xdr:cNvPr id="481" name="円/楕円 480"/>
        <xdr:cNvSpPr/>
      </xdr:nvSpPr>
      <xdr:spPr>
        <a:xfrm>
          <a:off x="10429875" y="16573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95250</xdr:rowOff>
    </xdr:from>
    <xdr:ext cx="533400" cy="257175"/>
    <xdr:sp macro="" textlink="">
      <xdr:nvSpPr>
        <xdr:cNvPr id="482" name="土木費該当値テキスト"/>
        <xdr:cNvSpPr txBox="1"/>
      </xdr:nvSpPr>
      <xdr:spPr>
        <a:xfrm>
          <a:off x="105251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133350</xdr:rowOff>
    </xdr:from>
    <xdr:to>
      <xdr:col>14</xdr:col>
      <xdr:colOff>76200</xdr:colOff>
      <xdr:row>97</xdr:row>
      <xdr:rowOff>57150</xdr:rowOff>
    </xdr:to>
    <xdr:sp macro="" textlink="">
      <xdr:nvSpPr>
        <xdr:cNvPr id="483" name="円/楕円 482"/>
        <xdr:cNvSpPr/>
      </xdr:nvSpPr>
      <xdr:spPr>
        <a:xfrm>
          <a:off x="959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47625</xdr:rowOff>
    </xdr:from>
    <xdr:ext cx="533400" cy="257175"/>
    <xdr:sp macro="" textlink="">
      <xdr:nvSpPr>
        <xdr:cNvPr id="484" name="テキスト ボックス 483"/>
        <xdr:cNvSpPr txBox="1"/>
      </xdr:nvSpPr>
      <xdr:spPr>
        <a:xfrm>
          <a:off x="9372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76200</xdr:rowOff>
    </xdr:from>
    <xdr:to>
      <xdr:col>12</xdr:col>
      <xdr:colOff>561975</xdr:colOff>
      <xdr:row>98</xdr:row>
      <xdr:rowOff>9525</xdr:rowOff>
    </xdr:to>
    <xdr:sp macro="" textlink="">
      <xdr:nvSpPr>
        <xdr:cNvPr id="485" name="円/楕円 484"/>
        <xdr:cNvSpPr/>
      </xdr:nvSpPr>
      <xdr:spPr>
        <a:xfrm>
          <a:off x="8696325" y="1670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0</xdr:rowOff>
    </xdr:from>
    <xdr:ext cx="533400" cy="257175"/>
    <xdr:sp macro="" textlink="">
      <xdr:nvSpPr>
        <xdr:cNvPr id="486" name="テキスト ボックス 485"/>
        <xdr:cNvSpPr txBox="1"/>
      </xdr:nvSpPr>
      <xdr:spPr>
        <a:xfrm>
          <a:off x="84867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76200</xdr:rowOff>
    </xdr:from>
    <xdr:to>
      <xdr:col>11</xdr:col>
      <xdr:colOff>361950</xdr:colOff>
      <xdr:row>99</xdr:row>
      <xdr:rowOff>0</xdr:rowOff>
    </xdr:to>
    <xdr:sp macro="" textlink="">
      <xdr:nvSpPr>
        <xdr:cNvPr id="487" name="円/楕円 486"/>
        <xdr:cNvSpPr/>
      </xdr:nvSpPr>
      <xdr:spPr>
        <a:xfrm>
          <a:off x="781050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161925</xdr:rowOff>
    </xdr:from>
    <xdr:ext cx="533400" cy="257175"/>
    <xdr:sp macro="" textlink="">
      <xdr:nvSpPr>
        <xdr:cNvPr id="488" name="テキスト ボックス 487"/>
        <xdr:cNvSpPr txBox="1"/>
      </xdr:nvSpPr>
      <xdr:spPr>
        <a:xfrm>
          <a:off x="759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85725</xdr:rowOff>
    </xdr:from>
    <xdr:to>
      <xdr:col>10</xdr:col>
      <xdr:colOff>152400</xdr:colOff>
      <xdr:row>99</xdr:row>
      <xdr:rowOff>9525</xdr:rowOff>
    </xdr:to>
    <xdr:sp macro="" textlink="">
      <xdr:nvSpPr>
        <xdr:cNvPr id="489" name="円/楕円 488"/>
        <xdr:cNvSpPr/>
      </xdr:nvSpPr>
      <xdr:spPr>
        <a:xfrm>
          <a:off x="6924675" y="16887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0</xdr:rowOff>
    </xdr:from>
    <xdr:ext cx="533400" cy="257175"/>
    <xdr:sp macro="" textlink="">
      <xdr:nvSpPr>
        <xdr:cNvPr id="490" name="テキスト ボックス 489"/>
        <xdr:cNvSpPr txBox="1"/>
      </xdr:nvSpPr>
      <xdr:spPr>
        <a:xfrm>
          <a:off x="6705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161925</xdr:rowOff>
    </xdr:from>
    <xdr:to>
      <xdr:col>23</xdr:col>
      <xdr:colOff>514350</xdr:colOff>
      <xdr:row>37</xdr:row>
      <xdr:rowOff>161925</xdr:rowOff>
    </xdr:to>
    <xdr:cxnSp macro="">
      <xdr:nvCxnSpPr>
        <xdr:cNvPr id="520" name="直線コネクタ 519"/>
        <xdr:cNvCxnSpPr/>
      </xdr:nvCxnSpPr>
      <xdr:spPr>
        <a:xfrm>
          <a:off x="15478125" y="6505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57150</xdr:rowOff>
    </xdr:from>
    <xdr:to>
      <xdr:col>22</xdr:col>
      <xdr:colOff>361950</xdr:colOff>
      <xdr:row>37</xdr:row>
      <xdr:rowOff>161925</xdr:rowOff>
    </xdr:to>
    <xdr:cxnSp macro="">
      <xdr:nvCxnSpPr>
        <xdr:cNvPr id="523" name="直線コネクタ 522"/>
        <xdr:cNvCxnSpPr/>
      </xdr:nvCxnSpPr>
      <xdr:spPr>
        <a:xfrm>
          <a:off x="14592300" y="64008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57150</xdr:rowOff>
    </xdr:from>
    <xdr:to>
      <xdr:col>21</xdr:col>
      <xdr:colOff>161925</xdr:colOff>
      <xdr:row>38</xdr:row>
      <xdr:rowOff>0</xdr:rowOff>
    </xdr:to>
    <xdr:cxnSp macro="">
      <xdr:nvCxnSpPr>
        <xdr:cNvPr id="526" name="直線コネクタ 525"/>
        <xdr:cNvCxnSpPr/>
      </xdr:nvCxnSpPr>
      <xdr:spPr>
        <a:xfrm flipV="1">
          <a:off x="13706475" y="64008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123825</xdr:rowOff>
    </xdr:from>
    <xdr:ext cx="533400" cy="257175"/>
    <xdr:sp macro="" textlink="">
      <xdr:nvSpPr>
        <xdr:cNvPr id="528" name="テキスト ボックス 527"/>
        <xdr:cNvSpPr txBox="1"/>
      </xdr:nvSpPr>
      <xdr:spPr>
        <a:xfrm>
          <a:off x="1432560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133350</xdr:rowOff>
    </xdr:from>
    <xdr:to>
      <xdr:col>19</xdr:col>
      <xdr:colOff>647700</xdr:colOff>
      <xdr:row>38</xdr:row>
      <xdr:rowOff>0</xdr:rowOff>
    </xdr:to>
    <xdr:cxnSp macro="">
      <xdr:nvCxnSpPr>
        <xdr:cNvPr id="529" name="直線コネクタ 528"/>
        <xdr:cNvCxnSpPr/>
      </xdr:nvCxnSpPr>
      <xdr:spPr>
        <a:xfrm>
          <a:off x="12811125" y="64770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114300</xdr:rowOff>
    </xdr:from>
    <xdr:to>
      <xdr:col>23</xdr:col>
      <xdr:colOff>571500</xdr:colOff>
      <xdr:row>38</xdr:row>
      <xdr:rowOff>47625</xdr:rowOff>
    </xdr:to>
    <xdr:sp macro="" textlink="">
      <xdr:nvSpPr>
        <xdr:cNvPr id="539" name="円/楕円 538"/>
        <xdr:cNvSpPr/>
      </xdr:nvSpPr>
      <xdr:spPr>
        <a:xfrm>
          <a:off x="162687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40" name="消防費該当値テキスト"/>
        <xdr:cNvSpPr txBox="1"/>
      </xdr:nvSpPr>
      <xdr:spPr>
        <a:xfrm>
          <a:off x="16373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114300</xdr:rowOff>
    </xdr:from>
    <xdr:to>
      <xdr:col>22</xdr:col>
      <xdr:colOff>419100</xdr:colOff>
      <xdr:row>38</xdr:row>
      <xdr:rowOff>47625</xdr:rowOff>
    </xdr:to>
    <xdr:sp macro="" textlink="">
      <xdr:nvSpPr>
        <xdr:cNvPr id="541" name="円/楕円 540"/>
        <xdr:cNvSpPr/>
      </xdr:nvSpPr>
      <xdr:spPr>
        <a:xfrm>
          <a:off x="154305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38100</xdr:rowOff>
    </xdr:from>
    <xdr:ext cx="533400" cy="257175"/>
    <xdr:sp macro="" textlink="">
      <xdr:nvSpPr>
        <xdr:cNvPr id="542" name="テキスト ボックス 541"/>
        <xdr:cNvSpPr txBox="1"/>
      </xdr:nvSpPr>
      <xdr:spPr>
        <a:xfrm>
          <a:off x="152114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9525</xdr:rowOff>
    </xdr:from>
    <xdr:to>
      <xdr:col>21</xdr:col>
      <xdr:colOff>209550</xdr:colOff>
      <xdr:row>37</xdr:row>
      <xdr:rowOff>104775</xdr:rowOff>
    </xdr:to>
    <xdr:sp macro="" textlink="">
      <xdr:nvSpPr>
        <xdr:cNvPr id="543" name="円/楕円 542"/>
        <xdr:cNvSpPr/>
      </xdr:nvSpPr>
      <xdr:spPr>
        <a:xfrm>
          <a:off x="14544675" y="635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123825</xdr:rowOff>
    </xdr:from>
    <xdr:ext cx="533400" cy="257175"/>
    <xdr:sp macro="" textlink="">
      <xdr:nvSpPr>
        <xdr:cNvPr id="544" name="テキスト ボックス 543"/>
        <xdr:cNvSpPr txBox="1"/>
      </xdr:nvSpPr>
      <xdr:spPr>
        <a:xfrm>
          <a:off x="1432560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123825</xdr:rowOff>
    </xdr:from>
    <xdr:to>
      <xdr:col>20</xdr:col>
      <xdr:colOff>9525</xdr:colOff>
      <xdr:row>38</xdr:row>
      <xdr:rowOff>57150</xdr:rowOff>
    </xdr:to>
    <xdr:sp macro="" textlink="">
      <xdr:nvSpPr>
        <xdr:cNvPr id="545" name="円/楕円 544"/>
        <xdr:cNvSpPr/>
      </xdr:nvSpPr>
      <xdr:spPr>
        <a:xfrm>
          <a:off x="136493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47625</xdr:rowOff>
    </xdr:from>
    <xdr:ext cx="533400" cy="257175"/>
    <xdr:sp macro="" textlink="">
      <xdr:nvSpPr>
        <xdr:cNvPr id="546" name="テキスト ボックス 545"/>
        <xdr:cNvSpPr txBox="1"/>
      </xdr:nvSpPr>
      <xdr:spPr>
        <a:xfrm>
          <a:off x="134397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19050</xdr:rowOff>
    </xdr:to>
    <xdr:sp macro="" textlink="">
      <xdr:nvSpPr>
        <xdr:cNvPr id="547" name="円/楕円 546"/>
        <xdr:cNvSpPr/>
      </xdr:nvSpPr>
      <xdr:spPr>
        <a:xfrm>
          <a:off x="12763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xdr:rowOff>
    </xdr:from>
    <xdr:ext cx="533400" cy="257175"/>
    <xdr:sp macro="" textlink="">
      <xdr:nvSpPr>
        <xdr:cNvPr id="548" name="テキスト ボックス 547"/>
        <xdr:cNvSpPr txBox="1"/>
      </xdr:nvSpPr>
      <xdr:spPr>
        <a:xfrm>
          <a:off x="12544425" y="652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76200</xdr:rowOff>
    </xdr:from>
    <xdr:to>
      <xdr:col>23</xdr:col>
      <xdr:colOff>514350</xdr:colOff>
      <xdr:row>56</xdr:row>
      <xdr:rowOff>142875</xdr:rowOff>
    </xdr:to>
    <xdr:cxnSp macro="">
      <xdr:nvCxnSpPr>
        <xdr:cNvPr id="578" name="直線コネクタ 577"/>
        <xdr:cNvCxnSpPr/>
      </xdr:nvCxnSpPr>
      <xdr:spPr>
        <a:xfrm flipV="1">
          <a:off x="15478125" y="96774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19050</xdr:rowOff>
    </xdr:from>
    <xdr:ext cx="533400" cy="257175"/>
    <xdr:sp macro="" textlink="">
      <xdr:nvSpPr>
        <xdr:cNvPr id="579" name="教育費平均値テキスト"/>
        <xdr:cNvSpPr txBox="1"/>
      </xdr:nvSpPr>
      <xdr:spPr>
        <a:xfrm>
          <a:off x="163734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142875</xdr:rowOff>
    </xdr:from>
    <xdr:to>
      <xdr:col>22</xdr:col>
      <xdr:colOff>361950</xdr:colOff>
      <xdr:row>57</xdr:row>
      <xdr:rowOff>57150</xdr:rowOff>
    </xdr:to>
    <xdr:cxnSp macro="">
      <xdr:nvCxnSpPr>
        <xdr:cNvPr id="581" name="直線コネクタ 580"/>
        <xdr:cNvCxnSpPr/>
      </xdr:nvCxnSpPr>
      <xdr:spPr>
        <a:xfrm flipV="1">
          <a:off x="14592300" y="97440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161925</xdr:rowOff>
    </xdr:from>
    <xdr:ext cx="533400" cy="257175"/>
    <xdr:sp macro="" textlink="">
      <xdr:nvSpPr>
        <xdr:cNvPr id="583" name="テキスト ボックス 582"/>
        <xdr:cNvSpPr txBox="1"/>
      </xdr:nvSpPr>
      <xdr:spPr>
        <a:xfrm>
          <a:off x="1521142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133350</xdr:rowOff>
    </xdr:from>
    <xdr:to>
      <xdr:col>21</xdr:col>
      <xdr:colOff>161925</xdr:colOff>
      <xdr:row>57</xdr:row>
      <xdr:rowOff>57150</xdr:rowOff>
    </xdr:to>
    <xdr:cxnSp macro="">
      <xdr:nvCxnSpPr>
        <xdr:cNvPr id="584" name="直線コネクタ 583"/>
        <xdr:cNvCxnSpPr/>
      </xdr:nvCxnSpPr>
      <xdr:spPr>
        <a:xfrm>
          <a:off x="13706475" y="97345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133350</xdr:rowOff>
    </xdr:from>
    <xdr:to>
      <xdr:col>19</xdr:col>
      <xdr:colOff>647700</xdr:colOff>
      <xdr:row>57</xdr:row>
      <xdr:rowOff>38100</xdr:rowOff>
    </xdr:to>
    <xdr:cxnSp macro="">
      <xdr:nvCxnSpPr>
        <xdr:cNvPr id="587" name="直線コネクタ 586"/>
        <xdr:cNvCxnSpPr/>
      </xdr:nvCxnSpPr>
      <xdr:spPr>
        <a:xfrm flipV="1">
          <a:off x="12811125" y="97345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28575</xdr:rowOff>
    </xdr:from>
    <xdr:to>
      <xdr:col>23</xdr:col>
      <xdr:colOff>571500</xdr:colOff>
      <xdr:row>56</xdr:row>
      <xdr:rowOff>133350</xdr:rowOff>
    </xdr:to>
    <xdr:sp macro="" textlink="">
      <xdr:nvSpPr>
        <xdr:cNvPr id="597" name="円/楕円 596"/>
        <xdr:cNvSpPr/>
      </xdr:nvSpPr>
      <xdr:spPr>
        <a:xfrm>
          <a:off x="162687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9525</xdr:rowOff>
    </xdr:from>
    <xdr:ext cx="533400" cy="257175"/>
    <xdr:sp macro="" textlink="">
      <xdr:nvSpPr>
        <xdr:cNvPr id="598" name="教育費該当値テキスト"/>
        <xdr:cNvSpPr txBox="1"/>
      </xdr:nvSpPr>
      <xdr:spPr>
        <a:xfrm>
          <a:off x="16373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95250</xdr:rowOff>
    </xdr:from>
    <xdr:to>
      <xdr:col>22</xdr:col>
      <xdr:colOff>419100</xdr:colOff>
      <xdr:row>57</xdr:row>
      <xdr:rowOff>19050</xdr:rowOff>
    </xdr:to>
    <xdr:sp macro="" textlink="">
      <xdr:nvSpPr>
        <xdr:cNvPr id="599" name="円/楕円 598"/>
        <xdr:cNvSpPr/>
      </xdr:nvSpPr>
      <xdr:spPr>
        <a:xfrm>
          <a:off x="15430500" y="969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19050</xdr:rowOff>
    </xdr:from>
    <xdr:ext cx="533400" cy="257175"/>
    <xdr:sp macro="" textlink="">
      <xdr:nvSpPr>
        <xdr:cNvPr id="600" name="テキスト ボックス 599"/>
        <xdr:cNvSpPr txBox="1"/>
      </xdr:nvSpPr>
      <xdr:spPr>
        <a:xfrm>
          <a:off x="152114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9525</xdr:rowOff>
    </xdr:from>
    <xdr:to>
      <xdr:col>21</xdr:col>
      <xdr:colOff>209550</xdr:colOff>
      <xdr:row>57</xdr:row>
      <xdr:rowOff>114300</xdr:rowOff>
    </xdr:to>
    <xdr:sp macro="" textlink="">
      <xdr:nvSpPr>
        <xdr:cNvPr id="601" name="円/楕円 600"/>
        <xdr:cNvSpPr/>
      </xdr:nvSpPr>
      <xdr:spPr>
        <a:xfrm>
          <a:off x="14544675" y="9782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104775</xdr:rowOff>
    </xdr:from>
    <xdr:ext cx="533400" cy="257175"/>
    <xdr:sp macro="" textlink="">
      <xdr:nvSpPr>
        <xdr:cNvPr id="602" name="テキスト ボックス 601"/>
        <xdr:cNvSpPr txBox="1"/>
      </xdr:nvSpPr>
      <xdr:spPr>
        <a:xfrm>
          <a:off x="143256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19050</xdr:rowOff>
    </xdr:to>
    <xdr:sp macro="" textlink="">
      <xdr:nvSpPr>
        <xdr:cNvPr id="603" name="円/楕円 602"/>
        <xdr:cNvSpPr/>
      </xdr:nvSpPr>
      <xdr:spPr>
        <a:xfrm>
          <a:off x="13649325"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9525</xdr:rowOff>
    </xdr:from>
    <xdr:ext cx="533400" cy="257175"/>
    <xdr:sp macro="" textlink="">
      <xdr:nvSpPr>
        <xdr:cNvPr id="604" name="テキスト ボックス 603"/>
        <xdr:cNvSpPr txBox="1"/>
      </xdr:nvSpPr>
      <xdr:spPr>
        <a:xfrm>
          <a:off x="134397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152400</xdr:rowOff>
    </xdr:from>
    <xdr:to>
      <xdr:col>18</xdr:col>
      <xdr:colOff>495300</xdr:colOff>
      <xdr:row>57</xdr:row>
      <xdr:rowOff>85725</xdr:rowOff>
    </xdr:to>
    <xdr:sp macro="" textlink="">
      <xdr:nvSpPr>
        <xdr:cNvPr id="605" name="円/楕円 604"/>
        <xdr:cNvSpPr/>
      </xdr:nvSpPr>
      <xdr:spPr>
        <a:xfrm>
          <a:off x="127635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76200</xdr:rowOff>
    </xdr:from>
    <xdr:ext cx="533400" cy="257175"/>
    <xdr:sp macro="" textlink="">
      <xdr:nvSpPr>
        <xdr:cNvPr id="606" name="テキスト ボックス 605"/>
        <xdr:cNvSpPr txBox="1"/>
      </xdr:nvSpPr>
      <xdr:spPr>
        <a:xfrm>
          <a:off x="1254442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38,523</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104775</xdr:rowOff>
    </xdr:from>
    <xdr:to>
      <xdr:col>23</xdr:col>
      <xdr:colOff>514350</xdr:colOff>
      <xdr:row>79</xdr:row>
      <xdr:rowOff>47625</xdr:rowOff>
    </xdr:to>
    <xdr:cxnSp macro="">
      <xdr:nvCxnSpPr>
        <xdr:cNvPr id="635" name="直線コネクタ 634"/>
        <xdr:cNvCxnSpPr/>
      </xdr:nvCxnSpPr>
      <xdr:spPr>
        <a:xfrm>
          <a:off x="15478125" y="13306425"/>
          <a:ext cx="8382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104775</xdr:rowOff>
    </xdr:from>
    <xdr:to>
      <xdr:col>22</xdr:col>
      <xdr:colOff>361950</xdr:colOff>
      <xdr:row>78</xdr:row>
      <xdr:rowOff>38100</xdr:rowOff>
    </xdr:to>
    <xdr:cxnSp macro="">
      <xdr:nvCxnSpPr>
        <xdr:cNvPr id="638" name="直線コネクタ 637"/>
        <xdr:cNvCxnSpPr/>
      </xdr:nvCxnSpPr>
      <xdr:spPr>
        <a:xfrm flipV="1">
          <a:off x="14592300" y="133064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95250</xdr:rowOff>
    </xdr:from>
    <xdr:ext cx="466725" cy="257175"/>
    <xdr:sp macro="" textlink="">
      <xdr:nvSpPr>
        <xdr:cNvPr id="640" name="テキスト ボックス 639"/>
        <xdr:cNvSpPr txBox="1"/>
      </xdr:nvSpPr>
      <xdr:spPr>
        <a:xfrm>
          <a:off x="1524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38100</xdr:rowOff>
    </xdr:from>
    <xdr:to>
      <xdr:col>21</xdr:col>
      <xdr:colOff>161925</xdr:colOff>
      <xdr:row>79</xdr:row>
      <xdr:rowOff>9525</xdr:rowOff>
    </xdr:to>
    <xdr:cxnSp macro="">
      <xdr:nvCxnSpPr>
        <xdr:cNvPr id="641" name="直線コネクタ 640"/>
        <xdr:cNvCxnSpPr/>
      </xdr:nvCxnSpPr>
      <xdr:spPr>
        <a:xfrm flipV="1">
          <a:off x="13706475" y="134112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9525</xdr:rowOff>
    </xdr:from>
    <xdr:to>
      <xdr:col>19</xdr:col>
      <xdr:colOff>647700</xdr:colOff>
      <xdr:row>79</xdr:row>
      <xdr:rowOff>28575</xdr:rowOff>
    </xdr:to>
    <xdr:cxnSp macro="">
      <xdr:nvCxnSpPr>
        <xdr:cNvPr id="644" name="直線コネクタ 643"/>
        <xdr:cNvCxnSpPr/>
      </xdr:nvCxnSpPr>
      <xdr:spPr>
        <a:xfrm flipV="1">
          <a:off x="12811125" y="13554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47625</xdr:rowOff>
    </xdr:from>
    <xdr:to>
      <xdr:col>22</xdr:col>
      <xdr:colOff>419100</xdr:colOff>
      <xdr:row>77</xdr:row>
      <xdr:rowOff>152400</xdr:rowOff>
    </xdr:to>
    <xdr:sp macro="" textlink="">
      <xdr:nvSpPr>
        <xdr:cNvPr id="656" name="円/楕円 655"/>
        <xdr:cNvSpPr/>
      </xdr:nvSpPr>
      <xdr:spPr>
        <a:xfrm>
          <a:off x="154305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75</xdr:row>
      <xdr:rowOff>171450</xdr:rowOff>
    </xdr:from>
    <xdr:ext cx="466725" cy="257175"/>
    <xdr:sp macro="" textlink="">
      <xdr:nvSpPr>
        <xdr:cNvPr id="657" name="テキスト ボックス 656"/>
        <xdr:cNvSpPr txBox="1"/>
      </xdr:nvSpPr>
      <xdr:spPr>
        <a:xfrm>
          <a:off x="1524952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152400</xdr:rowOff>
    </xdr:from>
    <xdr:to>
      <xdr:col>21</xdr:col>
      <xdr:colOff>209550</xdr:colOff>
      <xdr:row>78</xdr:row>
      <xdr:rowOff>85725</xdr:rowOff>
    </xdr:to>
    <xdr:sp macro="" textlink="">
      <xdr:nvSpPr>
        <xdr:cNvPr id="658" name="円/楕円 657"/>
        <xdr:cNvSpPr/>
      </xdr:nvSpPr>
      <xdr:spPr>
        <a:xfrm>
          <a:off x="14544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76200</xdr:rowOff>
    </xdr:from>
    <xdr:ext cx="466725" cy="257175"/>
    <xdr:sp macro="" textlink="">
      <xdr:nvSpPr>
        <xdr:cNvPr id="659" name="テキスト ボックス 658"/>
        <xdr:cNvSpPr txBox="1"/>
      </xdr:nvSpPr>
      <xdr:spPr>
        <a:xfrm>
          <a:off x="14354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133350</xdr:rowOff>
    </xdr:from>
    <xdr:to>
      <xdr:col>20</xdr:col>
      <xdr:colOff>9525</xdr:colOff>
      <xdr:row>79</xdr:row>
      <xdr:rowOff>66675</xdr:rowOff>
    </xdr:to>
    <xdr:sp macro="" textlink="">
      <xdr:nvSpPr>
        <xdr:cNvPr id="660" name="円/楕円 659"/>
        <xdr:cNvSpPr/>
      </xdr:nvSpPr>
      <xdr:spPr>
        <a:xfrm>
          <a:off x="13649325"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57150</xdr:rowOff>
    </xdr:from>
    <xdr:ext cx="381000" cy="257175"/>
    <xdr:sp macro="" textlink="">
      <xdr:nvSpPr>
        <xdr:cNvPr id="661" name="テキスト ボックス 660"/>
        <xdr:cNvSpPr txBox="1"/>
      </xdr:nvSpPr>
      <xdr:spPr>
        <a:xfrm>
          <a:off x="13515975"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76200</xdr:rowOff>
    </xdr:to>
    <xdr:sp macro="" textlink="">
      <xdr:nvSpPr>
        <xdr:cNvPr id="662" name="円/楕円 661"/>
        <xdr:cNvSpPr/>
      </xdr:nvSpPr>
      <xdr:spPr>
        <a:xfrm>
          <a:off x="12763500" y="1352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66675</xdr:rowOff>
    </xdr:from>
    <xdr:ext cx="381000" cy="257175"/>
    <xdr:sp macro="" textlink="">
      <xdr:nvSpPr>
        <xdr:cNvPr id="663" name="テキスト ボックス 662"/>
        <xdr:cNvSpPr txBox="1"/>
      </xdr:nvSpPr>
      <xdr:spPr>
        <a:xfrm>
          <a:off x="12620625"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28575</xdr:rowOff>
    </xdr:from>
    <xdr:to>
      <xdr:col>23</xdr:col>
      <xdr:colOff>514350</xdr:colOff>
      <xdr:row>95</xdr:row>
      <xdr:rowOff>38100</xdr:rowOff>
    </xdr:to>
    <xdr:cxnSp macro="">
      <xdr:nvCxnSpPr>
        <xdr:cNvPr id="694" name="直線コネクタ 693"/>
        <xdr:cNvCxnSpPr/>
      </xdr:nvCxnSpPr>
      <xdr:spPr>
        <a:xfrm flipV="1">
          <a:off x="15478125" y="163163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38100</xdr:rowOff>
    </xdr:from>
    <xdr:to>
      <xdr:col>22</xdr:col>
      <xdr:colOff>361950</xdr:colOff>
      <xdr:row>95</xdr:row>
      <xdr:rowOff>38100</xdr:rowOff>
    </xdr:to>
    <xdr:cxnSp macro="">
      <xdr:nvCxnSpPr>
        <xdr:cNvPr id="697" name="直線コネクタ 696"/>
        <xdr:cNvCxnSpPr/>
      </xdr:nvCxnSpPr>
      <xdr:spPr>
        <a:xfrm>
          <a:off x="14592300" y="16325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133350</xdr:rowOff>
    </xdr:from>
    <xdr:to>
      <xdr:col>21</xdr:col>
      <xdr:colOff>161925</xdr:colOff>
      <xdr:row>95</xdr:row>
      <xdr:rowOff>38100</xdr:rowOff>
    </xdr:to>
    <xdr:cxnSp macro="">
      <xdr:nvCxnSpPr>
        <xdr:cNvPr id="700" name="直線コネクタ 699"/>
        <xdr:cNvCxnSpPr/>
      </xdr:nvCxnSpPr>
      <xdr:spPr>
        <a:xfrm>
          <a:off x="13706475" y="162496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114300</xdr:rowOff>
    </xdr:from>
    <xdr:to>
      <xdr:col>19</xdr:col>
      <xdr:colOff>647700</xdr:colOff>
      <xdr:row>94</xdr:row>
      <xdr:rowOff>133350</xdr:rowOff>
    </xdr:to>
    <xdr:cxnSp macro="">
      <xdr:nvCxnSpPr>
        <xdr:cNvPr id="703" name="直線コネクタ 702"/>
        <xdr:cNvCxnSpPr/>
      </xdr:nvCxnSpPr>
      <xdr:spPr>
        <a:xfrm>
          <a:off x="12811125" y="16230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57150</xdr:rowOff>
    </xdr:from>
    <xdr:ext cx="533400" cy="257175"/>
    <xdr:sp macro="" textlink="">
      <xdr:nvSpPr>
        <xdr:cNvPr id="705" name="テキスト ボックス 704"/>
        <xdr:cNvSpPr txBox="1"/>
      </xdr:nvSpPr>
      <xdr:spPr>
        <a:xfrm>
          <a:off x="13439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28575</xdr:rowOff>
    </xdr:from>
    <xdr:ext cx="533400" cy="257175"/>
    <xdr:sp macro="" textlink="">
      <xdr:nvSpPr>
        <xdr:cNvPr id="707" name="テキスト ボックス 706"/>
        <xdr:cNvSpPr txBox="1"/>
      </xdr:nvSpPr>
      <xdr:spPr>
        <a:xfrm>
          <a:off x="12544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142875</xdr:rowOff>
    </xdr:from>
    <xdr:to>
      <xdr:col>23</xdr:col>
      <xdr:colOff>571500</xdr:colOff>
      <xdr:row>95</xdr:row>
      <xdr:rowOff>76200</xdr:rowOff>
    </xdr:to>
    <xdr:sp macro="" textlink="">
      <xdr:nvSpPr>
        <xdr:cNvPr id="713" name="円/楕円 712"/>
        <xdr:cNvSpPr/>
      </xdr:nvSpPr>
      <xdr:spPr>
        <a:xfrm>
          <a:off x="16268700" y="1625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171450</xdr:rowOff>
    </xdr:from>
    <xdr:ext cx="533400" cy="257175"/>
    <xdr:sp macro="" textlink="">
      <xdr:nvSpPr>
        <xdr:cNvPr id="714" name="公債費該当値テキスト"/>
        <xdr:cNvSpPr txBox="1"/>
      </xdr:nvSpPr>
      <xdr:spPr>
        <a:xfrm>
          <a:off x="163734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161925</xdr:rowOff>
    </xdr:from>
    <xdr:to>
      <xdr:col>22</xdr:col>
      <xdr:colOff>419100</xdr:colOff>
      <xdr:row>95</xdr:row>
      <xdr:rowOff>95250</xdr:rowOff>
    </xdr:to>
    <xdr:sp macro="" textlink="">
      <xdr:nvSpPr>
        <xdr:cNvPr id="715" name="円/楕円 714"/>
        <xdr:cNvSpPr/>
      </xdr:nvSpPr>
      <xdr:spPr>
        <a:xfrm>
          <a:off x="15430500"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85725</xdr:rowOff>
    </xdr:from>
    <xdr:ext cx="533400" cy="257175"/>
    <xdr:sp macro="" textlink="">
      <xdr:nvSpPr>
        <xdr:cNvPr id="716" name="テキスト ボックス 715"/>
        <xdr:cNvSpPr txBox="1"/>
      </xdr:nvSpPr>
      <xdr:spPr>
        <a:xfrm>
          <a:off x="1521142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161925</xdr:rowOff>
    </xdr:from>
    <xdr:to>
      <xdr:col>21</xdr:col>
      <xdr:colOff>209550</xdr:colOff>
      <xdr:row>95</xdr:row>
      <xdr:rowOff>95250</xdr:rowOff>
    </xdr:to>
    <xdr:sp macro="" textlink="">
      <xdr:nvSpPr>
        <xdr:cNvPr id="717" name="円/楕円 716"/>
        <xdr:cNvSpPr/>
      </xdr:nvSpPr>
      <xdr:spPr>
        <a:xfrm>
          <a:off x="14544675" y="16278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85725</xdr:rowOff>
    </xdr:from>
    <xdr:ext cx="533400" cy="257175"/>
    <xdr:sp macro="" textlink="">
      <xdr:nvSpPr>
        <xdr:cNvPr id="718" name="テキスト ボックス 717"/>
        <xdr:cNvSpPr txBox="1"/>
      </xdr:nvSpPr>
      <xdr:spPr>
        <a:xfrm>
          <a:off x="14325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85725</xdr:rowOff>
    </xdr:from>
    <xdr:to>
      <xdr:col>20</xdr:col>
      <xdr:colOff>9525</xdr:colOff>
      <xdr:row>95</xdr:row>
      <xdr:rowOff>9525</xdr:rowOff>
    </xdr:to>
    <xdr:sp macro="" textlink="">
      <xdr:nvSpPr>
        <xdr:cNvPr id="719" name="円/楕円 718"/>
        <xdr:cNvSpPr/>
      </xdr:nvSpPr>
      <xdr:spPr>
        <a:xfrm>
          <a:off x="13649325" y="16202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28575</xdr:rowOff>
    </xdr:from>
    <xdr:ext cx="533400" cy="257175"/>
    <xdr:sp macro="" textlink="">
      <xdr:nvSpPr>
        <xdr:cNvPr id="720" name="テキスト ボックス 719"/>
        <xdr:cNvSpPr txBox="1"/>
      </xdr:nvSpPr>
      <xdr:spPr>
        <a:xfrm>
          <a:off x="13439775" y="15973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66675</xdr:rowOff>
    </xdr:from>
    <xdr:to>
      <xdr:col>18</xdr:col>
      <xdr:colOff>495300</xdr:colOff>
      <xdr:row>94</xdr:row>
      <xdr:rowOff>161925</xdr:rowOff>
    </xdr:to>
    <xdr:sp macro="" textlink="">
      <xdr:nvSpPr>
        <xdr:cNvPr id="721" name="円/楕円 720"/>
        <xdr:cNvSpPr/>
      </xdr:nvSpPr>
      <xdr:spPr>
        <a:xfrm>
          <a:off x="12763500" y="16182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xdr:rowOff>
    </xdr:from>
    <xdr:ext cx="533400" cy="257175"/>
    <xdr:sp macro="" textlink="">
      <xdr:nvSpPr>
        <xdr:cNvPr id="722" name="テキスト ボックス 721"/>
        <xdr:cNvSpPr txBox="1"/>
      </xdr:nvSpPr>
      <xdr:spPr>
        <a:xfrm>
          <a:off x="1254442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　教育費が住民一人あたり</a:t>
          </a:r>
          <a:r>
            <a:rPr kumimoji="1" lang="en-US" altLang="ja-JP" sz="1400">
              <a:latin typeface="ＭＳ Ｐゴシック"/>
            </a:rPr>
            <a:t>45,142</a:t>
          </a:r>
          <a:r>
            <a:rPr kumimoji="1" lang="ja-JP" altLang="en-US" sz="1400">
              <a:latin typeface="ＭＳ Ｐゴシック"/>
            </a:rPr>
            <a:t>円となっている。昨年度からの伸びが顕著であるが、学校給食センターの整備に係る普通建設事業費（</a:t>
          </a:r>
          <a:r>
            <a:rPr kumimoji="1" lang="en-US" altLang="ja-JP" sz="1400">
              <a:latin typeface="ＭＳ Ｐゴシック"/>
            </a:rPr>
            <a:t>409</a:t>
          </a:r>
          <a:r>
            <a:rPr kumimoji="1" lang="ja-JP" altLang="en-US" sz="1400">
              <a:latin typeface="ＭＳ Ｐゴシック"/>
            </a:rPr>
            <a:t>百万円）が要因となっている。総務費は住民一人あたり</a:t>
          </a:r>
          <a:r>
            <a:rPr kumimoji="1" lang="en-US" altLang="ja-JP" sz="1400">
              <a:latin typeface="ＭＳ Ｐゴシック"/>
            </a:rPr>
            <a:t>62,645</a:t>
          </a:r>
          <a:r>
            <a:rPr kumimoji="1" lang="ja-JP" altLang="en-US" sz="1400">
              <a:latin typeface="ＭＳ Ｐゴシック"/>
            </a:rPr>
            <a:t>円となっており、類似団体と比較しても高い状況となっているが、庁舎整備事業（</a:t>
          </a:r>
          <a:r>
            <a:rPr kumimoji="1" lang="en-US" altLang="ja-JP" sz="1400">
              <a:latin typeface="ＭＳ Ｐゴシック"/>
            </a:rPr>
            <a:t>301</a:t>
          </a:r>
          <a:r>
            <a:rPr kumimoji="1" lang="ja-JP" altLang="en-US" sz="1400">
              <a:latin typeface="ＭＳ Ｐゴシック"/>
            </a:rPr>
            <a:t>百万円）や地域情報化推進事業（</a:t>
          </a:r>
          <a:r>
            <a:rPr kumimoji="1" lang="en-US" altLang="ja-JP" sz="1400">
              <a:latin typeface="ＭＳ Ｐゴシック"/>
            </a:rPr>
            <a:t>500</a:t>
          </a:r>
          <a:r>
            <a:rPr kumimoji="1" lang="ja-JP" altLang="en-US" sz="1400">
              <a:latin typeface="ＭＳ Ｐゴシック"/>
            </a:rPr>
            <a:t>百万円）といった普通建設事業費によるものである。</a:t>
          </a:r>
        </a:p>
        <a:p>
          <a:r>
            <a:rPr kumimoji="1" lang="ja-JP" altLang="en-US" sz="1400">
              <a:latin typeface="ＭＳ Ｐゴシック"/>
            </a:rPr>
            <a:t>　また、平成</a:t>
          </a:r>
          <a:r>
            <a:rPr kumimoji="1" lang="en-US" altLang="ja-JP" sz="1400">
              <a:latin typeface="ＭＳ Ｐゴシック"/>
            </a:rPr>
            <a:t>25</a:t>
          </a:r>
          <a:r>
            <a:rPr kumimoji="1" lang="ja-JP" altLang="en-US" sz="1400">
              <a:latin typeface="ＭＳ Ｐゴシック"/>
            </a:rPr>
            <a:t>年度から民生費の伸びが顕著であり、平成</a:t>
          </a:r>
          <a:r>
            <a:rPr kumimoji="1" lang="en-US" altLang="ja-JP" sz="1400">
              <a:latin typeface="ＭＳ Ｐゴシック"/>
            </a:rPr>
            <a:t>27</a:t>
          </a:r>
          <a:r>
            <a:rPr kumimoji="1" lang="ja-JP" altLang="en-US" sz="1400">
              <a:latin typeface="ＭＳ Ｐゴシック"/>
            </a:rPr>
            <a:t>年度では歳出全体の約</a:t>
          </a:r>
          <a:r>
            <a:rPr kumimoji="1" lang="en-US" altLang="ja-JP" sz="1400">
              <a:latin typeface="ＭＳ Ｐゴシック"/>
            </a:rPr>
            <a:t>30</a:t>
          </a:r>
          <a:r>
            <a:rPr kumimoji="1" lang="ja-JP" altLang="en-US" sz="1400">
              <a:latin typeface="ＭＳ Ｐゴシック"/>
            </a:rPr>
            <a:t>％を占めている。扶助費の増加と特別会計（国民健康保険、後期高齢者医療、介護保険）への繰出金の増加が要因となっている。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財政調整基金残高については、将来世代の負担を軽減するための積極的に実施した繰上償還などにより、</a:t>
          </a:r>
          <a:r>
            <a:rPr kumimoji="1" lang="en-US" altLang="ja-JP" sz="1300">
              <a:latin typeface="ＭＳ ゴシック" pitchFamily="49" charset="-128"/>
              <a:ea typeface="ＭＳ ゴシック" pitchFamily="49" charset="-128"/>
            </a:rPr>
            <a:t>480</a:t>
          </a:r>
          <a:r>
            <a:rPr kumimoji="1" lang="ja-JP" altLang="en-US" sz="1300">
              <a:latin typeface="ＭＳ ゴシック" pitchFamily="49" charset="-128"/>
              <a:ea typeface="ＭＳ ゴシック" pitchFamily="49" charset="-128"/>
            </a:rPr>
            <a:t>百万円の取崩しとなった。</a:t>
          </a:r>
        </a:p>
        <a:p>
          <a:r>
            <a:rPr kumimoji="1" lang="ja-JP" altLang="en-US" sz="1300">
              <a:latin typeface="ＭＳ ゴシック" pitchFamily="49" charset="-128"/>
              <a:ea typeface="ＭＳ ゴシック" pitchFamily="49" charset="-128"/>
            </a:rPr>
            <a:t>　実質収支比率は、適正な予算執行を継続することにより、２～３％程度で推移している。</a:t>
          </a:r>
        </a:p>
        <a:p>
          <a:r>
            <a:rPr kumimoji="1" lang="ja-JP" altLang="en-US" sz="1300">
              <a:latin typeface="ＭＳ ゴシック" pitchFamily="49" charset="-128"/>
              <a:ea typeface="ＭＳ ゴシック" pitchFamily="49" charset="-128"/>
            </a:rPr>
            <a:t>　実質単年度収支は、行財政改革や財政健全化に取り組んだ結果、財政調整基金の積み立てや市債の繰上償還を実施したことにより、平成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年度から７年連続で黒字となっている。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安定した経営がなされ、実質収支額も比較的高い水準を維持している。今後は、施設の更新投資の増大や人口減少に伴う料金収入の減少等も視野に入れ、徹底したコスト管理を行い一層の収支の改善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国民健康保険特別会計ついては、赤字額は生じていないが、加入者の個人所得の減少と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下水道事業会計については、現在一般会計からの繰入金を得ながら事業を展開している。経営では、下水道使用料収入を維持管理費に充当しているが、毎年度多額の一般会計からの繰入金で賄っている。今後は、地方公営企業法の適用による経営の安定化や維持管理の効率化、水洗化率の向上の確保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38117643</v>
      </c>
      <c r="BO4" s="409"/>
      <c r="BP4" s="409"/>
      <c r="BQ4" s="409"/>
      <c r="BR4" s="409"/>
      <c r="BS4" s="409"/>
      <c r="BT4" s="409"/>
      <c r="BU4" s="410"/>
      <c r="BV4" s="408">
        <v>37626417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3.1</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37168003</v>
      </c>
      <c r="BO5" s="414"/>
      <c r="BP5" s="414"/>
      <c r="BQ5" s="414"/>
      <c r="BR5" s="414"/>
      <c r="BS5" s="414"/>
      <c r="BT5" s="414"/>
      <c r="BU5" s="415"/>
      <c r="BV5" s="413">
        <v>36576888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949640</v>
      </c>
      <c r="BO6" s="414"/>
      <c r="BP6" s="414"/>
      <c r="BQ6" s="414"/>
      <c r="BR6" s="414"/>
      <c r="BS6" s="414"/>
      <c r="BT6" s="414"/>
      <c r="BU6" s="415"/>
      <c r="BV6" s="413">
        <v>1049529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187983</v>
      </c>
      <c r="BO7" s="414"/>
      <c r="BP7" s="414"/>
      <c r="BQ7" s="414"/>
      <c r="BR7" s="414"/>
      <c r="BS7" s="414"/>
      <c r="BT7" s="414"/>
      <c r="BU7" s="415"/>
      <c r="BV7" s="413">
        <v>300592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24699746</v>
      </c>
      <c r="CU7" s="414"/>
      <c r="CV7" s="414"/>
      <c r="CW7" s="414"/>
      <c r="CX7" s="414"/>
      <c r="CY7" s="414"/>
      <c r="CZ7" s="414"/>
      <c r="DA7" s="415"/>
      <c r="DB7" s="413">
        <v>24358415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761657</v>
      </c>
      <c r="BO8" s="414"/>
      <c r="BP8" s="414"/>
      <c r="BQ8" s="414"/>
      <c r="BR8" s="414"/>
      <c r="BS8" s="414"/>
      <c r="BT8" s="414"/>
      <c r="BU8" s="415"/>
      <c r="BV8" s="413">
        <v>748937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90901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12720</v>
      </c>
      <c r="BO9" s="414"/>
      <c r="BP9" s="414"/>
      <c r="BQ9" s="414"/>
      <c r="BR9" s="414"/>
      <c r="BS9" s="414"/>
      <c r="BT9" s="414"/>
      <c r="BU9" s="415"/>
      <c r="BV9" s="413">
        <v>90915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92704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382232</v>
      </c>
      <c r="BO10" s="414"/>
      <c r="BP10" s="414"/>
      <c r="BQ10" s="414"/>
      <c r="BR10" s="414"/>
      <c r="BS10" s="414"/>
      <c r="BT10" s="414"/>
      <c r="BU10" s="415"/>
      <c r="BV10" s="413">
        <v>1499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91</v>
      </c>
      <c r="AV11" s="471"/>
      <c r="AW11" s="471"/>
      <c r="AX11" s="471"/>
      <c r="AY11" s="393" t="s">
        <v>108</v>
      </c>
      <c r="AZ11" s="394"/>
      <c r="BA11" s="394"/>
      <c r="BB11" s="394"/>
      <c r="BC11" s="394"/>
      <c r="BD11" s="394"/>
      <c r="BE11" s="394"/>
      <c r="BF11" s="394"/>
      <c r="BG11" s="394"/>
      <c r="BH11" s="394"/>
      <c r="BI11" s="394"/>
      <c r="BJ11" s="394"/>
      <c r="BK11" s="394"/>
      <c r="BL11" s="394"/>
      <c r="BM11" s="395"/>
      <c r="BN11" s="413">
        <v>617660</v>
      </c>
      <c r="BO11" s="414"/>
      <c r="BP11" s="414"/>
      <c r="BQ11" s="414"/>
      <c r="BR11" s="414"/>
      <c r="BS11" s="414"/>
      <c r="BT11" s="414"/>
      <c r="BU11" s="415"/>
      <c r="BV11" s="413">
        <v>399609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92195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862089</v>
      </c>
      <c r="BO12" s="414"/>
      <c r="BP12" s="414"/>
      <c r="BQ12" s="414"/>
      <c r="BR12" s="414"/>
      <c r="BS12" s="414"/>
      <c r="BT12" s="414"/>
      <c r="BU12" s="415"/>
      <c r="BV12" s="413">
        <v>378068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89553</v>
      </c>
      <c r="S13" s="515"/>
      <c r="T13" s="515"/>
      <c r="U13" s="515"/>
      <c r="V13" s="516"/>
      <c r="W13" s="502" t="s">
        <v>121</v>
      </c>
      <c r="X13" s="426"/>
      <c r="Y13" s="426"/>
      <c r="Z13" s="426"/>
      <c r="AA13" s="426"/>
      <c r="AB13" s="427"/>
      <c r="AC13" s="389">
        <v>1753</v>
      </c>
      <c r="AD13" s="390"/>
      <c r="AE13" s="390"/>
      <c r="AF13" s="390"/>
      <c r="AG13" s="391"/>
      <c r="AH13" s="389">
        <v>2495</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150523</v>
      </c>
      <c r="BO13" s="414"/>
      <c r="BP13" s="414"/>
      <c r="BQ13" s="414"/>
      <c r="BR13" s="414"/>
      <c r="BS13" s="414"/>
      <c r="BT13" s="414"/>
      <c r="BU13" s="415"/>
      <c r="BV13" s="413">
        <v>113955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92836</v>
      </c>
      <c r="S14" s="515"/>
      <c r="T14" s="515"/>
      <c r="U14" s="515"/>
      <c r="V14" s="516"/>
      <c r="W14" s="517"/>
      <c r="X14" s="429"/>
      <c r="Y14" s="429"/>
      <c r="Z14" s="429"/>
      <c r="AA14" s="429"/>
      <c r="AB14" s="430"/>
      <c r="AC14" s="507">
        <v>4</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60.7</v>
      </c>
      <c r="CU14" s="486"/>
      <c r="CV14" s="486"/>
      <c r="CW14" s="486"/>
      <c r="CX14" s="486"/>
      <c r="CY14" s="486"/>
      <c r="CZ14" s="486"/>
      <c r="DA14" s="487"/>
      <c r="DB14" s="518">
        <v>65.7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90283</v>
      </c>
      <c r="S15" s="515"/>
      <c r="T15" s="515"/>
      <c r="U15" s="515"/>
      <c r="V15" s="516"/>
      <c r="W15" s="502" t="s">
        <v>127</v>
      </c>
      <c r="X15" s="426"/>
      <c r="Y15" s="426"/>
      <c r="Z15" s="426"/>
      <c r="AA15" s="426"/>
      <c r="AB15" s="427"/>
      <c r="AC15" s="389">
        <v>18063</v>
      </c>
      <c r="AD15" s="390"/>
      <c r="AE15" s="390"/>
      <c r="AF15" s="390"/>
      <c r="AG15" s="391"/>
      <c r="AH15" s="389">
        <v>20036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12365851</v>
      </c>
      <c r="BO15" s="409"/>
      <c r="BP15" s="409"/>
      <c r="BQ15" s="409"/>
      <c r="BR15" s="409"/>
      <c r="BS15" s="409"/>
      <c r="BT15" s="409"/>
      <c r="BU15" s="410"/>
      <c r="BV15" s="408">
        <v>11855887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41.1</v>
      </c>
      <c r="AD16" s="508"/>
      <c r="AE16" s="508"/>
      <c r="AF16" s="508"/>
      <c r="AG16" s="509"/>
      <c r="AH16" s="507">
        <v>41.4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17424965</v>
      </c>
      <c r="BO16" s="414"/>
      <c r="BP16" s="414"/>
      <c r="BQ16" s="414"/>
      <c r="BR16" s="414"/>
      <c r="BS16" s="414"/>
      <c r="BT16" s="414"/>
      <c r="BU16" s="415"/>
      <c r="BV16" s="413">
        <v>16219283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24108</v>
      </c>
      <c r="AD17" s="390"/>
      <c r="AE17" s="390"/>
      <c r="AF17" s="390"/>
      <c r="AG17" s="391"/>
      <c r="AH17" s="389">
        <v>25473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15805142</v>
      </c>
      <c r="BO17" s="414"/>
      <c r="BP17" s="414"/>
      <c r="BQ17" s="414"/>
      <c r="BR17" s="414"/>
      <c r="BS17" s="414"/>
      <c r="BT17" s="414"/>
      <c r="BU17" s="415"/>
      <c r="BV17" s="413">
        <v>15277760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481.62</v>
      </c>
      <c r="M18" s="478"/>
      <c r="N18" s="478"/>
      <c r="O18" s="478"/>
      <c r="P18" s="478"/>
      <c r="Q18" s="478"/>
      <c r="R18" s="479"/>
      <c r="S18" s="479"/>
      <c r="T18" s="479"/>
      <c r="U18" s="479"/>
      <c r="V18" s="480"/>
      <c r="W18" s="494"/>
      <c r="X18" s="495"/>
      <c r="Y18" s="495"/>
      <c r="Z18" s="495"/>
      <c r="AA18" s="495"/>
      <c r="AB18" s="503"/>
      <c r="AC18" s="377">
        <v>54.9</v>
      </c>
      <c r="AD18" s="378"/>
      <c r="AE18" s="378"/>
      <c r="AF18" s="378"/>
      <c r="AG18" s="481"/>
      <c r="AH18" s="377">
        <v>52.6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22170669</v>
      </c>
      <c r="BO18" s="414"/>
      <c r="BP18" s="414"/>
      <c r="BQ18" s="414"/>
      <c r="BR18" s="414"/>
      <c r="BS18" s="414"/>
      <c r="BT18" s="414"/>
      <c r="BU18" s="415"/>
      <c r="BV18" s="413">
        <v>21976183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28336423</v>
      </c>
      <c r="BO19" s="414"/>
      <c r="BP19" s="414"/>
      <c r="BQ19" s="414"/>
      <c r="BR19" s="414"/>
      <c r="BS19" s="414"/>
      <c r="BT19" s="414"/>
      <c r="BU19" s="415"/>
      <c r="BV19" s="413">
        <v>27677370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32366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34518192</v>
      </c>
      <c r="BO23" s="414"/>
      <c r="BP23" s="414"/>
      <c r="BQ23" s="414"/>
      <c r="BR23" s="414"/>
      <c r="BS23" s="414"/>
      <c r="BT23" s="414"/>
      <c r="BU23" s="415"/>
      <c r="BV23" s="413">
        <v>34985764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670</v>
      </c>
      <c r="AI24" s="390"/>
      <c r="AJ24" s="390"/>
      <c r="AK24" s="390"/>
      <c r="AL24" s="391"/>
      <c r="AM24" s="389">
        <v>2085710</v>
      </c>
      <c r="AN24" s="390"/>
      <c r="AO24" s="390"/>
      <c r="AP24" s="390"/>
      <c r="AQ24" s="390"/>
      <c r="AR24" s="391"/>
      <c r="AS24" s="389">
        <v>3113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14779997</v>
      </c>
      <c r="BO24" s="414"/>
      <c r="BP24" s="414"/>
      <c r="BQ24" s="414"/>
      <c r="BR24" s="414"/>
      <c r="BS24" s="414"/>
      <c r="BT24" s="414"/>
      <c r="BU24" s="415"/>
      <c r="BV24" s="413">
        <v>16185822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1</v>
      </c>
      <c r="M25" s="390"/>
      <c r="N25" s="390"/>
      <c r="O25" s="390"/>
      <c r="P25" s="391"/>
      <c r="Q25" s="389">
        <v>7500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10427053</v>
      </c>
      <c r="BO25" s="409"/>
      <c r="BP25" s="409"/>
      <c r="BQ25" s="409"/>
      <c r="BR25" s="409"/>
      <c r="BS25" s="409"/>
      <c r="BT25" s="409"/>
      <c r="BU25" s="410"/>
      <c r="BV25" s="408">
        <v>10151357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7000</v>
      </c>
      <c r="R26" s="390"/>
      <c r="S26" s="390"/>
      <c r="T26" s="390"/>
      <c r="U26" s="390"/>
      <c r="V26" s="391"/>
      <c r="W26" s="455"/>
      <c r="X26" s="446"/>
      <c r="Y26" s="447"/>
      <c r="Z26" s="386" t="s">
        <v>157</v>
      </c>
      <c r="AA26" s="468"/>
      <c r="AB26" s="468"/>
      <c r="AC26" s="468"/>
      <c r="AD26" s="468"/>
      <c r="AE26" s="468"/>
      <c r="AF26" s="468"/>
      <c r="AG26" s="469"/>
      <c r="AH26" s="389">
        <v>24</v>
      </c>
      <c r="AI26" s="390"/>
      <c r="AJ26" s="390"/>
      <c r="AK26" s="390"/>
      <c r="AL26" s="391"/>
      <c r="AM26" s="389">
        <v>70056</v>
      </c>
      <c r="AN26" s="390"/>
      <c r="AO26" s="390"/>
      <c r="AP26" s="390"/>
      <c r="AQ26" s="390"/>
      <c r="AR26" s="391"/>
      <c r="AS26" s="389">
        <v>2919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36</v>
      </c>
      <c r="AI27" s="390"/>
      <c r="AJ27" s="390"/>
      <c r="AK27" s="390"/>
      <c r="AL27" s="391"/>
      <c r="AM27" s="389">
        <v>115149</v>
      </c>
      <c r="AN27" s="390"/>
      <c r="AO27" s="390"/>
      <c r="AP27" s="390"/>
      <c r="AQ27" s="390"/>
      <c r="AR27" s="391"/>
      <c r="AS27" s="389">
        <v>3199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1617102</v>
      </c>
      <c r="BO27" s="417"/>
      <c r="BP27" s="417"/>
      <c r="BQ27" s="417"/>
      <c r="BR27" s="417"/>
      <c r="BS27" s="417"/>
      <c r="BT27" s="417"/>
      <c r="BU27" s="418"/>
      <c r="BV27" s="416">
        <v>1617102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3900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2540929</v>
      </c>
      <c r="BO28" s="409"/>
      <c r="BP28" s="409"/>
      <c r="BQ28" s="409"/>
      <c r="BR28" s="409"/>
      <c r="BS28" s="409"/>
      <c r="BT28" s="409"/>
      <c r="BU28" s="410"/>
      <c r="BV28" s="408">
        <v>3020786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25</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706</v>
      </c>
      <c r="AI29" s="390"/>
      <c r="AJ29" s="390"/>
      <c r="AK29" s="390"/>
      <c r="AL29" s="391"/>
      <c r="AM29" s="389">
        <v>2200859</v>
      </c>
      <c r="AN29" s="390"/>
      <c r="AO29" s="390"/>
      <c r="AP29" s="390"/>
      <c r="AQ29" s="390"/>
      <c r="AR29" s="391"/>
      <c r="AS29" s="389">
        <v>3117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536932</v>
      </c>
      <c r="BO29" s="414"/>
      <c r="BP29" s="414"/>
      <c r="BQ29" s="414"/>
      <c r="BR29" s="414"/>
      <c r="BS29" s="414"/>
      <c r="BT29" s="414"/>
      <c r="BU29" s="415"/>
      <c r="BV29" s="413">
        <v>536932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7580159</v>
      </c>
      <c r="BO30" s="417"/>
      <c r="BP30" s="417"/>
      <c r="BQ30" s="417"/>
      <c r="BR30" s="417"/>
      <c r="BS30" s="417"/>
      <c r="BT30" s="417"/>
      <c r="BU30" s="418"/>
      <c r="BV30" s="416">
        <v>7713955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甲賀広域行政組合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信楽高原鐵道㈱</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aca="true" t="shared" si="1" ref="BE35:BE43">IF(BG35="","",BE34+1)</f>
        <v>12</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14</v>
      </c>
      <c r="BX35" s="373"/>
      <c r="BY35" s="372" t="str">
        <f>IF('各会計、関係団体の財政状況及び健全化判断比率'!B69="","",'各会計、関係団体の財政状況及び健全化判断比率'!B69)</f>
        <v>公立甲賀病院（一般会計）</v>
      </c>
      <c r="BZ35" s="372"/>
      <c r="CA35" s="372"/>
      <c r="CB35" s="372"/>
      <c r="CC35" s="372"/>
      <c r="CD35" s="372"/>
      <c r="CE35" s="372"/>
      <c r="CF35" s="372"/>
      <c r="CG35" s="372"/>
      <c r="CH35" s="372"/>
      <c r="CI35" s="372"/>
      <c r="CJ35" s="372"/>
      <c r="CK35" s="372"/>
      <c r="CL35" s="372"/>
      <c r="CM35" s="372"/>
      <c r="CN35" s="165"/>
      <c r="CO35" s="373">
        <f aca="true" t="shared" si="3" ref="CO35:CO43">IF(CQ35="","",CO34+1)</f>
        <v>23</v>
      </c>
      <c r="CP35" s="373"/>
      <c r="CQ35" s="372" t="str">
        <f>IF('各会計、関係団体の財政状況及び健全化判断比率'!BS8="","",'各会計、関係団体の財政状況及び健全化判断比率'!BS8)</f>
        <v>㈱道の駅あいの土山</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野洲川基幹水利施設管理事業特別会計</v>
      </c>
      <c r="F36" s="372"/>
      <c r="G36" s="372"/>
      <c r="H36" s="372"/>
      <c r="I36" s="372"/>
      <c r="J36" s="372"/>
      <c r="K36" s="372"/>
      <c r="L36" s="372"/>
      <c r="M36" s="372"/>
      <c r="N36" s="372"/>
      <c r="O36" s="372"/>
      <c r="P36" s="372"/>
      <c r="Q36" s="372"/>
      <c r="R36" s="372"/>
      <c r="S36" s="372"/>
      <c r="T36" s="165"/>
      <c r="U36" s="373">
        <f aca="true" t="shared" si="4" ref="U36:U43">IF(W36="","",U35+1)</f>
        <v>6</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診療所事業会計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公立甲賀病院（病院事業会計）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㈱土山町緑のふるさと振興会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IF('各会計、関係団体の財政状況及び健全化判断比率'!B34="","",'各会計、関係団体の財政状況及び健全化判断比率'!B34)</f>
        <v>介護老人保健施設事業会計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滋賀県市町村交通災害共済組合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㈱グリーンサポートこうか</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滋賀県市町村職員研修センター</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(財)あいの土山文化体育振興会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滋賀県市町村職員退職手当組合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(財)甲賀創建文化振興事業団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滋賀県後期高齢者医療広域連合（一般会計）</v>
      </c>
      <c r="BZ40" s="372"/>
      <c r="CA40" s="372"/>
      <c r="CB40" s="372"/>
      <c r="CC40" s="372"/>
      <c r="CD40" s="372"/>
      <c r="CE40" s="372"/>
      <c r="CF40" s="372"/>
      <c r="CG40" s="372"/>
      <c r="CH40" s="372"/>
      <c r="CI40" s="372"/>
      <c r="CJ40" s="372"/>
      <c r="CK40" s="372"/>
      <c r="CL40" s="372"/>
      <c r="CM40" s="372"/>
      <c r="CN40" s="165"/>
      <c r="CO40" s="373">
        <f t="shared" si="3"/>
        <v>28</v>
      </c>
      <c r="CP40" s="373"/>
      <c r="CQ40" s="372" t="str">
        <f>IF('各会計、関係団体の財政状況及び健全化判断比率'!BS13="","",'各会計、関係団体の財政状況及び健全化判断比率'!BS13)</f>
        <v>㈱あいコムこうか</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滋賀県後期高齢者医療広域連合（後期高齢者特別会計）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滋賀県市町村議会議員公務災害補償等組合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9.56</v>
      </c>
      <c r="G34" s="33">
        <v>10.12</v>
      </c>
      <c r="H34" s="33">
        <v>10.75</v>
      </c>
      <c r="I34" s="33">
        <v>11.96</v>
      </c>
      <c r="J34" s="34">
        <v>12.6</v>
      </c>
      <c r="K34" s="22"/>
      <c r="L34" s="22"/>
      <c r="M34" s="22"/>
      <c r="N34" s="22"/>
      <c r="O34" s="22"/>
      <c r="P34" s="22"/>
    </row>
    <row r="35" spans="1:16" ht="39" customHeight="1">
      <c r="A35" s="22"/>
      <c r="B35" s="35"/>
      <c r="C35" s="1175" t="s">
        <v>528</v>
      </c>
      <c r="D35" s="1176"/>
      <c r="E35" s="1177"/>
      <c r="F35" s="36">
        <v>2.45</v>
      </c>
      <c r="G35" s="37">
        <v>2.57</v>
      </c>
      <c r="H35" s="37">
        <v>2.56</v>
      </c>
      <c r="I35" s="37">
        <v>3.06</v>
      </c>
      <c r="J35" s="38">
        <v>3.07</v>
      </c>
      <c r="K35" s="22"/>
      <c r="L35" s="22"/>
      <c r="M35" s="22"/>
      <c r="N35" s="22"/>
      <c r="O35" s="22"/>
      <c r="P35" s="22"/>
    </row>
    <row r="36" spans="1:16" ht="39" customHeight="1">
      <c r="A36" s="22"/>
      <c r="B36" s="35"/>
      <c r="C36" s="1175" t="s">
        <v>529</v>
      </c>
      <c r="D36" s="1176"/>
      <c r="E36" s="1177"/>
      <c r="F36" s="36">
        <v>2.2</v>
      </c>
      <c r="G36" s="37">
        <v>1.9</v>
      </c>
      <c r="H36" s="37">
        <v>1.88</v>
      </c>
      <c r="I36" s="37">
        <v>1.72</v>
      </c>
      <c r="J36" s="38">
        <v>1.6</v>
      </c>
      <c r="K36" s="22"/>
      <c r="L36" s="22"/>
      <c r="M36" s="22"/>
      <c r="N36" s="22"/>
      <c r="O36" s="22"/>
      <c r="P36" s="22"/>
    </row>
    <row r="37" spans="1:16" ht="39" customHeight="1">
      <c r="A37" s="22"/>
      <c r="B37" s="35"/>
      <c r="C37" s="1175" t="s">
        <v>530</v>
      </c>
      <c r="D37" s="1176"/>
      <c r="E37" s="1177"/>
      <c r="F37" s="36">
        <v>2.69</v>
      </c>
      <c r="G37" s="37">
        <v>3.7</v>
      </c>
      <c r="H37" s="37">
        <v>3.92</v>
      </c>
      <c r="I37" s="37">
        <v>4</v>
      </c>
      <c r="J37" s="38">
        <v>1.48</v>
      </c>
      <c r="K37" s="22"/>
      <c r="L37" s="22"/>
      <c r="M37" s="22"/>
      <c r="N37" s="22"/>
      <c r="O37" s="22"/>
      <c r="P37" s="22"/>
    </row>
    <row r="38" spans="1:16" ht="39" customHeight="1">
      <c r="A38" s="22"/>
      <c r="B38" s="35"/>
      <c r="C38" s="1175" t="s">
        <v>531</v>
      </c>
      <c r="D38" s="1176"/>
      <c r="E38" s="1177"/>
      <c r="F38" s="36" t="s">
        <v>482</v>
      </c>
      <c r="G38" s="37">
        <v>0.18</v>
      </c>
      <c r="H38" s="37">
        <v>0.37</v>
      </c>
      <c r="I38" s="37">
        <v>0.53</v>
      </c>
      <c r="J38" s="38">
        <v>0.68</v>
      </c>
      <c r="K38" s="22"/>
      <c r="L38" s="22"/>
      <c r="M38" s="22"/>
      <c r="N38" s="22"/>
      <c r="O38" s="22"/>
      <c r="P38" s="22"/>
    </row>
    <row r="39" spans="1:16" ht="39" customHeight="1">
      <c r="A39" s="22"/>
      <c r="B39" s="35"/>
      <c r="C39" s="1175" t="s">
        <v>532</v>
      </c>
      <c r="D39" s="1176"/>
      <c r="E39" s="1177"/>
      <c r="F39" s="36">
        <v>0.12</v>
      </c>
      <c r="G39" s="37">
        <v>0.13</v>
      </c>
      <c r="H39" s="37">
        <v>0.21</v>
      </c>
      <c r="I39" s="37">
        <v>0.12</v>
      </c>
      <c r="J39" s="38">
        <v>0.62</v>
      </c>
      <c r="K39" s="22"/>
      <c r="L39" s="22"/>
      <c r="M39" s="22"/>
      <c r="N39" s="22"/>
      <c r="O39" s="22"/>
      <c r="P39" s="22"/>
    </row>
    <row r="40" spans="1:16" ht="39" customHeight="1">
      <c r="A40" s="22"/>
      <c r="B40" s="35"/>
      <c r="C40" s="1175" t="s">
        <v>533</v>
      </c>
      <c r="D40" s="1176"/>
      <c r="E40" s="1177"/>
      <c r="F40" s="36">
        <v>0.15</v>
      </c>
      <c r="G40" s="37">
        <v>0.26</v>
      </c>
      <c r="H40" s="37">
        <v>0.42</v>
      </c>
      <c r="I40" s="37">
        <v>0.05</v>
      </c>
      <c r="J40" s="38">
        <v>0.58</v>
      </c>
      <c r="K40" s="22"/>
      <c r="L40" s="22"/>
      <c r="M40" s="22"/>
      <c r="N40" s="22"/>
      <c r="O40" s="22"/>
      <c r="P40" s="22"/>
    </row>
    <row r="41" spans="1:16" ht="39" customHeight="1">
      <c r="A41" s="22"/>
      <c r="B41" s="35"/>
      <c r="C41" s="1175" t="s">
        <v>534</v>
      </c>
      <c r="D41" s="1176"/>
      <c r="E41" s="1177"/>
      <c r="F41" s="36" t="s">
        <v>482</v>
      </c>
      <c r="G41" s="37">
        <v>0.24</v>
      </c>
      <c r="H41" s="37">
        <v>0.34</v>
      </c>
      <c r="I41" s="37">
        <v>0.43</v>
      </c>
      <c r="J41" s="38">
        <v>0.53</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1.07</v>
      </c>
      <c r="G43" s="42">
        <v>0.5</v>
      </c>
      <c r="H43" s="42">
        <v>0.28</v>
      </c>
      <c r="I43" s="42">
        <v>0.1</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4365</v>
      </c>
      <c r="L45" s="60">
        <v>4245</v>
      </c>
      <c r="M45" s="60">
        <v>3871</v>
      </c>
      <c r="N45" s="60">
        <v>3826</v>
      </c>
      <c r="O45" s="61">
        <v>3667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1447</v>
      </c>
      <c r="L48" s="64">
        <v>1516</v>
      </c>
      <c r="M48" s="64">
        <v>1774</v>
      </c>
      <c r="N48" s="64">
        <v>1813</v>
      </c>
      <c r="O48" s="65">
        <v>1940</v>
      </c>
      <c r="P48" s="48"/>
      <c r="Q48" s="48"/>
      <c r="R48" s="48"/>
      <c r="S48" s="48"/>
      <c r="T48" s="48"/>
      <c r="U48" s="48"/>
    </row>
    <row r="49" spans="1:21" ht="30.75" customHeight="1">
      <c r="A49" s="48"/>
      <c r="B49" s="1193"/>
      <c r="C49" s="1194"/>
      <c r="D49" s="62"/>
      <c r="E49" s="1185" t="s">
        <v>15</v>
      </c>
      <c r="F49" s="1185"/>
      <c r="G49" s="1185"/>
      <c r="H49" s="1185"/>
      <c r="I49" s="1185"/>
      <c r="J49" s="1186"/>
      <c r="K49" s="63">
        <v>344</v>
      </c>
      <c r="L49" s="64">
        <v>365</v>
      </c>
      <c r="M49" s="64">
        <v>411</v>
      </c>
      <c r="N49" s="64">
        <v>607</v>
      </c>
      <c r="O49" s="65">
        <v>600</v>
      </c>
      <c r="P49" s="48"/>
      <c r="Q49" s="48"/>
      <c r="R49" s="48"/>
      <c r="S49" s="48"/>
      <c r="T49" s="48"/>
      <c r="U49" s="48"/>
    </row>
    <row r="50" spans="1:21" ht="30.75" customHeight="1">
      <c r="A50" s="48"/>
      <c r="B50" s="1193"/>
      <c r="C50" s="1194"/>
      <c r="D50" s="62"/>
      <c r="E50" s="1185" t="s">
        <v>16</v>
      </c>
      <c r="F50" s="1185"/>
      <c r="G50" s="1185"/>
      <c r="H50" s="1185"/>
      <c r="I50" s="1185"/>
      <c r="J50" s="1186"/>
      <c r="K50" s="63">
        <v>75</v>
      </c>
      <c r="L50" s="64">
        <v>74</v>
      </c>
      <c r="M50" s="64">
        <v>60</v>
      </c>
      <c r="N50" s="64">
        <v>56</v>
      </c>
      <c r="O50" s="65">
        <v>58</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3630</v>
      </c>
      <c r="L52" s="64">
        <v>3738</v>
      </c>
      <c r="M52" s="64">
        <v>3889</v>
      </c>
      <c r="N52" s="64">
        <v>4146</v>
      </c>
      <c r="O52" s="65">
        <v>4109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2601</v>
      </c>
      <c r="L53" s="69">
        <v>2462</v>
      </c>
      <c r="M53" s="69">
        <v>2227</v>
      </c>
      <c r="N53" s="69">
        <v>2156</v>
      </c>
      <c r="O53" s="70">
        <v>2156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35561</v>
      </c>
      <c r="J41" s="83">
        <v>35207</v>
      </c>
      <c r="K41" s="83">
        <v>35624</v>
      </c>
      <c r="L41" s="83">
        <v>34986</v>
      </c>
      <c r="M41" s="84">
        <v>34518</v>
      </c>
    </row>
    <row r="42" spans="2:13" ht="27.75" customHeight="1">
      <c r="B42" s="1201"/>
      <c r="C42" s="1202"/>
      <c r="D42" s="85"/>
      <c r="E42" s="1205" t="s">
        <v>25</v>
      </c>
      <c r="F42" s="1205"/>
      <c r="G42" s="1205"/>
      <c r="H42" s="1206"/>
      <c r="I42" s="86">
        <v>361</v>
      </c>
      <c r="J42" s="87">
        <v>288</v>
      </c>
      <c r="K42" s="87">
        <v>230</v>
      </c>
      <c r="L42" s="87">
        <v>175</v>
      </c>
      <c r="M42" s="88">
        <v>112</v>
      </c>
    </row>
    <row r="43" spans="2:13" ht="27.75" customHeight="1">
      <c r="B43" s="1201"/>
      <c r="C43" s="1202"/>
      <c r="D43" s="85"/>
      <c r="E43" s="1205" t="s">
        <v>26</v>
      </c>
      <c r="F43" s="1205"/>
      <c r="G43" s="1205"/>
      <c r="H43" s="1206"/>
      <c r="I43" s="86">
        <v>22160</v>
      </c>
      <c r="J43" s="87">
        <v>21382</v>
      </c>
      <c r="K43" s="87">
        <v>20897</v>
      </c>
      <c r="L43" s="87">
        <v>21060</v>
      </c>
      <c r="M43" s="88">
        <v>21350</v>
      </c>
    </row>
    <row r="44" spans="2:13" ht="27.75" customHeight="1">
      <c r="B44" s="1201"/>
      <c r="C44" s="1202"/>
      <c r="D44" s="85"/>
      <c r="E44" s="1205" t="s">
        <v>27</v>
      </c>
      <c r="F44" s="1205"/>
      <c r="G44" s="1205"/>
      <c r="H44" s="1206"/>
      <c r="I44" s="86">
        <v>3076</v>
      </c>
      <c r="J44" s="87">
        <v>5696</v>
      </c>
      <c r="K44" s="87">
        <v>6502</v>
      </c>
      <c r="L44" s="87">
        <v>6300</v>
      </c>
      <c r="M44" s="88">
        <v>5717</v>
      </c>
    </row>
    <row r="45" spans="2:13" ht="27.75" customHeight="1">
      <c r="B45" s="1201"/>
      <c r="C45" s="1202"/>
      <c r="D45" s="85"/>
      <c r="E45" s="1205" t="s">
        <v>28</v>
      </c>
      <c r="F45" s="1205"/>
      <c r="G45" s="1205"/>
      <c r="H45" s="1206"/>
      <c r="I45" s="86">
        <v>7205</v>
      </c>
      <c r="J45" s="87">
        <v>6986</v>
      </c>
      <c r="K45" s="87">
        <v>6904</v>
      </c>
      <c r="L45" s="87">
        <v>6543</v>
      </c>
      <c r="M45" s="88">
        <v>6200</v>
      </c>
    </row>
    <row r="46" spans="2:13" ht="27.75" customHeight="1">
      <c r="B46" s="1201"/>
      <c r="C46" s="1202"/>
      <c r="D46" s="85"/>
      <c r="E46" s="1205" t="s">
        <v>29</v>
      </c>
      <c r="F46" s="1205"/>
      <c r="G46" s="1205"/>
      <c r="H46" s="1206"/>
      <c r="I46" s="86">
        <v>0</v>
      </c>
      <c r="J46" s="87">
        <v>0</v>
      </c>
      <c r="K46" s="87">
        <v>0</v>
      </c>
      <c r="L46" s="87">
        <v>3</v>
      </c>
      <c r="M46" s="88">
        <v>0</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5974</v>
      </c>
      <c r="J49" s="87">
        <v>7601</v>
      </c>
      <c r="K49" s="87">
        <v>7883</v>
      </c>
      <c r="L49" s="87">
        <v>7744</v>
      </c>
      <c r="M49" s="88">
        <v>7426</v>
      </c>
    </row>
    <row r="50" spans="2:13" ht="27.75" customHeight="1">
      <c r="B50" s="1201"/>
      <c r="C50" s="1202"/>
      <c r="D50" s="85"/>
      <c r="E50" s="1205" t="s">
        <v>34</v>
      </c>
      <c r="F50" s="1205"/>
      <c r="G50" s="1205"/>
      <c r="H50" s="1206"/>
      <c r="I50" s="86">
        <v>145</v>
      </c>
      <c r="J50" s="87">
        <v>147</v>
      </c>
      <c r="K50" s="87">
        <v>231</v>
      </c>
      <c r="L50" s="87">
        <v>228</v>
      </c>
      <c r="M50" s="88">
        <v>245</v>
      </c>
    </row>
    <row r="51" spans="2:13" ht="27.75" customHeight="1">
      <c r="B51" s="1203"/>
      <c r="C51" s="1204"/>
      <c r="D51" s="85"/>
      <c r="E51" s="1205" t="s">
        <v>35</v>
      </c>
      <c r="F51" s="1205"/>
      <c r="G51" s="1205"/>
      <c r="H51" s="1206"/>
      <c r="I51" s="86">
        <v>45781</v>
      </c>
      <c r="J51" s="87">
        <v>47570</v>
      </c>
      <c r="K51" s="87">
        <v>48364</v>
      </c>
      <c r="L51" s="87">
        <v>47784</v>
      </c>
      <c r="M51" s="88">
        <v>47709</v>
      </c>
    </row>
    <row r="52" spans="2:13" ht="27.75" customHeight="1" thickBot="1">
      <c r="B52" s="1207" t="s">
        <v>36</v>
      </c>
      <c r="C52" s="1208"/>
      <c r="D52" s="90"/>
      <c r="E52" s="1209" t="s">
        <v>37</v>
      </c>
      <c r="F52" s="1209"/>
      <c r="G52" s="1209"/>
      <c r="H52" s="1210"/>
      <c r="I52" s="91">
        <v>16463</v>
      </c>
      <c r="J52" s="92">
        <v>14241</v>
      </c>
      <c r="K52" s="92">
        <v>13679</v>
      </c>
      <c r="L52" s="92">
        <v>13310</v>
      </c>
      <c r="M52" s="93">
        <v>12518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563</v>
      </c>
      <c r="C41" s="246"/>
      <c r="D41" s="246"/>
      <c r="E41" s="246"/>
      <c r="F41" s="246"/>
      <c r="G41" s="246"/>
      <c r="H41" s="246"/>
      <c r="I41" s="246"/>
      <c r="J41" s="246"/>
      <c r="K41" s="246"/>
      <c r="L41" s="246"/>
      <c r="M41" s="246"/>
      <c r="N41" s="246"/>
      <c r="O41" s="246"/>
      <c r="P41" s="247"/>
    </row>
    <row r="42" spans="2:15" ht="13.5">
      <c r="B42" s="248"/>
      <c r="C42" s="244"/>
      <c r="D42" s="244"/>
      <c r="E42" s="244"/>
      <c r="F42" s="244"/>
      <c r="G42" s="351" t="s">
        <v>564</v>
      </c>
      <c r="I42" s="352"/>
      <c r="J42" s="352"/>
      <c r="K42" s="352"/>
      <c r="L42" s="244"/>
      <c r="M42" s="244"/>
      <c r="N42" s="244"/>
      <c r="O42" s="244"/>
    </row>
    <row r="43" spans="2:15" ht="13.5">
      <c r="B43" s="248"/>
      <c r="C43" s="244"/>
      <c r="D43" s="244"/>
      <c r="E43" s="244"/>
      <c r="F43" s="244"/>
      <c r="G43" s="1227" t="s">
        <v>565</v>
      </c>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36"/>
      <c r="H50" s="1237"/>
      <c r="I50" s="1237"/>
      <c r="J50" s="1238"/>
      <c r="K50" s="354" t="s">
        <v>522</v>
      </c>
      <c r="L50" s="354" t="s">
        <v>523</v>
      </c>
      <c r="M50" s="354" t="s">
        <v>524</v>
      </c>
      <c r="N50" s="354" t="s">
        <v>525</v>
      </c>
      <c r="O50" s="354" t="s">
        <v>526</v>
      </c>
    </row>
    <row r="51" spans="2:15" ht="13.5">
      <c r="B51" s="248"/>
      <c r="C51" s="244"/>
      <c r="D51" s="244"/>
      <c r="E51" s="244"/>
      <c r="F51" s="244"/>
      <c r="G51" s="1239" t="s">
        <v>567</v>
      </c>
      <c r="H51" s="1240"/>
      <c r="I51" s="1245" t="s">
        <v>568</v>
      </c>
      <c r="J51" s="1245"/>
      <c r="K51" s="1249"/>
      <c r="L51" s="1249"/>
      <c r="M51" s="1249"/>
      <c r="N51" s="1249"/>
      <c r="O51" s="1215">
        <v>60.7</v>
      </c>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569</v>
      </c>
      <c r="J53" s="1225"/>
      <c r="K53" s="1250"/>
      <c r="L53" s="1250"/>
      <c r="M53" s="1250"/>
      <c r="N53" s="1250"/>
      <c r="O53" s="1247">
        <v>52</v>
      </c>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570</v>
      </c>
      <c r="H55" s="1220"/>
      <c r="I55" s="1225" t="s">
        <v>568</v>
      </c>
      <c r="J55" s="1225"/>
      <c r="K55" s="1249"/>
      <c r="L55" s="1249"/>
      <c r="M55" s="1249"/>
      <c r="N55" s="1249"/>
      <c r="O55" s="1215">
        <v>37.3</v>
      </c>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571</v>
      </c>
      <c r="J57" s="1217"/>
      <c r="K57" s="1250"/>
      <c r="L57" s="1250"/>
      <c r="M57" s="1250"/>
      <c r="N57" s="1250"/>
      <c r="O57" s="1247">
        <v>59.1</v>
      </c>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572</v>
      </c>
      <c r="C63" s="244"/>
      <c r="D63" s="244"/>
      <c r="E63" s="244"/>
      <c r="F63" s="244"/>
      <c r="G63" s="244"/>
      <c r="H63" s="244"/>
      <c r="I63" s="244"/>
      <c r="J63" s="244"/>
      <c r="K63" s="244"/>
      <c r="L63" s="244"/>
      <c r="M63" s="244"/>
      <c r="N63" s="244"/>
      <c r="O63" s="244"/>
    </row>
    <row r="64" spans="2:15" ht="13.5">
      <c r="B64" s="248"/>
      <c r="C64" s="244"/>
      <c r="D64" s="244"/>
      <c r="E64" s="244"/>
      <c r="F64" s="244"/>
      <c r="G64" s="351" t="s">
        <v>564</v>
      </c>
      <c r="I64" s="352"/>
      <c r="J64" s="352"/>
      <c r="K64" s="352"/>
      <c r="L64" s="244"/>
      <c r="M64" s="244"/>
      <c r="N64" s="244"/>
      <c r="O64" s="244"/>
    </row>
    <row r="65" spans="2:15" ht="13.5">
      <c r="B65" s="248"/>
      <c r="C65" s="244"/>
      <c r="D65" s="244"/>
      <c r="E65" s="244"/>
      <c r="F65" s="244"/>
      <c r="G65" s="1227" t="s">
        <v>573</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574</v>
      </c>
      <c r="I71" s="368"/>
      <c r="J71" s="364"/>
      <c r="K71" s="364"/>
      <c r="L71" s="365"/>
      <c r="M71" s="364"/>
      <c r="N71" s="365"/>
      <c r="O71" s="366"/>
    </row>
    <row r="72" spans="2:15" ht="13.5">
      <c r="B72" s="248"/>
      <c r="C72" s="244"/>
      <c r="D72" s="244"/>
      <c r="E72" s="244"/>
      <c r="F72" s="244"/>
      <c r="G72" s="1236"/>
      <c r="H72" s="1237"/>
      <c r="I72" s="1237"/>
      <c r="J72" s="1238"/>
      <c r="K72" s="354" t="s">
        <v>522</v>
      </c>
      <c r="L72" s="354" t="s">
        <v>523</v>
      </c>
      <c r="M72" s="354" t="s">
        <v>524</v>
      </c>
      <c r="N72" s="354" t="s">
        <v>525</v>
      </c>
      <c r="O72" s="354" t="s">
        <v>526</v>
      </c>
    </row>
    <row r="73" spans="2:19" ht="13.5">
      <c r="B73" s="248"/>
      <c r="C73" s="244"/>
      <c r="D73" s="244"/>
      <c r="E73" s="244"/>
      <c r="F73" s="244"/>
      <c r="G73" s="1239" t="s">
        <v>567</v>
      </c>
      <c r="H73" s="1240"/>
      <c r="I73" s="1245" t="s">
        <v>568</v>
      </c>
      <c r="J73" s="1245"/>
      <c r="K73" s="1226">
        <v>80.5</v>
      </c>
      <c r="L73" s="1226">
        <v>69.2</v>
      </c>
      <c r="M73" s="1215">
        <v>66</v>
      </c>
      <c r="N73" s="1215">
        <v>65.7</v>
      </c>
      <c r="O73" s="1215">
        <v>60.7</v>
      </c>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575</v>
      </c>
      <c r="J75" s="1225"/>
      <c r="K75" s="1247">
        <v>14.8</v>
      </c>
      <c r="L75" s="1247">
        <v>13.1</v>
      </c>
      <c r="M75" s="1247">
        <v>11.8</v>
      </c>
      <c r="N75" s="1247">
        <v>11.1</v>
      </c>
      <c r="O75" s="1247">
        <v>10.6</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570</v>
      </c>
      <c r="H77" s="1220"/>
      <c r="I77" s="1225" t="s">
        <v>568</v>
      </c>
      <c r="J77" s="1225"/>
      <c r="K77" s="1226">
        <v>58.6</v>
      </c>
      <c r="L77" s="1226">
        <v>52.6</v>
      </c>
      <c r="M77" s="1215">
        <v>41.3</v>
      </c>
      <c r="N77" s="1215">
        <v>33</v>
      </c>
      <c r="O77" s="1215">
        <v>37.3</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575</v>
      </c>
      <c r="J79" s="1217"/>
      <c r="K79" s="1218">
        <v>11.1</v>
      </c>
      <c r="L79" s="1218">
        <v>10.4</v>
      </c>
      <c r="M79" s="1218">
        <v>9.6</v>
      </c>
      <c r="N79" s="1218">
        <v>8.5</v>
      </c>
      <c r="O79" s="1218">
        <v>7.8</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521</v>
      </c>
      <c r="G2" s="111"/>
      <c r="H2" s="112"/>
    </row>
    <row r="3" spans="1:8" ht="13.5">
      <c r="A3" s="108" t="s">
        <v>514</v>
      </c>
      <c r="B3" s="113"/>
      <c r="C3" s="114"/>
      <c r="D3" s="115">
        <v>30212</v>
      </c>
      <c r="E3" s="116"/>
      <c r="F3" s="117">
        <v>51704</v>
      </c>
      <c r="G3" s="118"/>
      <c r="H3" s="119"/>
    </row>
    <row r="4" spans="1:8" ht="13.5">
      <c r="A4" s="120"/>
      <c r="B4" s="121"/>
      <c r="C4" s="122"/>
      <c r="D4" s="123">
        <v>25748</v>
      </c>
      <c r="E4" s="124"/>
      <c r="F4" s="125">
        <v>26896</v>
      </c>
      <c r="G4" s="126"/>
      <c r="H4" s="127"/>
    </row>
    <row r="5" spans="1:8" ht="13.5">
      <c r="A5" s="108" t="s">
        <v>516</v>
      </c>
      <c r="B5" s="113"/>
      <c r="C5" s="114"/>
      <c r="D5" s="115">
        <v>38029</v>
      </c>
      <c r="E5" s="116"/>
      <c r="F5" s="117">
        <v>52678</v>
      </c>
      <c r="G5" s="118"/>
      <c r="H5" s="119"/>
    </row>
    <row r="6" spans="1:8" ht="13.5">
      <c r="A6" s="120"/>
      <c r="B6" s="121"/>
      <c r="C6" s="122"/>
      <c r="D6" s="123">
        <v>26329</v>
      </c>
      <c r="E6" s="124"/>
      <c r="F6" s="125">
        <v>30185</v>
      </c>
      <c r="G6" s="126"/>
      <c r="H6" s="127"/>
    </row>
    <row r="7" spans="1:8" ht="13.5">
      <c r="A7" s="108" t="s">
        <v>517</v>
      </c>
      <c r="B7" s="113"/>
      <c r="C7" s="114"/>
      <c r="D7" s="115">
        <v>39906</v>
      </c>
      <c r="E7" s="116"/>
      <c r="F7" s="117">
        <v>69560</v>
      </c>
      <c r="G7" s="118"/>
      <c r="H7" s="119"/>
    </row>
    <row r="8" spans="1:8" ht="13.5">
      <c r="A8" s="120"/>
      <c r="B8" s="121"/>
      <c r="C8" s="122"/>
      <c r="D8" s="123">
        <v>24043</v>
      </c>
      <c r="E8" s="124"/>
      <c r="F8" s="125">
        <v>35305</v>
      </c>
      <c r="G8" s="126"/>
      <c r="H8" s="127"/>
    </row>
    <row r="9" spans="1:8" ht="13.5">
      <c r="A9" s="108" t="s">
        <v>518</v>
      </c>
      <c r="B9" s="113"/>
      <c r="C9" s="114"/>
      <c r="D9" s="115">
        <v>35344</v>
      </c>
      <c r="E9" s="116"/>
      <c r="F9" s="117">
        <v>65988</v>
      </c>
      <c r="G9" s="118"/>
      <c r="H9" s="119"/>
    </row>
    <row r="10" spans="1:8" ht="13.5">
      <c r="A10" s="120"/>
      <c r="B10" s="121"/>
      <c r="C10" s="122"/>
      <c r="D10" s="123">
        <v>20301</v>
      </c>
      <c r="E10" s="124"/>
      <c r="F10" s="125">
        <v>36473</v>
      </c>
      <c r="G10" s="126"/>
      <c r="H10" s="127"/>
    </row>
    <row r="11" spans="1:8" ht="13.5">
      <c r="A11" s="108" t="s">
        <v>519</v>
      </c>
      <c r="B11" s="113"/>
      <c r="C11" s="114"/>
      <c r="D11" s="115">
        <v>44826</v>
      </c>
      <c r="E11" s="116"/>
      <c r="F11" s="117">
        <v>54227</v>
      </c>
      <c r="G11" s="118"/>
      <c r="H11" s="119"/>
    </row>
    <row r="12" spans="1:8" ht="13.5">
      <c r="A12" s="120"/>
      <c r="B12" s="121"/>
      <c r="C12" s="128"/>
      <c r="D12" s="123">
        <v>31593</v>
      </c>
      <c r="E12" s="124"/>
      <c r="F12" s="125">
        <v>29694</v>
      </c>
      <c r="G12" s="126"/>
      <c r="H12" s="127"/>
    </row>
    <row r="13" spans="1:8" ht="13.5">
      <c r="A13" s="108"/>
      <c r="B13" s="113"/>
      <c r="C13" s="129"/>
      <c r="D13" s="130">
        <v>37663</v>
      </c>
      <c r="E13" s="131"/>
      <c r="F13" s="132">
        <v>58831</v>
      </c>
      <c r="G13" s="133"/>
      <c r="H13" s="119"/>
    </row>
    <row r="14" spans="1:8" ht="13.5">
      <c r="A14" s="120"/>
      <c r="B14" s="121"/>
      <c r="C14" s="122"/>
      <c r="D14" s="123">
        <v>25603</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2.58</v>
      </c>
      <c r="C19" s="134">
        <f>ROUND(VALUE(SUBSTITUTE('実質収支比率等に係る経年分析'!G$48,"▲","-")),2)</f>
        <v>2.91</v>
      </c>
      <c r="D19" s="134">
        <f>ROUND(VALUE(SUBSTITUTE('実質収支比率等に係る経年分析'!H$48,"▲","-")),2)</f>
        <v>2.68</v>
      </c>
      <c r="E19" s="134">
        <f>ROUND(VALUE(SUBSTITUTE('実質収支比率等に係る経年分析'!I$48,"▲","-")),2)</f>
        <v>3.07</v>
      </c>
      <c r="F19" s="134">
        <f>ROUND(VALUE(SUBSTITUTE('実質収支比率等に係る経年分析'!J$48,"▲","-")),2)</f>
        <v>3.08</v>
      </c>
    </row>
    <row r="20" spans="1:6" ht="13.5">
      <c r="A20" s="134" t="s">
        <v>42</v>
      </c>
      <c r="B20" s="134">
        <f>ROUND(VALUE(SUBSTITUTE('実質収支比率等に係る経年分析'!F$47,"▲","-")),2)</f>
        <v>11.6</v>
      </c>
      <c r="C20" s="134">
        <f>ROUND(VALUE(SUBSTITUTE('実質収支比率等に係る経年分析'!G$47,"▲","-")),2)</f>
        <v>11.93</v>
      </c>
      <c r="D20" s="134">
        <f>ROUND(VALUE(SUBSTITUTE('実質収支比率等に係る経年分析'!H$47,"▲","-")),2)</f>
        <v>13.82</v>
      </c>
      <c r="E20" s="134">
        <f>ROUND(VALUE(SUBSTITUTE('実質収支比率等に係る経年分析'!I$47,"▲","-")),2)</f>
        <v>12.4</v>
      </c>
      <c r="F20" s="134">
        <f>ROUND(VALUE(SUBSTITUTE('実質収支比率等に係る経年分析'!J$47,"▲","-")),2)</f>
        <v>10.29</v>
      </c>
    </row>
    <row r="21" spans="1:6" ht="13.5">
      <c r="A21" s="134" t="s">
        <v>43</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3.4</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0.61</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1.07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0.5</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0.28</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0.13</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診療所事業会計</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0.24</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0.34</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0.43</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0.53</v>
      </c>
    </row>
    <row r="30" spans="1:11" ht="13.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0.15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0.26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0.42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0.05</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0.58</v>
      </c>
    </row>
    <row r="31" spans="1:11" ht="13.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0.13</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0.21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0.62</v>
      </c>
    </row>
    <row r="32" spans="1:11" ht="13.5">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IF(ROUND(VALUE(SUBSTITUTE('連結実質赤字比率に係る赤字・黒字の構成分析'!F$38,"▲","-")),2)&lt;0,ABS(ROUND(VALUE(SUBSTITUTE('連結実質赤字比率に係る赤字・黒字の構成分析'!F$38,"▲","-")),2)),NA())</f>
        <v>#VALUE!</v>
      </c>
      <c r="C32" s="135" t="e">
        <f>IF(ROUND(VALUE(SUBSTITUTE('連結実質赤字比率に係る赤字・黒字の構成分析'!F$38,"▲","-")),2)&gt;=0,ABS(ROUND(VALUE(SUBSTITUTE('連結実質赤字比率に係る赤字・黒字の構成分析'!F$38,"▲","-")),2)),NA())</f>
        <v>#VALUE!</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0.18</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0.37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0.53</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0.68</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2.69</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3.7</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3.92</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4</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1.48</v>
      </c>
    </row>
    <row r="34" spans="1:11" ht="13.5">
      <c r="A34" s="135" t="str">
        <f>IF('連結実質赤字比率に係る赤字・黒字の構成分析'!C$36="",NA(),'連結実質赤字比率に係る赤字・黒字の構成分析'!C$36)</f>
        <v>病院事業会計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2.2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1.9</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1.88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1.72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1.6</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2.45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2.57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2.56</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3.06</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3.07</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9.56</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10.12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10.75</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11.96</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12.6</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3630</v>
      </c>
      <c r="E42" s="136"/>
      <c r="F42" s="136"/>
      <c r="G42" s="136">
        <f>'実質公債費比率（分子）の構造'!L$52</f>
        <v>3738</v>
      </c>
      <c r="H42" s="136"/>
      <c r="I42" s="136"/>
      <c r="J42" s="136">
        <f>'実質公債費比率（分子）の構造'!M$52</f>
        <v>3889</v>
      </c>
      <c r="K42" s="136"/>
      <c r="L42" s="136"/>
      <c r="M42" s="136">
        <f>'実質公債費比率（分子）の構造'!N$52</f>
        <v>4146</v>
      </c>
      <c r="N42" s="136"/>
      <c r="O42" s="136"/>
      <c r="P42" s="136">
        <f>'実質公債費比率（分子）の構造'!O$52</f>
        <v>4109</v>
      </c>
    </row>
    <row r="43" spans="1:16" ht="13.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75</v>
      </c>
      <c r="C44" s="136"/>
      <c r="D44" s="136"/>
      <c r="E44" s="136">
        <f>'実質公債費比率（分子）の構造'!L$50</f>
        <v>74</v>
      </c>
      <c r="F44" s="136"/>
      <c r="G44" s="136"/>
      <c r="H44" s="136">
        <f>'実質公債費比率（分子）の構造'!M$50</f>
        <v>60</v>
      </c>
      <c r="I44" s="136"/>
      <c r="J44" s="136"/>
      <c r="K44" s="136">
        <f>'実質公債費比率（分子）の構造'!N$50</f>
        <v>56</v>
      </c>
      <c r="L44" s="136"/>
      <c r="M44" s="136"/>
      <c r="N44" s="136">
        <f>'実質公債費比率（分子）の構造'!O$50</f>
        <v>58</v>
      </c>
      <c r="O44" s="136"/>
      <c r="P44" s="136"/>
    </row>
    <row r="45" spans="1:16" ht="13.5">
      <c r="A45" s="136" t="s">
        <v>53</v>
      </c>
      <c r="B45" s="136">
        <f>'実質公債費比率（分子）の構造'!K$49</f>
        <v>344</v>
      </c>
      <c r="C45" s="136"/>
      <c r="D45" s="136"/>
      <c r="E45" s="136">
        <f>'実質公債費比率（分子）の構造'!L$49</f>
        <v>365</v>
      </c>
      <c r="F45" s="136"/>
      <c r="G45" s="136"/>
      <c r="H45" s="136">
        <f>'実質公債費比率（分子）の構造'!M$49</f>
        <v>411</v>
      </c>
      <c r="I45" s="136"/>
      <c r="J45" s="136"/>
      <c r="K45" s="136">
        <f>'実質公債費比率（分子）の構造'!N$49</f>
        <v>607</v>
      </c>
      <c r="L45" s="136"/>
      <c r="M45" s="136"/>
      <c r="N45" s="136">
        <f>'実質公債費比率（分子）の構造'!O$49</f>
        <v>600</v>
      </c>
      <c r="O45" s="136"/>
      <c r="P45" s="136"/>
    </row>
    <row r="46" spans="1:16" ht="13.5">
      <c r="A46" s="136" t="s">
        <v>54</v>
      </c>
      <c r="B46" s="136">
        <f>'実質公債費比率（分子）の構造'!K$48</f>
        <v>1447</v>
      </c>
      <c r="C46" s="136"/>
      <c r="D46" s="136"/>
      <c r="E46" s="136">
        <f>'実質公債費比率（分子）の構造'!L$48</f>
        <v>1516</v>
      </c>
      <c r="F46" s="136"/>
      <c r="G46" s="136"/>
      <c r="H46" s="136">
        <f>'実質公債費比率（分子）の構造'!M$48</f>
        <v>1774</v>
      </c>
      <c r="I46" s="136"/>
      <c r="J46" s="136"/>
      <c r="K46" s="136">
        <f>'実質公債費比率（分子）の構造'!N$48</f>
        <v>1813</v>
      </c>
      <c r="L46" s="136"/>
      <c r="M46" s="136"/>
      <c r="N46" s="136">
        <f>'実質公債費比率（分子）の構造'!O$48</f>
        <v>1940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4365</v>
      </c>
      <c r="C49" s="136"/>
      <c r="D49" s="136"/>
      <c r="E49" s="136">
        <f>'実質公債費比率（分子）の構造'!L$45</f>
        <v>4245</v>
      </c>
      <c r="F49" s="136"/>
      <c r="G49" s="136"/>
      <c r="H49" s="136">
        <f>'実質公債費比率（分子）の構造'!M$45</f>
        <v>3871</v>
      </c>
      <c r="I49" s="136"/>
      <c r="J49" s="136"/>
      <c r="K49" s="136">
        <f>'実質公債費比率（分子）の構造'!N$45</f>
        <v>3826</v>
      </c>
      <c r="L49" s="136"/>
      <c r="M49" s="136"/>
      <c r="N49" s="136">
        <f>'実質公債費比率（分子）の構造'!O$45</f>
        <v>3667</v>
      </c>
      <c r="O49" s="136"/>
      <c r="P49" s="136"/>
    </row>
    <row r="50" spans="1:16" ht="13.5">
      <c r="A50" s="136" t="s">
        <v>58</v>
      </c>
      <c r="B50" s="136" t="e">
        <f>NA()</f>
        <v>#N/A</v>
      </c>
      <c r="C50" s="136">
        <f>IF(ISNUMBER('実質公債費比率（分子）の構造'!K$53),'実質公債費比率（分子）の構造'!K$53,NA())</f>
        <v>2601</v>
      </c>
      <c r="D50" s="136" t="e">
        <f>NA()</f>
        <v>#N/A</v>
      </c>
      <c r="E50" s="136" t="e">
        <f>NA()</f>
        <v>#N/A</v>
      </c>
      <c r="F50" s="136">
        <f>IF(ISNUMBER('実質公債費比率（分子）の構造'!L$53),'実質公債費比率（分子）の構造'!L$53,NA())</f>
        <v>2462</v>
      </c>
      <c r="G50" s="136" t="e">
        <f>NA()</f>
        <v>#N/A</v>
      </c>
      <c r="H50" s="136" t="e">
        <f>NA()</f>
        <v>#N/A</v>
      </c>
      <c r="I50" s="136">
        <f>IF(ISNUMBER('実質公債費比率（分子）の構造'!M$53),'実質公債費比率（分子）の構造'!M$53,NA())</f>
        <v>2227</v>
      </c>
      <c r="J50" s="136" t="e">
        <f>NA()</f>
        <v>#N/A</v>
      </c>
      <c r="K50" s="136" t="e">
        <f>NA()</f>
        <v>#N/A</v>
      </c>
      <c r="L50" s="136">
        <f>IF(ISNUMBER('実質公債費比率（分子）の構造'!N$53),'実質公債費比率（分子）の構造'!N$53,NA())</f>
        <v>2156</v>
      </c>
      <c r="M50" s="136" t="e">
        <f>NA()</f>
        <v>#N/A</v>
      </c>
      <c r="N50" s="136" t="e">
        <f>NA()</f>
        <v>#N/A</v>
      </c>
      <c r="O50" s="136">
        <f>IF(ISNUMBER('実質公債費比率（分子）の構造'!O$53),'実質公債費比率（分子）の構造'!O$53,NA())</f>
        <v>2156</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45781</v>
      </c>
      <c r="E56" s="135"/>
      <c r="F56" s="135"/>
      <c r="G56" s="135">
        <f>'将来負担比率（分子）の構造'!J$51</f>
        <v>47570</v>
      </c>
      <c r="H56" s="135"/>
      <c r="I56" s="135"/>
      <c r="J56" s="135">
        <f>'将来負担比率（分子）の構造'!K$51</f>
        <v>48364</v>
      </c>
      <c r="K56" s="135"/>
      <c r="L56" s="135"/>
      <c r="M56" s="135">
        <f>'将来負担比率（分子）の構造'!L$51</f>
        <v>47784</v>
      </c>
      <c r="N56" s="135"/>
      <c r="O56" s="135"/>
      <c r="P56" s="135">
        <f>'将来負担比率（分子）の構造'!M$51</f>
        <v>47709</v>
      </c>
    </row>
    <row r="57" spans="1:16" ht="13.5">
      <c r="A57" s="135" t="s">
        <v>34</v>
      </c>
      <c r="B57" s="135"/>
      <c r="C57" s="135"/>
      <c r="D57" s="135">
        <f>'将来負担比率（分子）の構造'!I$50</f>
        <v>145</v>
      </c>
      <c r="E57" s="135"/>
      <c r="F57" s="135"/>
      <c r="G57" s="135">
        <f>'将来負担比率（分子）の構造'!J$50</f>
        <v>147</v>
      </c>
      <c r="H57" s="135"/>
      <c r="I57" s="135"/>
      <c r="J57" s="135">
        <f>'将来負担比率（分子）の構造'!K$50</f>
        <v>231</v>
      </c>
      <c r="K57" s="135"/>
      <c r="L57" s="135"/>
      <c r="M57" s="135">
        <f>'将来負担比率（分子）の構造'!L$50</f>
        <v>228</v>
      </c>
      <c r="N57" s="135"/>
      <c r="O57" s="135"/>
      <c r="P57" s="135">
        <f>'将来負担比率（分子）の構造'!M$50</f>
        <v>245</v>
      </c>
    </row>
    <row r="58" spans="1:16" ht="13.5">
      <c r="A58" s="135" t="s">
        <v>33</v>
      </c>
      <c r="B58" s="135"/>
      <c r="C58" s="135"/>
      <c r="D58" s="135">
        <f>'将来負担比率（分子）の構造'!I$49</f>
        <v>5974</v>
      </c>
      <c r="E58" s="135"/>
      <c r="F58" s="135"/>
      <c r="G58" s="135">
        <f>'将来負担比率（分子）の構造'!J$49</f>
        <v>7601</v>
      </c>
      <c r="H58" s="135"/>
      <c r="I58" s="135"/>
      <c r="J58" s="135">
        <f>'将来負担比率（分子）の構造'!K$49</f>
        <v>7883</v>
      </c>
      <c r="K58" s="135"/>
      <c r="L58" s="135"/>
      <c r="M58" s="135">
        <f>'将来負担比率（分子）の構造'!L$49</f>
        <v>7744</v>
      </c>
      <c r="N58" s="135"/>
      <c r="O58" s="135"/>
      <c r="P58" s="135">
        <f>'将来負担比率（分子）の構造'!M$49</f>
        <v>7426</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3</v>
      </c>
      <c r="L61" s="135"/>
      <c r="M61" s="135"/>
      <c r="N61" s="135">
        <f>'将来負担比率（分子）の構造'!M$46</f>
        <v>0</v>
      </c>
      <c r="O61" s="135"/>
      <c r="P61" s="135"/>
    </row>
    <row r="62" spans="1:16" ht="13.5">
      <c r="A62" s="135" t="s">
        <v>28</v>
      </c>
      <c r="B62" s="135">
        <f>'将来負担比率（分子）の構造'!I$45</f>
        <v>7205</v>
      </c>
      <c r="C62" s="135"/>
      <c r="D62" s="135"/>
      <c r="E62" s="135">
        <f>'将来負担比率（分子）の構造'!J$45</f>
        <v>6986</v>
      </c>
      <c r="F62" s="135"/>
      <c r="G62" s="135"/>
      <c r="H62" s="135">
        <f>'将来負担比率（分子）の構造'!K$45</f>
        <v>6904</v>
      </c>
      <c r="I62" s="135"/>
      <c r="J62" s="135"/>
      <c r="K62" s="135">
        <f>'将来負担比率（分子）の構造'!L$45</f>
        <v>6543</v>
      </c>
      <c r="L62" s="135"/>
      <c r="M62" s="135"/>
      <c r="N62" s="135">
        <f>'将来負担比率（分子）の構造'!M$45</f>
        <v>6200</v>
      </c>
      <c r="O62" s="135"/>
      <c r="P62" s="135"/>
    </row>
    <row r="63" spans="1:16" ht="13.5">
      <c r="A63" s="135" t="s">
        <v>27</v>
      </c>
      <c r="B63" s="135">
        <f>'将来負担比率（分子）の構造'!I$44</f>
        <v>3076</v>
      </c>
      <c r="C63" s="135"/>
      <c r="D63" s="135"/>
      <c r="E63" s="135">
        <f>'将来負担比率（分子）の構造'!J$44</f>
        <v>5696</v>
      </c>
      <c r="F63" s="135"/>
      <c r="G63" s="135"/>
      <c r="H63" s="135">
        <f>'将来負担比率（分子）の構造'!K$44</f>
        <v>6502</v>
      </c>
      <c r="I63" s="135"/>
      <c r="J63" s="135"/>
      <c r="K63" s="135">
        <f>'将来負担比率（分子）の構造'!L$44</f>
        <v>6300</v>
      </c>
      <c r="L63" s="135"/>
      <c r="M63" s="135"/>
      <c r="N63" s="135">
        <f>'将来負担比率（分子）の構造'!M$44</f>
        <v>5717</v>
      </c>
      <c r="O63" s="135"/>
      <c r="P63" s="135"/>
    </row>
    <row r="64" spans="1:16" ht="13.5">
      <c r="A64" s="135" t="s">
        <v>26</v>
      </c>
      <c r="B64" s="135">
        <f>'将来負担比率（分子）の構造'!I$43</f>
        <v>22160</v>
      </c>
      <c r="C64" s="135"/>
      <c r="D64" s="135"/>
      <c r="E64" s="135">
        <f>'将来負担比率（分子）の構造'!J$43</f>
        <v>21382</v>
      </c>
      <c r="F64" s="135"/>
      <c r="G64" s="135"/>
      <c r="H64" s="135">
        <f>'将来負担比率（分子）の構造'!K$43</f>
        <v>20897</v>
      </c>
      <c r="I64" s="135"/>
      <c r="J64" s="135"/>
      <c r="K64" s="135">
        <f>'将来負担比率（分子）の構造'!L$43</f>
        <v>21060</v>
      </c>
      <c r="L64" s="135"/>
      <c r="M64" s="135"/>
      <c r="N64" s="135">
        <f>'将来負担比率（分子）の構造'!M$43</f>
        <v>21350</v>
      </c>
      <c r="O64" s="135"/>
      <c r="P64" s="135"/>
    </row>
    <row r="65" spans="1:16" ht="13.5">
      <c r="A65" s="135" t="s">
        <v>25</v>
      </c>
      <c r="B65" s="135">
        <f>'将来負担比率（分子）の構造'!I$42</f>
        <v>361</v>
      </c>
      <c r="C65" s="135"/>
      <c r="D65" s="135"/>
      <c r="E65" s="135">
        <f>'将来負担比率（分子）の構造'!J$42</f>
        <v>288</v>
      </c>
      <c r="F65" s="135"/>
      <c r="G65" s="135"/>
      <c r="H65" s="135">
        <f>'将来負担比率（分子）の構造'!K$42</f>
        <v>230</v>
      </c>
      <c r="I65" s="135"/>
      <c r="J65" s="135"/>
      <c r="K65" s="135">
        <f>'将来負担比率（分子）の構造'!L$42</f>
        <v>175</v>
      </c>
      <c r="L65" s="135"/>
      <c r="M65" s="135"/>
      <c r="N65" s="135">
        <f>'将来負担比率（分子）の構造'!M$42</f>
        <v>112</v>
      </c>
      <c r="O65" s="135"/>
      <c r="P65" s="135"/>
    </row>
    <row r="66" spans="1:16" ht="13.5">
      <c r="A66" s="135" t="s">
        <v>24</v>
      </c>
      <c r="B66" s="135">
        <f>'将来負担比率（分子）の構造'!I$41</f>
        <v>35561</v>
      </c>
      <c r="C66" s="135"/>
      <c r="D66" s="135"/>
      <c r="E66" s="135">
        <f>'将来負担比率（分子）の構造'!J$41</f>
        <v>35207</v>
      </c>
      <c r="F66" s="135"/>
      <c r="G66" s="135"/>
      <c r="H66" s="135">
        <f>'将来負担比率（分子）の構造'!K$41</f>
        <v>35624</v>
      </c>
      <c r="I66" s="135"/>
      <c r="J66" s="135"/>
      <c r="K66" s="135">
        <f>'将来負担比率（分子）の構造'!L$41</f>
        <v>34986</v>
      </c>
      <c r="L66" s="135"/>
      <c r="M66" s="135"/>
      <c r="N66" s="135">
        <f>'将来負担比率（分子）の構造'!M$41</f>
        <v>34518</v>
      </c>
      <c r="O66" s="135"/>
      <c r="P66" s="135"/>
    </row>
    <row r="67" spans="1:16" ht="13.5">
      <c r="A67" s="135" t="s">
        <v>62</v>
      </c>
      <c r="B67" s="135" t="e">
        <f>NA()</f>
        <v>#N/A</v>
      </c>
      <c r="C67" s="135">
        <f>IF(ISNUMBER('将来負担比率（分子）の構造'!I$52),IF('将来負担比率（分子）の構造'!I$52&lt;0,0,'将来負担比率（分子）の構造'!I$52),NA())</f>
        <v>16463</v>
      </c>
      <c r="D67" s="135" t="e">
        <f>NA()</f>
        <v>#N/A</v>
      </c>
      <c r="E67" s="135" t="e">
        <f>NA()</f>
        <v>#N/A</v>
      </c>
      <c r="F67" s="135">
        <f>IF(ISNUMBER('将来負担比率（分子）の構造'!J$52),IF('将来負担比率（分子）の構造'!J$52&lt;0,0,'将来負担比率（分子）の構造'!J$52),NA())</f>
        <v>14241</v>
      </c>
      <c r="G67" s="135" t="e">
        <f>NA()</f>
        <v>#N/A</v>
      </c>
      <c r="H67" s="135" t="e">
        <f>NA()</f>
        <v>#N/A</v>
      </c>
      <c r="I67" s="135">
        <f>IF(ISNUMBER('将来負担比率（分子）の構造'!K$52),IF('将来負担比率（分子）の構造'!K$52&lt;0,0,'将来負担比率（分子）の構造'!K$52),NA())</f>
        <v>13679</v>
      </c>
      <c r="J67" s="135" t="e">
        <f>NA()</f>
        <v>#N/A</v>
      </c>
      <c r="K67" s="135" t="e">
        <f>NA()</f>
        <v>#N/A</v>
      </c>
      <c r="L67" s="135">
        <f>IF(ISNUMBER('将来負担比率（分子）の構造'!L$52),IF('将来負担比率（分子）の構造'!L$52&lt;0,0,'将来負担比率（分子）の構造'!L$52),NA())</f>
        <v>13310</v>
      </c>
      <c r="M67" s="135" t="e">
        <f>NA()</f>
        <v>#N/A</v>
      </c>
      <c r="N67" s="135" t="e">
        <f>NA()</f>
        <v>#N/A</v>
      </c>
      <c r="O67" s="135">
        <f>IF(ISNUMBER('将来負担比率（分子）の構造'!M$52),IF('将来負担比率（分子）の構造'!M$52&lt;0,0,'将来負担比率（分子）の構造'!M$52),NA())</f>
        <v>12518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13382223</v>
      </c>
      <c r="S5" s="669"/>
      <c r="T5" s="669"/>
      <c r="U5" s="669"/>
      <c r="V5" s="669"/>
      <c r="W5" s="669"/>
      <c r="X5" s="669"/>
      <c r="Y5" s="716"/>
      <c r="Z5" s="729">
        <v>35.1</v>
      </c>
      <c r="AA5" s="729"/>
      <c r="AB5" s="729"/>
      <c r="AC5" s="729"/>
      <c r="AD5" s="730">
        <v>13382223</v>
      </c>
      <c r="AE5" s="730"/>
      <c r="AF5" s="730"/>
      <c r="AG5" s="730"/>
      <c r="AH5" s="730"/>
      <c r="AI5" s="730"/>
      <c r="AJ5" s="730"/>
      <c r="AK5" s="730"/>
      <c r="AL5" s="717">
        <v>57.6</v>
      </c>
      <c r="AM5" s="686"/>
      <c r="AN5" s="686"/>
      <c r="AO5" s="718"/>
      <c r="AP5" s="705" t="s">
        <v>206</v>
      </c>
      <c r="AQ5" s="706"/>
      <c r="AR5" s="706"/>
      <c r="AS5" s="706"/>
      <c r="AT5" s="706"/>
      <c r="AU5" s="706"/>
      <c r="AV5" s="706"/>
      <c r="AW5" s="706"/>
      <c r="AX5" s="706"/>
      <c r="AY5" s="706"/>
      <c r="AZ5" s="706"/>
      <c r="BA5" s="706"/>
      <c r="BB5" s="706"/>
      <c r="BC5" s="706"/>
      <c r="BD5" s="706"/>
      <c r="BE5" s="706"/>
      <c r="BF5" s="707"/>
      <c r="BG5" s="618">
        <v>13365186</v>
      </c>
      <c r="BH5" s="619"/>
      <c r="BI5" s="619"/>
      <c r="BJ5" s="619"/>
      <c r="BK5" s="619"/>
      <c r="BL5" s="619"/>
      <c r="BM5" s="619"/>
      <c r="BN5" s="620"/>
      <c r="BO5" s="671">
        <v>99.9</v>
      </c>
      <c r="BP5" s="671"/>
      <c r="BQ5" s="671"/>
      <c r="BR5" s="671"/>
      <c r="BS5" s="672">
        <v>147315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369731</v>
      </c>
      <c r="S6" s="619"/>
      <c r="T6" s="619"/>
      <c r="U6" s="619"/>
      <c r="V6" s="619"/>
      <c r="W6" s="619"/>
      <c r="X6" s="619"/>
      <c r="Y6" s="620"/>
      <c r="Z6" s="671">
        <v>1</v>
      </c>
      <c r="AA6" s="671"/>
      <c r="AB6" s="671"/>
      <c r="AC6" s="671"/>
      <c r="AD6" s="672">
        <v>369731</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13365186</v>
      </c>
      <c r="BH6" s="619"/>
      <c r="BI6" s="619"/>
      <c r="BJ6" s="619"/>
      <c r="BK6" s="619"/>
      <c r="BL6" s="619"/>
      <c r="BM6" s="619"/>
      <c r="BN6" s="620"/>
      <c r="BO6" s="671">
        <v>99.9</v>
      </c>
      <c r="BP6" s="671"/>
      <c r="BQ6" s="671"/>
      <c r="BR6" s="671"/>
      <c r="BS6" s="672">
        <v>147315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287024</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286983</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19514</v>
      </c>
      <c r="S7" s="619"/>
      <c r="T7" s="619"/>
      <c r="U7" s="619"/>
      <c r="V7" s="619"/>
      <c r="W7" s="619"/>
      <c r="X7" s="619"/>
      <c r="Y7" s="620"/>
      <c r="Z7" s="671">
        <v>0.1</v>
      </c>
      <c r="AA7" s="671"/>
      <c r="AB7" s="671"/>
      <c r="AC7" s="671"/>
      <c r="AD7" s="672">
        <v>19514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5651927</v>
      </c>
      <c r="BH7" s="619"/>
      <c r="BI7" s="619"/>
      <c r="BJ7" s="619"/>
      <c r="BK7" s="619"/>
      <c r="BL7" s="619"/>
      <c r="BM7" s="619"/>
      <c r="BN7" s="620"/>
      <c r="BO7" s="671">
        <v>42.2</v>
      </c>
      <c r="BP7" s="671"/>
      <c r="BQ7" s="671"/>
      <c r="BR7" s="671"/>
      <c r="BS7" s="672">
        <v>147315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5775592</v>
      </c>
      <c r="CS7" s="619"/>
      <c r="CT7" s="619"/>
      <c r="CU7" s="619"/>
      <c r="CV7" s="619"/>
      <c r="CW7" s="619"/>
      <c r="CX7" s="619"/>
      <c r="CY7" s="620"/>
      <c r="CZ7" s="671">
        <v>15.5</v>
      </c>
      <c r="DA7" s="671"/>
      <c r="DB7" s="671"/>
      <c r="DC7" s="671"/>
      <c r="DD7" s="624">
        <v>1210934</v>
      </c>
      <c r="DE7" s="619"/>
      <c r="DF7" s="619"/>
      <c r="DG7" s="619"/>
      <c r="DH7" s="619"/>
      <c r="DI7" s="619"/>
      <c r="DJ7" s="619"/>
      <c r="DK7" s="619"/>
      <c r="DL7" s="619"/>
      <c r="DM7" s="619"/>
      <c r="DN7" s="619"/>
      <c r="DO7" s="619"/>
      <c r="DP7" s="620"/>
      <c r="DQ7" s="624">
        <v>4089601</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61361</v>
      </c>
      <c r="S8" s="619"/>
      <c r="T8" s="619"/>
      <c r="U8" s="619"/>
      <c r="V8" s="619"/>
      <c r="W8" s="619"/>
      <c r="X8" s="619"/>
      <c r="Y8" s="620"/>
      <c r="Z8" s="671">
        <v>0.2</v>
      </c>
      <c r="AA8" s="671"/>
      <c r="AB8" s="671"/>
      <c r="AC8" s="671"/>
      <c r="AD8" s="672">
        <v>61361</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161297</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11401599</v>
      </c>
      <c r="CS8" s="619"/>
      <c r="CT8" s="619"/>
      <c r="CU8" s="619"/>
      <c r="CV8" s="619"/>
      <c r="CW8" s="619"/>
      <c r="CX8" s="619"/>
      <c r="CY8" s="620"/>
      <c r="CZ8" s="671">
        <v>30.7</v>
      </c>
      <c r="DA8" s="671"/>
      <c r="DB8" s="671"/>
      <c r="DC8" s="671"/>
      <c r="DD8" s="624">
        <v>248264</v>
      </c>
      <c r="DE8" s="619"/>
      <c r="DF8" s="619"/>
      <c r="DG8" s="619"/>
      <c r="DH8" s="619"/>
      <c r="DI8" s="619"/>
      <c r="DJ8" s="619"/>
      <c r="DK8" s="619"/>
      <c r="DL8" s="619"/>
      <c r="DM8" s="619"/>
      <c r="DN8" s="619"/>
      <c r="DO8" s="619"/>
      <c r="DP8" s="620"/>
      <c r="DQ8" s="624">
        <v>6139334</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66661</v>
      </c>
      <c r="S9" s="619"/>
      <c r="T9" s="619"/>
      <c r="U9" s="619"/>
      <c r="V9" s="619"/>
      <c r="W9" s="619"/>
      <c r="X9" s="619"/>
      <c r="Y9" s="620"/>
      <c r="Z9" s="671">
        <v>0.2</v>
      </c>
      <c r="AA9" s="671"/>
      <c r="AB9" s="671"/>
      <c r="AC9" s="671"/>
      <c r="AD9" s="672">
        <v>66661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4169620</v>
      </c>
      <c r="BH9" s="619"/>
      <c r="BI9" s="619"/>
      <c r="BJ9" s="619"/>
      <c r="BK9" s="619"/>
      <c r="BL9" s="619"/>
      <c r="BM9" s="619"/>
      <c r="BN9" s="620"/>
      <c r="BO9" s="671">
        <v>31.2</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3828004</v>
      </c>
      <c r="CS9" s="619"/>
      <c r="CT9" s="619"/>
      <c r="CU9" s="619"/>
      <c r="CV9" s="619"/>
      <c r="CW9" s="619"/>
      <c r="CX9" s="619"/>
      <c r="CY9" s="620"/>
      <c r="CZ9" s="671">
        <v>10.3</v>
      </c>
      <c r="DA9" s="671"/>
      <c r="DB9" s="671"/>
      <c r="DC9" s="671"/>
      <c r="DD9" s="624">
        <v>35525</v>
      </c>
      <c r="DE9" s="619"/>
      <c r="DF9" s="619"/>
      <c r="DG9" s="619"/>
      <c r="DH9" s="619"/>
      <c r="DI9" s="619"/>
      <c r="DJ9" s="619"/>
      <c r="DK9" s="619"/>
      <c r="DL9" s="619"/>
      <c r="DM9" s="619"/>
      <c r="DN9" s="619"/>
      <c r="DO9" s="619"/>
      <c r="DP9" s="620"/>
      <c r="DQ9" s="624">
        <v>3583247</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1646032</v>
      </c>
      <c r="S10" s="619"/>
      <c r="T10" s="619"/>
      <c r="U10" s="619"/>
      <c r="V10" s="619"/>
      <c r="W10" s="619"/>
      <c r="X10" s="619"/>
      <c r="Y10" s="620"/>
      <c r="Z10" s="671">
        <v>4.3</v>
      </c>
      <c r="AA10" s="671"/>
      <c r="AB10" s="671"/>
      <c r="AC10" s="671"/>
      <c r="AD10" s="672">
        <v>1646032</v>
      </c>
      <c r="AE10" s="672"/>
      <c r="AF10" s="672"/>
      <c r="AG10" s="672"/>
      <c r="AH10" s="672"/>
      <c r="AI10" s="672"/>
      <c r="AJ10" s="672"/>
      <c r="AK10" s="672"/>
      <c r="AL10" s="641">
        <v>7.1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277213</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75921</v>
      </c>
      <c r="CS10" s="619"/>
      <c r="CT10" s="619"/>
      <c r="CU10" s="619"/>
      <c r="CV10" s="619"/>
      <c r="CW10" s="619"/>
      <c r="CX10" s="619"/>
      <c r="CY10" s="620"/>
      <c r="CZ10" s="671">
        <v>0.2</v>
      </c>
      <c r="DA10" s="671"/>
      <c r="DB10" s="671"/>
      <c r="DC10" s="671"/>
      <c r="DD10" s="624">
        <v>2129</v>
      </c>
      <c r="DE10" s="619"/>
      <c r="DF10" s="619"/>
      <c r="DG10" s="619"/>
      <c r="DH10" s="619"/>
      <c r="DI10" s="619"/>
      <c r="DJ10" s="619"/>
      <c r="DK10" s="619"/>
      <c r="DL10" s="619"/>
      <c r="DM10" s="619"/>
      <c r="DN10" s="619"/>
      <c r="DO10" s="619"/>
      <c r="DP10" s="620"/>
      <c r="DQ10" s="624">
        <v>64341</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v>373844</v>
      </c>
      <c r="S11" s="619"/>
      <c r="T11" s="619"/>
      <c r="U11" s="619"/>
      <c r="V11" s="619"/>
      <c r="W11" s="619"/>
      <c r="X11" s="619"/>
      <c r="Y11" s="620"/>
      <c r="Z11" s="671">
        <v>1</v>
      </c>
      <c r="AA11" s="671"/>
      <c r="AB11" s="671"/>
      <c r="AC11" s="671"/>
      <c r="AD11" s="672">
        <v>373844</v>
      </c>
      <c r="AE11" s="672"/>
      <c r="AF11" s="672"/>
      <c r="AG11" s="672"/>
      <c r="AH11" s="672"/>
      <c r="AI11" s="672"/>
      <c r="AJ11" s="672"/>
      <c r="AK11" s="672"/>
      <c r="AL11" s="641">
        <v>1.6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1043797</v>
      </c>
      <c r="BH11" s="619"/>
      <c r="BI11" s="619"/>
      <c r="BJ11" s="619"/>
      <c r="BK11" s="619"/>
      <c r="BL11" s="619"/>
      <c r="BM11" s="619"/>
      <c r="BN11" s="620"/>
      <c r="BO11" s="671">
        <v>7.8</v>
      </c>
      <c r="BP11" s="671"/>
      <c r="BQ11" s="671"/>
      <c r="BR11" s="671"/>
      <c r="BS11" s="624">
        <v>147315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1658056</v>
      </c>
      <c r="CS11" s="619"/>
      <c r="CT11" s="619"/>
      <c r="CU11" s="619"/>
      <c r="CV11" s="619"/>
      <c r="CW11" s="619"/>
      <c r="CX11" s="619"/>
      <c r="CY11" s="620"/>
      <c r="CZ11" s="671">
        <v>4.5</v>
      </c>
      <c r="DA11" s="671"/>
      <c r="DB11" s="671"/>
      <c r="DC11" s="671"/>
      <c r="DD11" s="624">
        <v>194387</v>
      </c>
      <c r="DE11" s="619"/>
      <c r="DF11" s="619"/>
      <c r="DG11" s="619"/>
      <c r="DH11" s="619"/>
      <c r="DI11" s="619"/>
      <c r="DJ11" s="619"/>
      <c r="DK11" s="619"/>
      <c r="DL11" s="619"/>
      <c r="DM11" s="619"/>
      <c r="DN11" s="619"/>
      <c r="DO11" s="619"/>
      <c r="DP11" s="620"/>
      <c r="DQ11" s="624">
        <v>1113173</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6793831</v>
      </c>
      <c r="BH12" s="619"/>
      <c r="BI12" s="619"/>
      <c r="BJ12" s="619"/>
      <c r="BK12" s="619"/>
      <c r="BL12" s="619"/>
      <c r="BM12" s="619"/>
      <c r="BN12" s="620"/>
      <c r="BO12" s="671">
        <v>50.8</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476780</v>
      </c>
      <c r="CS12" s="619"/>
      <c r="CT12" s="619"/>
      <c r="CU12" s="619"/>
      <c r="CV12" s="619"/>
      <c r="CW12" s="619"/>
      <c r="CX12" s="619"/>
      <c r="CY12" s="620"/>
      <c r="CZ12" s="671">
        <v>1.3</v>
      </c>
      <c r="DA12" s="671"/>
      <c r="DB12" s="671"/>
      <c r="DC12" s="671"/>
      <c r="DD12" s="624">
        <v>104038</v>
      </c>
      <c r="DE12" s="619"/>
      <c r="DF12" s="619"/>
      <c r="DG12" s="619"/>
      <c r="DH12" s="619"/>
      <c r="DI12" s="619"/>
      <c r="DJ12" s="619"/>
      <c r="DK12" s="619"/>
      <c r="DL12" s="619"/>
      <c r="DM12" s="619"/>
      <c r="DN12" s="619"/>
      <c r="DO12" s="619"/>
      <c r="DP12" s="620"/>
      <c r="DQ12" s="624">
        <v>431628</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99073</v>
      </c>
      <c r="S13" s="619"/>
      <c r="T13" s="619"/>
      <c r="U13" s="619"/>
      <c r="V13" s="619"/>
      <c r="W13" s="619"/>
      <c r="X13" s="619"/>
      <c r="Y13" s="620"/>
      <c r="Z13" s="671">
        <v>0.3</v>
      </c>
      <c r="AA13" s="671"/>
      <c r="AB13" s="671"/>
      <c r="AC13" s="671"/>
      <c r="AD13" s="672">
        <v>99073</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6786051</v>
      </c>
      <c r="BH13" s="619"/>
      <c r="BI13" s="619"/>
      <c r="BJ13" s="619"/>
      <c r="BK13" s="619"/>
      <c r="BL13" s="619"/>
      <c r="BM13" s="619"/>
      <c r="BN13" s="620"/>
      <c r="BO13" s="671">
        <v>50.7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3758090</v>
      </c>
      <c r="CS13" s="619"/>
      <c r="CT13" s="619"/>
      <c r="CU13" s="619"/>
      <c r="CV13" s="619"/>
      <c r="CW13" s="619"/>
      <c r="CX13" s="619"/>
      <c r="CY13" s="620"/>
      <c r="CZ13" s="671">
        <v>10.1</v>
      </c>
      <c r="DA13" s="671"/>
      <c r="DB13" s="671"/>
      <c r="DC13" s="671"/>
      <c r="DD13" s="624">
        <v>1320690</v>
      </c>
      <c r="DE13" s="619"/>
      <c r="DF13" s="619"/>
      <c r="DG13" s="619"/>
      <c r="DH13" s="619"/>
      <c r="DI13" s="619"/>
      <c r="DJ13" s="619"/>
      <c r="DK13" s="619"/>
      <c r="DL13" s="619"/>
      <c r="DM13" s="619"/>
      <c r="DN13" s="619"/>
      <c r="DO13" s="619"/>
      <c r="DP13" s="620"/>
      <c r="DQ13" s="624">
        <v>3134420</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235690</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1459495</v>
      </c>
      <c r="CS14" s="619"/>
      <c r="CT14" s="619"/>
      <c r="CU14" s="619"/>
      <c r="CV14" s="619"/>
      <c r="CW14" s="619"/>
      <c r="CX14" s="619"/>
      <c r="CY14" s="620"/>
      <c r="CZ14" s="671">
        <v>3.9</v>
      </c>
      <c r="DA14" s="671"/>
      <c r="DB14" s="671"/>
      <c r="DC14" s="671"/>
      <c r="DD14" s="624">
        <v>119265</v>
      </c>
      <c r="DE14" s="619"/>
      <c r="DF14" s="619"/>
      <c r="DG14" s="619"/>
      <c r="DH14" s="619"/>
      <c r="DI14" s="619"/>
      <c r="DJ14" s="619"/>
      <c r="DK14" s="619"/>
      <c r="DL14" s="619"/>
      <c r="DM14" s="619"/>
      <c r="DN14" s="619"/>
      <c r="DO14" s="619"/>
      <c r="DP14" s="620"/>
      <c r="DQ14" s="624">
        <v>1417444</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55867</v>
      </c>
      <c r="S15" s="619"/>
      <c r="T15" s="619"/>
      <c r="U15" s="619"/>
      <c r="V15" s="619"/>
      <c r="W15" s="619"/>
      <c r="X15" s="619"/>
      <c r="Y15" s="620"/>
      <c r="Z15" s="671">
        <v>0.1</v>
      </c>
      <c r="AA15" s="671"/>
      <c r="AB15" s="671"/>
      <c r="AC15" s="671"/>
      <c r="AD15" s="672">
        <v>55867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682848</v>
      </c>
      <c r="BH15" s="619"/>
      <c r="BI15" s="619"/>
      <c r="BJ15" s="619"/>
      <c r="BK15" s="619"/>
      <c r="BL15" s="619"/>
      <c r="BM15" s="619"/>
      <c r="BN15" s="620"/>
      <c r="BO15" s="671">
        <v>5.1</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4161832</v>
      </c>
      <c r="CS15" s="619"/>
      <c r="CT15" s="619"/>
      <c r="CU15" s="619"/>
      <c r="CV15" s="619"/>
      <c r="CW15" s="619"/>
      <c r="CX15" s="619"/>
      <c r="CY15" s="620"/>
      <c r="CZ15" s="671">
        <v>11.2</v>
      </c>
      <c r="DA15" s="671"/>
      <c r="DB15" s="671"/>
      <c r="DC15" s="671"/>
      <c r="DD15" s="624">
        <v>897493</v>
      </c>
      <c r="DE15" s="619"/>
      <c r="DF15" s="619"/>
      <c r="DG15" s="619"/>
      <c r="DH15" s="619"/>
      <c r="DI15" s="619"/>
      <c r="DJ15" s="619"/>
      <c r="DK15" s="619"/>
      <c r="DL15" s="619"/>
      <c r="DM15" s="619"/>
      <c r="DN15" s="619"/>
      <c r="DO15" s="619"/>
      <c r="DP15" s="620"/>
      <c r="DQ15" s="624">
        <v>2863004</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8198815</v>
      </c>
      <c r="S16" s="619"/>
      <c r="T16" s="619"/>
      <c r="U16" s="619"/>
      <c r="V16" s="619"/>
      <c r="W16" s="619"/>
      <c r="X16" s="619"/>
      <c r="Y16" s="620"/>
      <c r="Z16" s="671">
        <v>21.5</v>
      </c>
      <c r="AA16" s="671"/>
      <c r="AB16" s="671"/>
      <c r="AC16" s="671"/>
      <c r="AD16" s="672">
        <v>7101614</v>
      </c>
      <c r="AE16" s="672"/>
      <c r="AF16" s="672"/>
      <c r="AG16" s="672"/>
      <c r="AH16" s="672"/>
      <c r="AI16" s="672"/>
      <c r="AJ16" s="672"/>
      <c r="AK16" s="672"/>
      <c r="AL16" s="641">
        <v>30.6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890</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7101614</v>
      </c>
      <c r="S17" s="619"/>
      <c r="T17" s="619"/>
      <c r="U17" s="619"/>
      <c r="V17" s="619"/>
      <c r="W17" s="619"/>
      <c r="X17" s="619"/>
      <c r="Y17" s="620"/>
      <c r="Z17" s="671">
        <v>18.6</v>
      </c>
      <c r="AA17" s="671"/>
      <c r="AB17" s="671"/>
      <c r="AC17" s="671"/>
      <c r="AD17" s="672">
        <v>7101614</v>
      </c>
      <c r="AE17" s="672"/>
      <c r="AF17" s="672"/>
      <c r="AG17" s="672"/>
      <c r="AH17" s="672"/>
      <c r="AI17" s="672"/>
      <c r="AJ17" s="672"/>
      <c r="AK17" s="672"/>
      <c r="AL17" s="641">
        <v>30.6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4285610</v>
      </c>
      <c r="CS17" s="619"/>
      <c r="CT17" s="619"/>
      <c r="CU17" s="619"/>
      <c r="CV17" s="619"/>
      <c r="CW17" s="619"/>
      <c r="CX17" s="619"/>
      <c r="CY17" s="620"/>
      <c r="CZ17" s="671">
        <v>11.5</v>
      </c>
      <c r="DA17" s="671"/>
      <c r="DB17" s="671"/>
      <c r="DC17" s="671"/>
      <c r="DD17" s="624" t="s">
        <v>110</v>
      </c>
      <c r="DE17" s="619"/>
      <c r="DF17" s="619"/>
      <c r="DG17" s="619"/>
      <c r="DH17" s="619"/>
      <c r="DI17" s="619"/>
      <c r="DJ17" s="619"/>
      <c r="DK17" s="619"/>
      <c r="DL17" s="619"/>
      <c r="DM17" s="619"/>
      <c r="DN17" s="619"/>
      <c r="DO17" s="619"/>
      <c r="DP17" s="620"/>
      <c r="DQ17" s="624">
        <v>4263608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1097201</v>
      </c>
      <c r="S18" s="619"/>
      <c r="T18" s="619"/>
      <c r="U18" s="619"/>
      <c r="V18" s="619"/>
      <c r="W18" s="619"/>
      <c r="X18" s="619"/>
      <c r="Y18" s="620"/>
      <c r="Z18" s="671">
        <v>2.9</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17037</v>
      </c>
      <c r="BH19" s="619"/>
      <c r="BI19" s="619"/>
      <c r="BJ19" s="619"/>
      <c r="BK19" s="619"/>
      <c r="BL19" s="619"/>
      <c r="BM19" s="619"/>
      <c r="BN19" s="620"/>
      <c r="BO19" s="671">
        <v>0.1</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24273121</v>
      </c>
      <c r="S20" s="619"/>
      <c r="T20" s="619"/>
      <c r="U20" s="619"/>
      <c r="V20" s="619"/>
      <c r="W20" s="619"/>
      <c r="X20" s="619"/>
      <c r="Y20" s="620"/>
      <c r="Z20" s="671">
        <v>63.7</v>
      </c>
      <c r="AA20" s="671"/>
      <c r="AB20" s="671"/>
      <c r="AC20" s="671"/>
      <c r="AD20" s="672">
        <v>23175920</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17037</v>
      </c>
      <c r="BH20" s="619"/>
      <c r="BI20" s="619"/>
      <c r="BJ20" s="619"/>
      <c r="BK20" s="619"/>
      <c r="BL20" s="619"/>
      <c r="BM20" s="619"/>
      <c r="BN20" s="620"/>
      <c r="BO20" s="671">
        <v>0.1</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37168003</v>
      </c>
      <c r="CS20" s="619"/>
      <c r="CT20" s="619"/>
      <c r="CU20" s="619"/>
      <c r="CV20" s="619"/>
      <c r="CW20" s="619"/>
      <c r="CX20" s="619"/>
      <c r="CY20" s="620"/>
      <c r="CZ20" s="671">
        <v>100</v>
      </c>
      <c r="DA20" s="671"/>
      <c r="DB20" s="671"/>
      <c r="DC20" s="671"/>
      <c r="DD20" s="624">
        <v>4132725</v>
      </c>
      <c r="DE20" s="619"/>
      <c r="DF20" s="619"/>
      <c r="DG20" s="619"/>
      <c r="DH20" s="619"/>
      <c r="DI20" s="619"/>
      <c r="DJ20" s="619"/>
      <c r="DK20" s="619"/>
      <c r="DL20" s="619"/>
      <c r="DM20" s="619"/>
      <c r="DN20" s="619"/>
      <c r="DO20" s="619"/>
      <c r="DP20" s="620"/>
      <c r="DQ20" s="624">
        <v>27386783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12056</v>
      </c>
      <c r="S21" s="619"/>
      <c r="T21" s="619"/>
      <c r="U21" s="619"/>
      <c r="V21" s="619"/>
      <c r="W21" s="619"/>
      <c r="X21" s="619"/>
      <c r="Y21" s="620"/>
      <c r="Z21" s="671">
        <v>0</v>
      </c>
      <c r="AA21" s="671"/>
      <c r="AB21" s="671"/>
      <c r="AC21" s="671"/>
      <c r="AD21" s="672">
        <v>12056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17037</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441727</v>
      </c>
      <c r="S22" s="619"/>
      <c r="T22" s="619"/>
      <c r="U22" s="619"/>
      <c r="V22" s="619"/>
      <c r="W22" s="619"/>
      <c r="X22" s="619"/>
      <c r="Y22" s="620"/>
      <c r="Z22" s="671">
        <v>1.2</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757880</v>
      </c>
      <c r="S23" s="619"/>
      <c r="T23" s="619"/>
      <c r="U23" s="619"/>
      <c r="V23" s="619"/>
      <c r="W23" s="619"/>
      <c r="X23" s="619"/>
      <c r="Y23" s="620"/>
      <c r="Z23" s="671">
        <v>2</v>
      </c>
      <c r="AA23" s="671"/>
      <c r="AB23" s="671"/>
      <c r="AC23" s="671"/>
      <c r="AD23" s="672">
        <v>39866</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204772</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15850922</v>
      </c>
      <c r="CS24" s="669"/>
      <c r="CT24" s="669"/>
      <c r="CU24" s="669"/>
      <c r="CV24" s="669"/>
      <c r="CW24" s="669"/>
      <c r="CX24" s="669"/>
      <c r="CY24" s="716"/>
      <c r="CZ24" s="720">
        <v>42.6</v>
      </c>
      <c r="DA24" s="721"/>
      <c r="DB24" s="721"/>
      <c r="DC24" s="722"/>
      <c r="DD24" s="715">
        <v>11749141</v>
      </c>
      <c r="DE24" s="669"/>
      <c r="DF24" s="669"/>
      <c r="DG24" s="669"/>
      <c r="DH24" s="669"/>
      <c r="DI24" s="669"/>
      <c r="DJ24" s="669"/>
      <c r="DK24" s="716"/>
      <c r="DL24" s="715">
        <v>10837177</v>
      </c>
      <c r="DM24" s="669"/>
      <c r="DN24" s="669"/>
      <c r="DO24" s="669"/>
      <c r="DP24" s="669"/>
      <c r="DQ24" s="669"/>
      <c r="DR24" s="669"/>
      <c r="DS24" s="669"/>
      <c r="DT24" s="669"/>
      <c r="DU24" s="669"/>
      <c r="DV24" s="716"/>
      <c r="DW24" s="717">
        <v>43.3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3701976</v>
      </c>
      <c r="S25" s="619"/>
      <c r="T25" s="619"/>
      <c r="U25" s="619"/>
      <c r="V25" s="619"/>
      <c r="W25" s="619"/>
      <c r="X25" s="619"/>
      <c r="Y25" s="620"/>
      <c r="Z25" s="671">
        <v>9.7</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6267301</v>
      </c>
      <c r="CS25" s="637"/>
      <c r="CT25" s="637"/>
      <c r="CU25" s="637"/>
      <c r="CV25" s="637"/>
      <c r="CW25" s="637"/>
      <c r="CX25" s="637"/>
      <c r="CY25" s="638"/>
      <c r="CZ25" s="621">
        <v>16.9</v>
      </c>
      <c r="DA25" s="639"/>
      <c r="DB25" s="639"/>
      <c r="DC25" s="640"/>
      <c r="DD25" s="624">
        <v>5939208</v>
      </c>
      <c r="DE25" s="637"/>
      <c r="DF25" s="637"/>
      <c r="DG25" s="637"/>
      <c r="DH25" s="637"/>
      <c r="DI25" s="637"/>
      <c r="DJ25" s="637"/>
      <c r="DK25" s="638"/>
      <c r="DL25" s="624">
        <v>5647619</v>
      </c>
      <c r="DM25" s="637"/>
      <c r="DN25" s="637"/>
      <c r="DO25" s="637"/>
      <c r="DP25" s="637"/>
      <c r="DQ25" s="637"/>
      <c r="DR25" s="637"/>
      <c r="DS25" s="637"/>
      <c r="DT25" s="637"/>
      <c r="DU25" s="637"/>
      <c r="DV25" s="638"/>
      <c r="DW25" s="641">
        <v>22.6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4037212</v>
      </c>
      <c r="CS26" s="619"/>
      <c r="CT26" s="619"/>
      <c r="CU26" s="619"/>
      <c r="CV26" s="619"/>
      <c r="CW26" s="619"/>
      <c r="CX26" s="619"/>
      <c r="CY26" s="620"/>
      <c r="CZ26" s="621">
        <v>10.9</v>
      </c>
      <c r="DA26" s="639"/>
      <c r="DB26" s="639"/>
      <c r="DC26" s="640"/>
      <c r="DD26" s="624">
        <v>3821885</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2462683</v>
      </c>
      <c r="S27" s="619"/>
      <c r="T27" s="619"/>
      <c r="U27" s="619"/>
      <c r="V27" s="619"/>
      <c r="W27" s="619"/>
      <c r="X27" s="619"/>
      <c r="Y27" s="620"/>
      <c r="Z27" s="671">
        <v>6.5</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13382223</v>
      </c>
      <c r="BH27" s="619"/>
      <c r="BI27" s="619"/>
      <c r="BJ27" s="619"/>
      <c r="BK27" s="619"/>
      <c r="BL27" s="619"/>
      <c r="BM27" s="619"/>
      <c r="BN27" s="620"/>
      <c r="BO27" s="671">
        <v>100</v>
      </c>
      <c r="BP27" s="671"/>
      <c r="BQ27" s="671"/>
      <c r="BR27" s="671"/>
      <c r="BS27" s="624">
        <v>147315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5298011</v>
      </c>
      <c r="CS27" s="637"/>
      <c r="CT27" s="637"/>
      <c r="CU27" s="637"/>
      <c r="CV27" s="637"/>
      <c r="CW27" s="637"/>
      <c r="CX27" s="637"/>
      <c r="CY27" s="638"/>
      <c r="CZ27" s="621">
        <v>14.3</v>
      </c>
      <c r="DA27" s="639"/>
      <c r="DB27" s="639"/>
      <c r="DC27" s="640"/>
      <c r="DD27" s="624">
        <v>1546325</v>
      </c>
      <c r="DE27" s="637"/>
      <c r="DF27" s="637"/>
      <c r="DG27" s="637"/>
      <c r="DH27" s="637"/>
      <c r="DI27" s="637"/>
      <c r="DJ27" s="637"/>
      <c r="DK27" s="638"/>
      <c r="DL27" s="624">
        <v>1543610</v>
      </c>
      <c r="DM27" s="637"/>
      <c r="DN27" s="637"/>
      <c r="DO27" s="637"/>
      <c r="DP27" s="637"/>
      <c r="DQ27" s="637"/>
      <c r="DR27" s="637"/>
      <c r="DS27" s="637"/>
      <c r="DT27" s="637"/>
      <c r="DU27" s="637"/>
      <c r="DV27" s="638"/>
      <c r="DW27" s="641">
        <v>6.2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80989</v>
      </c>
      <c r="S28" s="619"/>
      <c r="T28" s="619"/>
      <c r="U28" s="619"/>
      <c r="V28" s="619"/>
      <c r="W28" s="619"/>
      <c r="X28" s="619"/>
      <c r="Y28" s="620"/>
      <c r="Z28" s="671">
        <v>0.2</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4285610</v>
      </c>
      <c r="CS28" s="619"/>
      <c r="CT28" s="619"/>
      <c r="CU28" s="619"/>
      <c r="CV28" s="619"/>
      <c r="CW28" s="619"/>
      <c r="CX28" s="619"/>
      <c r="CY28" s="620"/>
      <c r="CZ28" s="621">
        <v>11.5</v>
      </c>
      <c r="DA28" s="639"/>
      <c r="DB28" s="639"/>
      <c r="DC28" s="640"/>
      <c r="DD28" s="624">
        <v>4263608</v>
      </c>
      <c r="DE28" s="619"/>
      <c r="DF28" s="619"/>
      <c r="DG28" s="619"/>
      <c r="DH28" s="619"/>
      <c r="DI28" s="619"/>
      <c r="DJ28" s="619"/>
      <c r="DK28" s="620"/>
      <c r="DL28" s="624">
        <v>3645948</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13578</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4285595</v>
      </c>
      <c r="CS29" s="637"/>
      <c r="CT29" s="637"/>
      <c r="CU29" s="637"/>
      <c r="CV29" s="637"/>
      <c r="CW29" s="637"/>
      <c r="CX29" s="637"/>
      <c r="CY29" s="638"/>
      <c r="CZ29" s="621">
        <v>11.5</v>
      </c>
      <c r="DA29" s="639"/>
      <c r="DB29" s="639"/>
      <c r="DC29" s="640"/>
      <c r="DD29" s="624">
        <v>4263593</v>
      </c>
      <c r="DE29" s="637"/>
      <c r="DF29" s="637"/>
      <c r="DG29" s="637"/>
      <c r="DH29" s="637"/>
      <c r="DI29" s="637"/>
      <c r="DJ29" s="637"/>
      <c r="DK29" s="638"/>
      <c r="DL29" s="624">
        <v>3645933</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1244710</v>
      </c>
      <c r="S30" s="619"/>
      <c r="T30" s="619"/>
      <c r="U30" s="619"/>
      <c r="V30" s="619"/>
      <c r="W30" s="619"/>
      <c r="X30" s="619"/>
      <c r="Y30" s="620"/>
      <c r="Z30" s="671">
        <v>3.3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95.2</v>
      </c>
      <c r="BN30" s="685"/>
      <c r="BO30" s="685"/>
      <c r="BP30" s="685"/>
      <c r="BQ30" s="687"/>
      <c r="BR30" s="684">
        <v>99</v>
      </c>
      <c r="BS30" s="685"/>
      <c r="BT30" s="685"/>
      <c r="BU30" s="685"/>
      <c r="BV30" s="685"/>
      <c r="BW30" s="685"/>
      <c r="BX30" s="686">
        <v>95.3</v>
      </c>
      <c r="BY30" s="685"/>
      <c r="BZ30" s="685"/>
      <c r="CA30" s="685"/>
      <c r="CB30" s="687"/>
      <c r="CD30" s="690"/>
      <c r="CE30" s="691"/>
      <c r="CF30" s="655" t="s">
        <v>290</v>
      </c>
      <c r="CG30" s="652"/>
      <c r="CH30" s="652"/>
      <c r="CI30" s="652"/>
      <c r="CJ30" s="652"/>
      <c r="CK30" s="652"/>
      <c r="CL30" s="652"/>
      <c r="CM30" s="652"/>
      <c r="CN30" s="652"/>
      <c r="CO30" s="652"/>
      <c r="CP30" s="652"/>
      <c r="CQ30" s="653"/>
      <c r="CR30" s="618">
        <v>3888262</v>
      </c>
      <c r="CS30" s="619"/>
      <c r="CT30" s="619"/>
      <c r="CU30" s="619"/>
      <c r="CV30" s="619"/>
      <c r="CW30" s="619"/>
      <c r="CX30" s="619"/>
      <c r="CY30" s="620"/>
      <c r="CZ30" s="621">
        <v>10.5</v>
      </c>
      <c r="DA30" s="639"/>
      <c r="DB30" s="639"/>
      <c r="DC30" s="640"/>
      <c r="DD30" s="624">
        <v>3866260</v>
      </c>
      <c r="DE30" s="619"/>
      <c r="DF30" s="619"/>
      <c r="DG30" s="619"/>
      <c r="DH30" s="619"/>
      <c r="DI30" s="619"/>
      <c r="DJ30" s="619"/>
      <c r="DK30" s="620"/>
      <c r="DL30" s="624">
        <v>3248600</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1049529</v>
      </c>
      <c r="S31" s="619"/>
      <c r="T31" s="619"/>
      <c r="U31" s="619"/>
      <c r="V31" s="619"/>
      <c r="W31" s="619"/>
      <c r="X31" s="619"/>
      <c r="Y31" s="620"/>
      <c r="Z31" s="671">
        <v>2.8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95</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397333</v>
      </c>
      <c r="CS31" s="637"/>
      <c r="CT31" s="637"/>
      <c r="CU31" s="637"/>
      <c r="CV31" s="637"/>
      <c r="CW31" s="637"/>
      <c r="CX31" s="637"/>
      <c r="CY31" s="638"/>
      <c r="CZ31" s="621">
        <v>1.1</v>
      </c>
      <c r="DA31" s="639"/>
      <c r="DB31" s="639"/>
      <c r="DC31" s="640"/>
      <c r="DD31" s="624">
        <v>397333</v>
      </c>
      <c r="DE31" s="637"/>
      <c r="DF31" s="637"/>
      <c r="DG31" s="637"/>
      <c r="DH31" s="637"/>
      <c r="DI31" s="637"/>
      <c r="DJ31" s="637"/>
      <c r="DK31" s="638"/>
      <c r="DL31" s="624">
        <v>397333</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453932</v>
      </c>
      <c r="S32" s="619"/>
      <c r="T32" s="619"/>
      <c r="U32" s="619"/>
      <c r="V32" s="619"/>
      <c r="W32" s="619"/>
      <c r="X32" s="619"/>
      <c r="Y32" s="620"/>
      <c r="Z32" s="671">
        <v>1.2</v>
      </c>
      <c r="AA32" s="671"/>
      <c r="AB32" s="671"/>
      <c r="AC32" s="671"/>
      <c r="AD32" s="672">
        <v>4863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95</v>
      </c>
      <c r="BN32" s="603"/>
      <c r="BO32" s="603"/>
      <c r="BP32" s="603"/>
      <c r="BQ32" s="660"/>
      <c r="BR32" s="681">
        <v>99</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v>15</v>
      </c>
      <c r="CS32" s="619"/>
      <c r="CT32" s="619"/>
      <c r="CU32" s="619"/>
      <c r="CV32" s="619"/>
      <c r="CW32" s="619"/>
      <c r="CX32" s="619"/>
      <c r="CY32" s="620"/>
      <c r="CZ32" s="621">
        <v>0</v>
      </c>
      <c r="DA32" s="639"/>
      <c r="DB32" s="639"/>
      <c r="DC32" s="640"/>
      <c r="DD32" s="624">
        <v>15</v>
      </c>
      <c r="DE32" s="619"/>
      <c r="DF32" s="619"/>
      <c r="DG32" s="619"/>
      <c r="DH32" s="619"/>
      <c r="DI32" s="619"/>
      <c r="DJ32" s="619"/>
      <c r="DK32" s="620"/>
      <c r="DL32" s="624">
        <v>15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3420690</v>
      </c>
      <c r="S33" s="619"/>
      <c r="T33" s="619"/>
      <c r="U33" s="619"/>
      <c r="V33" s="619"/>
      <c r="W33" s="619"/>
      <c r="X33" s="619"/>
      <c r="Y33" s="620"/>
      <c r="Z33" s="671">
        <v>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17184356</v>
      </c>
      <c r="CS33" s="637"/>
      <c r="CT33" s="637"/>
      <c r="CU33" s="637"/>
      <c r="CV33" s="637"/>
      <c r="CW33" s="637"/>
      <c r="CX33" s="637"/>
      <c r="CY33" s="638"/>
      <c r="CZ33" s="621">
        <v>46.2</v>
      </c>
      <c r="DA33" s="639"/>
      <c r="DB33" s="639"/>
      <c r="DC33" s="640"/>
      <c r="DD33" s="624">
        <v>13990834</v>
      </c>
      <c r="DE33" s="637"/>
      <c r="DF33" s="637"/>
      <c r="DG33" s="637"/>
      <c r="DH33" s="637"/>
      <c r="DI33" s="637"/>
      <c r="DJ33" s="637"/>
      <c r="DK33" s="638"/>
      <c r="DL33" s="624">
        <v>11333492</v>
      </c>
      <c r="DM33" s="637"/>
      <c r="DN33" s="637"/>
      <c r="DO33" s="637"/>
      <c r="DP33" s="637"/>
      <c r="DQ33" s="637"/>
      <c r="DR33" s="637"/>
      <c r="DS33" s="637"/>
      <c r="DT33" s="637"/>
      <c r="DU33" s="637"/>
      <c r="DV33" s="638"/>
      <c r="DW33" s="641">
        <v>45.3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6106524</v>
      </c>
      <c r="CS34" s="619"/>
      <c r="CT34" s="619"/>
      <c r="CU34" s="619"/>
      <c r="CV34" s="619"/>
      <c r="CW34" s="619"/>
      <c r="CX34" s="619"/>
      <c r="CY34" s="620"/>
      <c r="CZ34" s="621">
        <v>16.4</v>
      </c>
      <c r="DA34" s="639"/>
      <c r="DB34" s="639"/>
      <c r="DC34" s="640"/>
      <c r="DD34" s="624">
        <v>4276723</v>
      </c>
      <c r="DE34" s="619"/>
      <c r="DF34" s="619"/>
      <c r="DG34" s="619"/>
      <c r="DH34" s="619"/>
      <c r="DI34" s="619"/>
      <c r="DJ34" s="619"/>
      <c r="DK34" s="620"/>
      <c r="DL34" s="624">
        <v>3601578</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1792990</v>
      </c>
      <c r="S35" s="619"/>
      <c r="T35" s="619"/>
      <c r="U35" s="619"/>
      <c r="V35" s="619"/>
      <c r="W35" s="619"/>
      <c r="X35" s="619"/>
      <c r="Y35" s="620"/>
      <c r="Z35" s="671">
        <v>4.7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6221985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365644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271065</v>
      </c>
      <c r="CS35" s="637"/>
      <c r="CT35" s="637"/>
      <c r="CU35" s="637"/>
      <c r="CV35" s="637"/>
      <c r="CW35" s="637"/>
      <c r="CX35" s="637"/>
      <c r="CY35" s="638"/>
      <c r="CZ35" s="621">
        <v>0.7</v>
      </c>
      <c r="DA35" s="639"/>
      <c r="DB35" s="639"/>
      <c r="DC35" s="640"/>
      <c r="DD35" s="624">
        <v>257653</v>
      </c>
      <c r="DE35" s="637"/>
      <c r="DF35" s="637"/>
      <c r="DG35" s="637"/>
      <c r="DH35" s="637"/>
      <c r="DI35" s="637"/>
      <c r="DJ35" s="637"/>
      <c r="DK35" s="638"/>
      <c r="DL35" s="624">
        <v>257653</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38117643</v>
      </c>
      <c r="S36" s="659"/>
      <c r="T36" s="659"/>
      <c r="U36" s="659"/>
      <c r="V36" s="659"/>
      <c r="W36" s="659"/>
      <c r="X36" s="659"/>
      <c r="Y36" s="662"/>
      <c r="Z36" s="663">
        <v>100</v>
      </c>
      <c r="AA36" s="663"/>
      <c r="AB36" s="663"/>
      <c r="AC36" s="663"/>
      <c r="AD36" s="664">
        <v>23232705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2155345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331325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5349714</v>
      </c>
      <c r="CS36" s="619"/>
      <c r="CT36" s="619"/>
      <c r="CU36" s="619"/>
      <c r="CV36" s="619"/>
      <c r="CW36" s="619"/>
      <c r="CX36" s="619"/>
      <c r="CY36" s="620"/>
      <c r="CZ36" s="621">
        <v>14.4</v>
      </c>
      <c r="DA36" s="639"/>
      <c r="DB36" s="639"/>
      <c r="DC36" s="640"/>
      <c r="DD36" s="624">
        <v>4506123</v>
      </c>
      <c r="DE36" s="619"/>
      <c r="DF36" s="619"/>
      <c r="DG36" s="619"/>
      <c r="DH36" s="619"/>
      <c r="DI36" s="619"/>
      <c r="DJ36" s="619"/>
      <c r="DK36" s="620"/>
      <c r="DL36" s="624">
        <v>3687061</v>
      </c>
      <c r="DM36" s="619"/>
      <c r="DN36" s="619"/>
      <c r="DO36" s="619"/>
      <c r="DP36" s="619"/>
      <c r="DQ36" s="619"/>
      <c r="DR36" s="619"/>
      <c r="DS36" s="619"/>
      <c r="DT36" s="619"/>
      <c r="DU36" s="619"/>
      <c r="DV36" s="620"/>
      <c r="DW36" s="641">
        <v>14.7</v>
      </c>
      <c r="DX36" s="642"/>
      <c r="DY36" s="642"/>
      <c r="DZ36" s="642"/>
      <c r="EA36" s="642"/>
      <c r="EB36" s="642"/>
      <c r="EC36" s="643"/>
    </row>
    <row r="37" spans="43:133" ht="11.25" customHeight="1">
      <c r="AQ37" s="644" t="s">
        <v>312</v>
      </c>
      <c r="AR37" s="645"/>
      <c r="AS37" s="645"/>
      <c r="AT37" s="645"/>
      <c r="AU37" s="645"/>
      <c r="AV37" s="645"/>
      <c r="AW37" s="645"/>
      <c r="AX37" s="645"/>
      <c r="AY37" s="646"/>
      <c r="AZ37" s="618">
        <v>1054054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11782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1824376</v>
      </c>
      <c r="CS37" s="637"/>
      <c r="CT37" s="637"/>
      <c r="CU37" s="637"/>
      <c r="CV37" s="637"/>
      <c r="CW37" s="637"/>
      <c r="CX37" s="637"/>
      <c r="CY37" s="638"/>
      <c r="CZ37" s="621">
        <v>4.9</v>
      </c>
      <c r="DA37" s="639"/>
      <c r="DB37" s="639"/>
      <c r="DC37" s="640"/>
      <c r="DD37" s="624">
        <v>1822234</v>
      </c>
      <c r="DE37" s="637"/>
      <c r="DF37" s="637"/>
      <c r="DG37" s="637"/>
      <c r="DH37" s="637"/>
      <c r="DI37" s="637"/>
      <c r="DJ37" s="637"/>
      <c r="DK37" s="638"/>
      <c r="DL37" s="624">
        <v>1802466</v>
      </c>
      <c r="DM37" s="637"/>
      <c r="DN37" s="637"/>
      <c r="DO37" s="637"/>
      <c r="DP37" s="637"/>
      <c r="DQ37" s="637"/>
      <c r="DR37" s="637"/>
      <c r="DS37" s="637"/>
      <c r="DT37" s="637"/>
      <c r="DU37" s="637"/>
      <c r="DV37" s="638"/>
      <c r="DW37" s="641">
        <v>7.2</v>
      </c>
      <c r="DX37" s="642"/>
      <c r="DY37" s="642"/>
      <c r="DZ37" s="642"/>
      <c r="EA37" s="642"/>
      <c r="EB37" s="642"/>
      <c r="EC37" s="643"/>
    </row>
    <row r="38" spans="43:133" ht="11.25" customHeight="1">
      <c r="AQ38" s="644" t="s">
        <v>315</v>
      </c>
      <c r="AR38" s="645"/>
      <c r="AS38" s="645"/>
      <c r="AT38" s="645"/>
      <c r="AU38" s="645"/>
      <c r="AV38" s="645"/>
      <c r="AW38" s="645"/>
      <c r="AX38" s="645"/>
      <c r="AY38" s="646"/>
      <c r="AZ38" s="618">
        <v>176651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20088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4760280</v>
      </c>
      <c r="CS38" s="619"/>
      <c r="CT38" s="619"/>
      <c r="CU38" s="619"/>
      <c r="CV38" s="619"/>
      <c r="CW38" s="619"/>
      <c r="CX38" s="619"/>
      <c r="CY38" s="620"/>
      <c r="CZ38" s="621">
        <v>12.8</v>
      </c>
      <c r="DA38" s="639"/>
      <c r="DB38" s="639"/>
      <c r="DC38" s="640"/>
      <c r="DD38" s="624">
        <v>4335120</v>
      </c>
      <c r="DE38" s="619"/>
      <c r="DF38" s="619"/>
      <c r="DG38" s="619"/>
      <c r="DH38" s="619"/>
      <c r="DI38" s="619"/>
      <c r="DJ38" s="619"/>
      <c r="DK38" s="620"/>
      <c r="DL38" s="624">
        <v>3787200</v>
      </c>
      <c r="DM38" s="619"/>
      <c r="DN38" s="619"/>
      <c r="DO38" s="619"/>
      <c r="DP38" s="619"/>
      <c r="DQ38" s="619"/>
      <c r="DR38" s="619"/>
      <c r="DS38" s="619"/>
      <c r="DT38" s="619"/>
      <c r="DU38" s="619"/>
      <c r="DV38" s="620"/>
      <c r="DW38" s="641">
        <v>15.1</v>
      </c>
      <c r="DX38" s="642"/>
      <c r="DY38" s="642"/>
      <c r="DZ38" s="642"/>
      <c r="EA38" s="642"/>
      <c r="EB38" s="642"/>
      <c r="EC38" s="643"/>
    </row>
    <row r="39" spans="43:133" ht="11.25" customHeight="1">
      <c r="AQ39" s="644" t="s">
        <v>318</v>
      </c>
      <c r="AR39" s="645"/>
      <c r="AS39" s="645"/>
      <c r="AT39" s="645"/>
      <c r="AU39" s="645"/>
      <c r="AV39" s="645"/>
      <c r="AW39" s="645"/>
      <c r="AX39" s="645"/>
      <c r="AY39" s="646"/>
      <c r="AZ39" s="618">
        <v>140000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584657</v>
      </c>
      <c r="CS39" s="637"/>
      <c r="CT39" s="637"/>
      <c r="CU39" s="637"/>
      <c r="CV39" s="637"/>
      <c r="CW39" s="637"/>
      <c r="CX39" s="637"/>
      <c r="CY39" s="638"/>
      <c r="CZ39" s="621">
        <v>1.6</v>
      </c>
      <c r="DA39" s="639"/>
      <c r="DB39" s="639"/>
      <c r="DC39" s="640"/>
      <c r="DD39" s="624">
        <v>558999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522762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112116</v>
      </c>
      <c r="CS40" s="619"/>
      <c r="CT40" s="619"/>
      <c r="CU40" s="619"/>
      <c r="CV40" s="619"/>
      <c r="CW40" s="619"/>
      <c r="CX40" s="619"/>
      <c r="CY40" s="620"/>
      <c r="CZ40" s="621">
        <v>0.3</v>
      </c>
      <c r="DA40" s="639"/>
      <c r="DB40" s="639"/>
      <c r="DC40" s="640"/>
      <c r="DD40" s="624">
        <v>56216</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2173173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4132725</v>
      </c>
      <c r="CS42" s="619"/>
      <c r="CT42" s="619"/>
      <c r="CU42" s="619"/>
      <c r="CV42" s="619"/>
      <c r="CW42" s="619"/>
      <c r="CX42" s="619"/>
      <c r="CY42" s="620"/>
      <c r="CZ42" s="621">
        <v>11.1</v>
      </c>
      <c r="DA42" s="622"/>
      <c r="DB42" s="622"/>
      <c r="DC42" s="623"/>
      <c r="DD42" s="624">
        <v>1646808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142712</v>
      </c>
      <c r="CS43" s="637"/>
      <c r="CT43" s="637"/>
      <c r="CU43" s="637"/>
      <c r="CV43" s="637"/>
      <c r="CW43" s="637"/>
      <c r="CX43" s="637"/>
      <c r="CY43" s="638"/>
      <c r="CZ43" s="621">
        <v>0.4</v>
      </c>
      <c r="DA43" s="639"/>
      <c r="DB43" s="639"/>
      <c r="DC43" s="640"/>
      <c r="DD43" s="624">
        <v>142712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4132725</v>
      </c>
      <c r="CS44" s="619"/>
      <c r="CT44" s="619"/>
      <c r="CU44" s="619"/>
      <c r="CV44" s="619"/>
      <c r="CW44" s="619"/>
      <c r="CX44" s="619"/>
      <c r="CY44" s="620"/>
      <c r="CZ44" s="621">
        <v>11.1</v>
      </c>
      <c r="DA44" s="622"/>
      <c r="DB44" s="622"/>
      <c r="DC44" s="623"/>
      <c r="DD44" s="624">
        <v>1646808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1050872</v>
      </c>
      <c r="CS45" s="637"/>
      <c r="CT45" s="637"/>
      <c r="CU45" s="637"/>
      <c r="CV45" s="637"/>
      <c r="CW45" s="637"/>
      <c r="CX45" s="637"/>
      <c r="CY45" s="638"/>
      <c r="CZ45" s="621">
        <v>2.8</v>
      </c>
      <c r="DA45" s="639"/>
      <c r="DB45" s="639"/>
      <c r="DC45" s="640"/>
      <c r="DD45" s="624">
        <v>127321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2912731</v>
      </c>
      <c r="CS46" s="619"/>
      <c r="CT46" s="619"/>
      <c r="CU46" s="619"/>
      <c r="CV46" s="619"/>
      <c r="CW46" s="619"/>
      <c r="CX46" s="619"/>
      <c r="CY46" s="620"/>
      <c r="CZ46" s="621">
        <v>7.8</v>
      </c>
      <c r="DA46" s="622"/>
      <c r="DB46" s="622"/>
      <c r="DC46" s="623"/>
      <c r="DD46" s="624">
        <v>1402487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37168003</v>
      </c>
      <c r="CS49" s="603"/>
      <c r="CT49" s="603"/>
      <c r="CU49" s="603"/>
      <c r="CV49" s="603"/>
      <c r="CW49" s="603"/>
      <c r="CX49" s="603"/>
      <c r="CY49" s="604"/>
      <c r="CZ49" s="605">
        <v>100</v>
      </c>
      <c r="DA49" s="606"/>
      <c r="DB49" s="606"/>
      <c r="DC49" s="607"/>
      <c r="DD49" s="608">
        <v>27386783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38306</v>
      </c>
      <c r="R7" s="1131"/>
      <c r="S7" s="1131"/>
      <c r="T7" s="1131"/>
      <c r="U7" s="1131"/>
      <c r="V7" s="1131">
        <v>37357</v>
      </c>
      <c r="W7" s="1131"/>
      <c r="X7" s="1131"/>
      <c r="Y7" s="1131"/>
      <c r="Z7" s="1131"/>
      <c r="AA7" s="1131">
        <v>949</v>
      </c>
      <c r="AB7" s="1131"/>
      <c r="AC7" s="1131"/>
      <c r="AD7" s="1131"/>
      <c r="AE7" s="1132"/>
      <c r="AF7" s="1133">
        <v>761</v>
      </c>
      <c r="AG7" s="1134"/>
      <c r="AH7" s="1134"/>
      <c r="AI7" s="1134"/>
      <c r="AJ7" s="1135"/>
      <c r="AK7" s="1117">
        <v>250</v>
      </c>
      <c r="AL7" s="1118"/>
      <c r="AM7" s="1118"/>
      <c r="AN7" s="1118"/>
      <c r="AO7" s="1118"/>
      <c r="AP7" s="1118">
        <v>34518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10</v>
      </c>
      <c r="CI7" s="1115"/>
      <c r="CJ7" s="1115"/>
      <c r="CK7" s="1115"/>
      <c r="CL7" s="1116"/>
      <c r="CM7" s="1114">
        <v>132</v>
      </c>
      <c r="CN7" s="1115"/>
      <c r="CO7" s="1115"/>
      <c r="CP7" s="1115"/>
      <c r="CQ7" s="1116"/>
      <c r="CR7" s="1114">
        <v>238</v>
      </c>
      <c r="CS7" s="1115"/>
      <c r="CT7" s="1115"/>
      <c r="CU7" s="1115"/>
      <c r="CV7" s="1116"/>
      <c r="CW7" s="1114" t="s">
        <v>560</v>
      </c>
      <c r="CX7" s="1115"/>
      <c r="CY7" s="1115"/>
      <c r="CZ7" s="1115"/>
      <c r="DA7" s="1116"/>
      <c r="DB7" s="1114" t="s">
        <v>560</v>
      </c>
      <c r="DC7" s="1115"/>
      <c r="DD7" s="1115"/>
      <c r="DE7" s="1115"/>
      <c r="DF7" s="1116"/>
      <c r="DG7" s="1114" t="s">
        <v>560</v>
      </c>
      <c r="DH7" s="1115"/>
      <c r="DI7" s="1115"/>
      <c r="DJ7" s="1115"/>
      <c r="DK7" s="1116"/>
      <c r="DL7" s="1114" t="s">
        <v>560</v>
      </c>
      <c r="DM7" s="1115"/>
      <c r="DN7" s="1115"/>
      <c r="DO7" s="1115"/>
      <c r="DP7" s="1116"/>
      <c r="DQ7" s="1114" t="s">
        <v>560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206</v>
      </c>
      <c r="R8" s="1070"/>
      <c r="S8" s="1070"/>
      <c r="T8" s="1070"/>
      <c r="U8" s="1070"/>
      <c r="V8" s="1070">
        <v>205</v>
      </c>
      <c r="W8" s="1070"/>
      <c r="X8" s="1070"/>
      <c r="Y8" s="1070"/>
      <c r="Z8" s="1070"/>
      <c r="AA8" s="1070">
        <v>1</v>
      </c>
      <c r="AB8" s="1070"/>
      <c r="AC8" s="1070"/>
      <c r="AD8" s="1070"/>
      <c r="AE8" s="1071"/>
      <c r="AF8" s="1045">
        <v>1</v>
      </c>
      <c r="AG8" s="1046"/>
      <c r="AH8" s="1046"/>
      <c r="AI8" s="1046"/>
      <c r="AJ8" s="1047"/>
      <c r="AK8" s="1112" t="s">
        <v>556</v>
      </c>
      <c r="AL8" s="1113"/>
      <c r="AM8" s="1113"/>
      <c r="AN8" s="1113"/>
      <c r="AO8" s="1113"/>
      <c r="AP8" s="1113" t="s">
        <v>554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52</v>
      </c>
      <c r="CN8" s="1016"/>
      <c r="CO8" s="1016"/>
      <c r="CP8" s="1016"/>
      <c r="CQ8" s="1017"/>
      <c r="CR8" s="1015">
        <v>5</v>
      </c>
      <c r="CS8" s="1016"/>
      <c r="CT8" s="1016"/>
      <c r="CU8" s="1016"/>
      <c r="CV8" s="1017"/>
      <c r="CW8" s="1015" t="s">
        <v>560</v>
      </c>
      <c r="CX8" s="1016"/>
      <c r="CY8" s="1016"/>
      <c r="CZ8" s="1016"/>
      <c r="DA8" s="1017"/>
      <c r="DB8" s="1015" t="s">
        <v>560</v>
      </c>
      <c r="DC8" s="1016"/>
      <c r="DD8" s="1016"/>
      <c r="DE8" s="1016"/>
      <c r="DF8" s="1017"/>
      <c r="DG8" s="1015" t="s">
        <v>560</v>
      </c>
      <c r="DH8" s="1016"/>
      <c r="DI8" s="1016"/>
      <c r="DJ8" s="1016"/>
      <c r="DK8" s="1017"/>
      <c r="DL8" s="1015" t="s">
        <v>560</v>
      </c>
      <c r="DM8" s="1016"/>
      <c r="DN8" s="1016"/>
      <c r="DO8" s="1016"/>
      <c r="DP8" s="1017"/>
      <c r="DQ8" s="1015" t="s">
        <v>560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21</v>
      </c>
      <c r="R9" s="1070"/>
      <c r="S9" s="1070"/>
      <c r="T9" s="1070"/>
      <c r="U9" s="1070"/>
      <c r="V9" s="1070">
        <v>21</v>
      </c>
      <c r="W9" s="1070"/>
      <c r="X9" s="1070"/>
      <c r="Y9" s="1070"/>
      <c r="Z9" s="1070"/>
      <c r="AA9" s="1070">
        <v>0</v>
      </c>
      <c r="AB9" s="1070"/>
      <c r="AC9" s="1070"/>
      <c r="AD9" s="1070"/>
      <c r="AE9" s="1071"/>
      <c r="AF9" s="1045">
        <v>0</v>
      </c>
      <c r="AG9" s="1046"/>
      <c r="AH9" s="1046"/>
      <c r="AI9" s="1046"/>
      <c r="AJ9" s="1047"/>
      <c r="AK9" s="1112">
        <v>3</v>
      </c>
      <c r="AL9" s="1113"/>
      <c r="AM9" s="1113"/>
      <c r="AN9" s="1113"/>
      <c r="AO9" s="1113"/>
      <c r="AP9" s="1113" t="s">
        <v>554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5</v>
      </c>
      <c r="CI9" s="1016"/>
      <c r="CJ9" s="1016"/>
      <c r="CK9" s="1016"/>
      <c r="CL9" s="1017"/>
      <c r="CM9" s="1015">
        <v>85</v>
      </c>
      <c r="CN9" s="1016"/>
      <c r="CO9" s="1016"/>
      <c r="CP9" s="1016"/>
      <c r="CQ9" s="1017"/>
      <c r="CR9" s="1015">
        <v>50</v>
      </c>
      <c r="CS9" s="1016"/>
      <c r="CT9" s="1016"/>
      <c r="CU9" s="1016"/>
      <c r="CV9" s="1017"/>
      <c r="CW9" s="1015" t="s">
        <v>560</v>
      </c>
      <c r="CX9" s="1016"/>
      <c r="CY9" s="1016"/>
      <c r="CZ9" s="1016"/>
      <c r="DA9" s="1017"/>
      <c r="DB9" s="1015" t="s">
        <v>560</v>
      </c>
      <c r="DC9" s="1016"/>
      <c r="DD9" s="1016"/>
      <c r="DE9" s="1016"/>
      <c r="DF9" s="1017"/>
      <c r="DG9" s="1015" t="s">
        <v>560</v>
      </c>
      <c r="DH9" s="1016"/>
      <c r="DI9" s="1016"/>
      <c r="DJ9" s="1016"/>
      <c r="DK9" s="1017"/>
      <c r="DL9" s="1015" t="s">
        <v>560</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62</v>
      </c>
      <c r="CN10" s="1016"/>
      <c r="CO10" s="1016"/>
      <c r="CP10" s="1016"/>
      <c r="CQ10" s="1017"/>
      <c r="CR10" s="1015">
        <v>30</v>
      </c>
      <c r="CS10" s="1016"/>
      <c r="CT10" s="1016"/>
      <c r="CU10" s="1016"/>
      <c r="CV10" s="1017"/>
      <c r="CW10" s="1015" t="s">
        <v>560</v>
      </c>
      <c r="CX10" s="1016"/>
      <c r="CY10" s="1016"/>
      <c r="CZ10" s="1016"/>
      <c r="DA10" s="1017"/>
      <c r="DB10" s="1015" t="s">
        <v>560</v>
      </c>
      <c r="DC10" s="1016"/>
      <c r="DD10" s="1016"/>
      <c r="DE10" s="1016"/>
      <c r="DF10" s="1017"/>
      <c r="DG10" s="1015" t="s">
        <v>560</v>
      </c>
      <c r="DH10" s="1016"/>
      <c r="DI10" s="1016"/>
      <c r="DJ10" s="1016"/>
      <c r="DK10" s="1017"/>
      <c r="DL10" s="1015" t="s">
        <v>560</v>
      </c>
      <c r="DM10" s="1016"/>
      <c r="DN10" s="1016"/>
      <c r="DO10" s="1016"/>
      <c r="DP10" s="1017"/>
      <c r="DQ10" s="1015" t="s">
        <v>560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541</v>
      </c>
      <c r="BT11" s="1041"/>
      <c r="BU11" s="1041"/>
      <c r="BV11" s="1041"/>
      <c r="BW11" s="1041"/>
      <c r="BX11" s="1041"/>
      <c r="BY11" s="1041"/>
      <c r="BZ11" s="1041"/>
      <c r="CA11" s="1041"/>
      <c r="CB11" s="1041"/>
      <c r="CC11" s="1041"/>
      <c r="CD11" s="1041"/>
      <c r="CE11" s="1041"/>
      <c r="CF11" s="1041"/>
      <c r="CG11" s="1042"/>
      <c r="CH11" s="1015">
        <v>-0.159</v>
      </c>
      <c r="CI11" s="1016"/>
      <c r="CJ11" s="1016"/>
      <c r="CK11" s="1016"/>
      <c r="CL11" s="1017"/>
      <c r="CM11" s="1015">
        <v>76</v>
      </c>
      <c r="CN11" s="1016"/>
      <c r="CO11" s="1016"/>
      <c r="CP11" s="1016"/>
      <c r="CQ11" s="1017"/>
      <c r="CR11" s="1015">
        <v>75</v>
      </c>
      <c r="CS11" s="1016"/>
      <c r="CT11" s="1016"/>
      <c r="CU11" s="1016"/>
      <c r="CV11" s="1017"/>
      <c r="CW11" s="1015">
        <v>5</v>
      </c>
      <c r="CX11" s="1016"/>
      <c r="CY11" s="1016"/>
      <c r="CZ11" s="1016"/>
      <c r="DA11" s="1017"/>
      <c r="DB11" s="1015" t="s">
        <v>560</v>
      </c>
      <c r="DC11" s="1016"/>
      <c r="DD11" s="1016"/>
      <c r="DE11" s="1016"/>
      <c r="DF11" s="1017"/>
      <c r="DG11" s="1015" t="s">
        <v>560</v>
      </c>
      <c r="DH11" s="1016"/>
      <c r="DI11" s="1016"/>
      <c r="DJ11" s="1016"/>
      <c r="DK11" s="1017"/>
      <c r="DL11" s="1015" t="s">
        <v>560</v>
      </c>
      <c r="DM11" s="1016"/>
      <c r="DN11" s="1016"/>
      <c r="DO11" s="1016"/>
      <c r="DP11" s="1017"/>
      <c r="DQ11" s="1015" t="s">
        <v>561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54</v>
      </c>
      <c r="CN12" s="1016"/>
      <c r="CO12" s="1016"/>
      <c r="CP12" s="1016"/>
      <c r="CQ12" s="1017"/>
      <c r="CR12" s="1015">
        <v>50</v>
      </c>
      <c r="CS12" s="1016"/>
      <c r="CT12" s="1016"/>
      <c r="CU12" s="1016"/>
      <c r="CV12" s="1017"/>
      <c r="CW12" s="1015">
        <v>1</v>
      </c>
      <c r="CX12" s="1016"/>
      <c r="CY12" s="1016"/>
      <c r="CZ12" s="1016"/>
      <c r="DA12" s="1017"/>
      <c r="DB12" s="1015" t="s">
        <v>560</v>
      </c>
      <c r="DC12" s="1016"/>
      <c r="DD12" s="1016"/>
      <c r="DE12" s="1016"/>
      <c r="DF12" s="1017"/>
      <c r="DG12" s="1015" t="s">
        <v>560</v>
      </c>
      <c r="DH12" s="1016"/>
      <c r="DI12" s="1016"/>
      <c r="DJ12" s="1016"/>
      <c r="DK12" s="1017"/>
      <c r="DL12" s="1015" t="s">
        <v>560</v>
      </c>
      <c r="DM12" s="1016"/>
      <c r="DN12" s="1016"/>
      <c r="DO12" s="1016"/>
      <c r="DP12" s="1017"/>
      <c r="DQ12" s="1015" t="s">
        <v>560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543</v>
      </c>
      <c r="BT13" s="1041"/>
      <c r="BU13" s="1041"/>
      <c r="BV13" s="1041"/>
      <c r="BW13" s="1041"/>
      <c r="BX13" s="1041"/>
      <c r="BY13" s="1041"/>
      <c r="BZ13" s="1041"/>
      <c r="CA13" s="1041"/>
      <c r="CB13" s="1041"/>
      <c r="CC13" s="1041"/>
      <c r="CD13" s="1041"/>
      <c r="CE13" s="1041"/>
      <c r="CF13" s="1041"/>
      <c r="CG13" s="1042"/>
      <c r="CH13" s="1015">
        <v>-62</v>
      </c>
      <c r="CI13" s="1016"/>
      <c r="CJ13" s="1016"/>
      <c r="CK13" s="1016"/>
      <c r="CL13" s="1017"/>
      <c r="CM13" s="1015">
        <v>-602</v>
      </c>
      <c r="CN13" s="1016"/>
      <c r="CO13" s="1016"/>
      <c r="CP13" s="1016"/>
      <c r="CQ13" s="1017"/>
      <c r="CR13" s="1015">
        <v>10</v>
      </c>
      <c r="CS13" s="1016"/>
      <c r="CT13" s="1016"/>
      <c r="CU13" s="1016"/>
      <c r="CV13" s="1017"/>
      <c r="CW13" s="1015" t="s">
        <v>560</v>
      </c>
      <c r="CX13" s="1016"/>
      <c r="CY13" s="1016"/>
      <c r="CZ13" s="1016"/>
      <c r="DA13" s="1017"/>
      <c r="DB13" s="1015">
        <v>700</v>
      </c>
      <c r="DC13" s="1016"/>
      <c r="DD13" s="1016"/>
      <c r="DE13" s="1016"/>
      <c r="DF13" s="1017"/>
      <c r="DG13" s="1015" t="s">
        <v>560</v>
      </c>
      <c r="DH13" s="1016"/>
      <c r="DI13" s="1016"/>
      <c r="DJ13" s="1016"/>
      <c r="DK13" s="1017"/>
      <c r="DL13" s="1015" t="s">
        <v>560</v>
      </c>
      <c r="DM13" s="1016"/>
      <c r="DN13" s="1016"/>
      <c r="DO13" s="1016"/>
      <c r="DP13" s="1017"/>
      <c r="DQ13" s="1015" t="s">
        <v>560</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38125</v>
      </c>
      <c r="R23" s="1095"/>
      <c r="S23" s="1095"/>
      <c r="T23" s="1095"/>
      <c r="U23" s="1095"/>
      <c r="V23" s="1095">
        <v>37176</v>
      </c>
      <c r="W23" s="1095"/>
      <c r="X23" s="1095"/>
      <c r="Y23" s="1095"/>
      <c r="Z23" s="1095"/>
      <c r="AA23" s="1095">
        <v>950</v>
      </c>
      <c r="AB23" s="1095"/>
      <c r="AC23" s="1095"/>
      <c r="AD23" s="1095"/>
      <c r="AE23" s="1096"/>
      <c r="AF23" s="1097">
        <v>762</v>
      </c>
      <c r="AG23" s="1095"/>
      <c r="AH23" s="1095"/>
      <c r="AI23" s="1095"/>
      <c r="AJ23" s="1098"/>
      <c r="AK23" s="1099"/>
      <c r="AL23" s="1100"/>
      <c r="AM23" s="1100"/>
      <c r="AN23" s="1100"/>
      <c r="AO23" s="1100"/>
      <c r="AP23" s="1095">
        <v>34518</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10708</v>
      </c>
      <c r="R28" s="1080"/>
      <c r="S28" s="1080"/>
      <c r="T28" s="1080"/>
      <c r="U28" s="1080"/>
      <c r="V28" s="1080">
        <v>10342</v>
      </c>
      <c r="W28" s="1080"/>
      <c r="X28" s="1080"/>
      <c r="Y28" s="1080"/>
      <c r="Z28" s="1080"/>
      <c r="AA28" s="1080">
        <v>366</v>
      </c>
      <c r="AB28" s="1080"/>
      <c r="AC28" s="1080"/>
      <c r="AD28" s="1080"/>
      <c r="AE28" s="1081"/>
      <c r="AF28" s="1082">
        <v>366</v>
      </c>
      <c r="AG28" s="1080"/>
      <c r="AH28" s="1080"/>
      <c r="AI28" s="1080"/>
      <c r="AJ28" s="1083"/>
      <c r="AK28" s="1084">
        <v>492</v>
      </c>
      <c r="AL28" s="1072"/>
      <c r="AM28" s="1072"/>
      <c r="AN28" s="1072"/>
      <c r="AO28" s="1072"/>
      <c r="AP28" s="1072" t="s">
        <v>557</v>
      </c>
      <c r="AQ28" s="1072"/>
      <c r="AR28" s="1072"/>
      <c r="AS28" s="1072"/>
      <c r="AT28" s="1072"/>
      <c r="AU28" s="1072" t="s">
        <v>557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1740</v>
      </c>
      <c r="R29" s="1070"/>
      <c r="S29" s="1070"/>
      <c r="T29" s="1070"/>
      <c r="U29" s="1070"/>
      <c r="V29" s="1070">
        <v>1724</v>
      </c>
      <c r="W29" s="1070"/>
      <c r="X29" s="1070"/>
      <c r="Y29" s="1070"/>
      <c r="Z29" s="1070"/>
      <c r="AA29" s="1070">
        <v>16</v>
      </c>
      <c r="AB29" s="1070"/>
      <c r="AC29" s="1070"/>
      <c r="AD29" s="1070"/>
      <c r="AE29" s="1071"/>
      <c r="AF29" s="1045">
        <v>16</v>
      </c>
      <c r="AG29" s="1046"/>
      <c r="AH29" s="1046"/>
      <c r="AI29" s="1046"/>
      <c r="AJ29" s="1047"/>
      <c r="AK29" s="1006">
        <v>1055</v>
      </c>
      <c r="AL29" s="997"/>
      <c r="AM29" s="997"/>
      <c r="AN29" s="997"/>
      <c r="AO29" s="997"/>
      <c r="AP29" s="997" t="s">
        <v>557</v>
      </c>
      <c r="AQ29" s="997"/>
      <c r="AR29" s="997"/>
      <c r="AS29" s="997"/>
      <c r="AT29" s="997"/>
      <c r="AU29" s="997" t="s">
        <v>557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6339</v>
      </c>
      <c r="R30" s="1070"/>
      <c r="S30" s="1070"/>
      <c r="T30" s="1070"/>
      <c r="U30" s="1070"/>
      <c r="V30" s="1070">
        <v>6193</v>
      </c>
      <c r="W30" s="1070"/>
      <c r="X30" s="1070"/>
      <c r="Y30" s="1070"/>
      <c r="Z30" s="1070"/>
      <c r="AA30" s="1070">
        <v>145</v>
      </c>
      <c r="AB30" s="1070"/>
      <c r="AC30" s="1070"/>
      <c r="AD30" s="1070"/>
      <c r="AE30" s="1071"/>
      <c r="AF30" s="1045">
        <v>145</v>
      </c>
      <c r="AG30" s="1046"/>
      <c r="AH30" s="1046"/>
      <c r="AI30" s="1046"/>
      <c r="AJ30" s="1047"/>
      <c r="AK30" s="1006">
        <v>945</v>
      </c>
      <c r="AL30" s="997"/>
      <c r="AM30" s="997"/>
      <c r="AN30" s="997"/>
      <c r="AO30" s="997"/>
      <c r="AP30" s="997" t="s">
        <v>557</v>
      </c>
      <c r="AQ30" s="997"/>
      <c r="AR30" s="997"/>
      <c r="AS30" s="997"/>
      <c r="AT30" s="997"/>
      <c r="AU30" s="997" t="s">
        <v>557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876</v>
      </c>
      <c r="R31" s="1070"/>
      <c r="S31" s="1070"/>
      <c r="T31" s="1070"/>
      <c r="U31" s="1070"/>
      <c r="V31" s="1070">
        <v>897</v>
      </c>
      <c r="W31" s="1070"/>
      <c r="X31" s="1070"/>
      <c r="Y31" s="1070"/>
      <c r="Z31" s="1070"/>
      <c r="AA31" s="1070">
        <v>-21</v>
      </c>
      <c r="AB31" s="1070"/>
      <c r="AC31" s="1070"/>
      <c r="AD31" s="1070"/>
      <c r="AE31" s="1071"/>
      <c r="AF31" s="1045">
        <v>396</v>
      </c>
      <c r="AG31" s="1046"/>
      <c r="AH31" s="1046"/>
      <c r="AI31" s="1046"/>
      <c r="AJ31" s="1047"/>
      <c r="AK31" s="1006">
        <v>194</v>
      </c>
      <c r="AL31" s="997"/>
      <c r="AM31" s="997"/>
      <c r="AN31" s="997"/>
      <c r="AO31" s="997"/>
      <c r="AP31" s="997">
        <v>708</v>
      </c>
      <c r="AQ31" s="997"/>
      <c r="AR31" s="997"/>
      <c r="AS31" s="997"/>
      <c r="AT31" s="997"/>
      <c r="AU31" s="997">
        <v>537</v>
      </c>
      <c r="AV31" s="997"/>
      <c r="AW31" s="997"/>
      <c r="AX31" s="997"/>
      <c r="AY31" s="997"/>
      <c r="AZ31" s="1068" t="s">
        <v>557</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2933</v>
      </c>
      <c r="R32" s="1070"/>
      <c r="S32" s="1070"/>
      <c r="T32" s="1070"/>
      <c r="U32" s="1070"/>
      <c r="V32" s="1070">
        <v>2699</v>
      </c>
      <c r="W32" s="1070"/>
      <c r="X32" s="1070"/>
      <c r="Y32" s="1070"/>
      <c r="Z32" s="1070"/>
      <c r="AA32" s="1070">
        <v>233</v>
      </c>
      <c r="AB32" s="1070"/>
      <c r="AC32" s="1070"/>
      <c r="AD32" s="1070"/>
      <c r="AE32" s="1071"/>
      <c r="AF32" s="1045">
        <v>3113</v>
      </c>
      <c r="AG32" s="1046"/>
      <c r="AH32" s="1046"/>
      <c r="AI32" s="1046"/>
      <c r="AJ32" s="1047"/>
      <c r="AK32" s="1006">
        <v>131</v>
      </c>
      <c r="AL32" s="997"/>
      <c r="AM32" s="997"/>
      <c r="AN32" s="997"/>
      <c r="AO32" s="997"/>
      <c r="AP32" s="997">
        <v>7083</v>
      </c>
      <c r="AQ32" s="997"/>
      <c r="AR32" s="997"/>
      <c r="AS32" s="997"/>
      <c r="AT32" s="997"/>
      <c r="AU32" s="997">
        <v>1197</v>
      </c>
      <c r="AV32" s="997"/>
      <c r="AW32" s="997"/>
      <c r="AX32" s="997"/>
      <c r="AY32" s="997"/>
      <c r="AZ32" s="1068" t="s">
        <v>557</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218</v>
      </c>
      <c r="R33" s="1070"/>
      <c r="S33" s="1070"/>
      <c r="T33" s="1070"/>
      <c r="U33" s="1070"/>
      <c r="V33" s="1070">
        <v>199</v>
      </c>
      <c r="W33" s="1070"/>
      <c r="X33" s="1070"/>
      <c r="Y33" s="1070"/>
      <c r="Z33" s="1070"/>
      <c r="AA33" s="1070">
        <v>18</v>
      </c>
      <c r="AB33" s="1070"/>
      <c r="AC33" s="1070"/>
      <c r="AD33" s="1070"/>
      <c r="AE33" s="1071"/>
      <c r="AF33" s="1045">
        <v>131</v>
      </c>
      <c r="AG33" s="1046"/>
      <c r="AH33" s="1046"/>
      <c r="AI33" s="1046"/>
      <c r="AJ33" s="1047"/>
      <c r="AK33" s="1006">
        <v>102</v>
      </c>
      <c r="AL33" s="997"/>
      <c r="AM33" s="997"/>
      <c r="AN33" s="997"/>
      <c r="AO33" s="997"/>
      <c r="AP33" s="997">
        <v>149</v>
      </c>
      <c r="AQ33" s="997"/>
      <c r="AR33" s="997"/>
      <c r="AS33" s="997"/>
      <c r="AT33" s="997"/>
      <c r="AU33" s="997">
        <v>82</v>
      </c>
      <c r="AV33" s="997"/>
      <c r="AW33" s="997"/>
      <c r="AX33" s="997"/>
      <c r="AY33" s="997"/>
      <c r="AZ33" s="1068" t="s">
        <v>557</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304</v>
      </c>
      <c r="R34" s="1070"/>
      <c r="S34" s="1070"/>
      <c r="T34" s="1070"/>
      <c r="U34" s="1070"/>
      <c r="V34" s="1070">
        <v>284</v>
      </c>
      <c r="W34" s="1070"/>
      <c r="X34" s="1070"/>
      <c r="Y34" s="1070"/>
      <c r="Z34" s="1070"/>
      <c r="AA34" s="1070">
        <v>20</v>
      </c>
      <c r="AB34" s="1070"/>
      <c r="AC34" s="1070"/>
      <c r="AD34" s="1070"/>
      <c r="AE34" s="1071"/>
      <c r="AF34" s="1045">
        <v>169</v>
      </c>
      <c r="AG34" s="1046"/>
      <c r="AH34" s="1046"/>
      <c r="AI34" s="1046"/>
      <c r="AJ34" s="1047"/>
      <c r="AK34" s="1006">
        <v>143</v>
      </c>
      <c r="AL34" s="997"/>
      <c r="AM34" s="997"/>
      <c r="AN34" s="997"/>
      <c r="AO34" s="997"/>
      <c r="AP34" s="997">
        <v>383</v>
      </c>
      <c r="AQ34" s="997"/>
      <c r="AR34" s="997"/>
      <c r="AS34" s="997"/>
      <c r="AT34" s="997"/>
      <c r="AU34" s="997">
        <v>214</v>
      </c>
      <c r="AV34" s="997"/>
      <c r="AW34" s="997"/>
      <c r="AX34" s="997"/>
      <c r="AY34" s="997"/>
      <c r="AZ34" s="1068" t="s">
        <v>557</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3605</v>
      </c>
      <c r="R35" s="1070"/>
      <c r="S35" s="1070"/>
      <c r="T35" s="1070"/>
      <c r="U35" s="1070"/>
      <c r="V35" s="1070">
        <v>3439</v>
      </c>
      <c r="W35" s="1070"/>
      <c r="X35" s="1070"/>
      <c r="Y35" s="1070"/>
      <c r="Z35" s="1070"/>
      <c r="AA35" s="1070">
        <v>166</v>
      </c>
      <c r="AB35" s="1070"/>
      <c r="AC35" s="1070"/>
      <c r="AD35" s="1070"/>
      <c r="AE35" s="1071"/>
      <c r="AF35" s="1045">
        <v>154</v>
      </c>
      <c r="AG35" s="1046"/>
      <c r="AH35" s="1046"/>
      <c r="AI35" s="1046"/>
      <c r="AJ35" s="1047"/>
      <c r="AK35" s="1006">
        <v>1613</v>
      </c>
      <c r="AL35" s="997"/>
      <c r="AM35" s="997"/>
      <c r="AN35" s="997"/>
      <c r="AO35" s="997"/>
      <c r="AP35" s="997">
        <v>24609</v>
      </c>
      <c r="AQ35" s="997"/>
      <c r="AR35" s="997"/>
      <c r="AS35" s="997"/>
      <c r="AT35" s="997"/>
      <c r="AU35" s="997">
        <v>16710</v>
      </c>
      <c r="AV35" s="997"/>
      <c r="AW35" s="997"/>
      <c r="AX35" s="997"/>
      <c r="AY35" s="997"/>
      <c r="AZ35" s="1068" t="s">
        <v>557</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669</v>
      </c>
      <c r="R36" s="1070"/>
      <c r="S36" s="1070"/>
      <c r="T36" s="1070"/>
      <c r="U36" s="1070"/>
      <c r="V36" s="1070">
        <v>652</v>
      </c>
      <c r="W36" s="1070"/>
      <c r="X36" s="1070"/>
      <c r="Y36" s="1070"/>
      <c r="Z36" s="1070"/>
      <c r="AA36" s="1070">
        <v>17</v>
      </c>
      <c r="AB36" s="1070"/>
      <c r="AC36" s="1070"/>
      <c r="AD36" s="1070"/>
      <c r="AE36" s="1071"/>
      <c r="AF36" s="1045">
        <v>17</v>
      </c>
      <c r="AG36" s="1046"/>
      <c r="AH36" s="1046"/>
      <c r="AI36" s="1046"/>
      <c r="AJ36" s="1047"/>
      <c r="AK36" s="1006">
        <v>544</v>
      </c>
      <c r="AL36" s="997"/>
      <c r="AM36" s="997"/>
      <c r="AN36" s="997"/>
      <c r="AO36" s="997"/>
      <c r="AP36" s="997">
        <v>3049</v>
      </c>
      <c r="AQ36" s="997"/>
      <c r="AR36" s="997"/>
      <c r="AS36" s="997"/>
      <c r="AT36" s="997"/>
      <c r="AU36" s="997">
        <v>2610</v>
      </c>
      <c r="AV36" s="997"/>
      <c r="AW36" s="997"/>
      <c r="AX36" s="997"/>
      <c r="AY36" s="997"/>
      <c r="AZ36" s="1068" t="s">
        <v>557</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4506</v>
      </c>
      <c r="AG63" s="985"/>
      <c r="AH63" s="985"/>
      <c r="AI63" s="985"/>
      <c r="AJ63" s="1056"/>
      <c r="AK63" s="1057"/>
      <c r="AL63" s="989"/>
      <c r="AM63" s="989"/>
      <c r="AN63" s="989"/>
      <c r="AO63" s="989"/>
      <c r="AP63" s="985">
        <v>35981</v>
      </c>
      <c r="AQ63" s="985"/>
      <c r="AR63" s="985"/>
      <c r="AS63" s="985"/>
      <c r="AT63" s="985"/>
      <c r="AU63" s="985">
        <v>21350</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3350</v>
      </c>
      <c r="R68" s="1008"/>
      <c r="S68" s="1008"/>
      <c r="T68" s="1008"/>
      <c r="U68" s="1008"/>
      <c r="V68" s="1008">
        <v>3292</v>
      </c>
      <c r="W68" s="1008"/>
      <c r="X68" s="1008"/>
      <c r="Y68" s="1008"/>
      <c r="Z68" s="1008"/>
      <c r="AA68" s="1008">
        <v>58</v>
      </c>
      <c r="AB68" s="1008"/>
      <c r="AC68" s="1008"/>
      <c r="AD68" s="1008"/>
      <c r="AE68" s="1008"/>
      <c r="AF68" s="1008">
        <v>58</v>
      </c>
      <c r="AG68" s="1008"/>
      <c r="AH68" s="1008"/>
      <c r="AI68" s="1008"/>
      <c r="AJ68" s="1008"/>
      <c r="AK68" s="997" t="s">
        <v>553</v>
      </c>
      <c r="AL68" s="997"/>
      <c r="AM68" s="997"/>
      <c r="AN68" s="997"/>
      <c r="AO68" s="997"/>
      <c r="AP68" s="1008">
        <v>2655</v>
      </c>
      <c r="AQ68" s="1008"/>
      <c r="AR68" s="1008"/>
      <c r="AS68" s="1008"/>
      <c r="AT68" s="1008"/>
      <c r="AU68" s="1008">
        <v>1759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24</v>
      </c>
      <c r="R69" s="997"/>
      <c r="S69" s="997"/>
      <c r="T69" s="997"/>
      <c r="U69" s="997"/>
      <c r="V69" s="997">
        <v>24</v>
      </c>
      <c r="W69" s="997"/>
      <c r="X69" s="997"/>
      <c r="Y69" s="997"/>
      <c r="Z69" s="997"/>
      <c r="AA69" s="997">
        <v>1</v>
      </c>
      <c r="AB69" s="997"/>
      <c r="AC69" s="997"/>
      <c r="AD69" s="997"/>
      <c r="AE69" s="997"/>
      <c r="AF69" s="997">
        <v>1</v>
      </c>
      <c r="AG69" s="997"/>
      <c r="AH69" s="997"/>
      <c r="AI69" s="997"/>
      <c r="AJ69" s="997"/>
      <c r="AK69" s="997" t="s">
        <v>554</v>
      </c>
      <c r="AL69" s="997"/>
      <c r="AM69" s="997"/>
      <c r="AN69" s="997"/>
      <c r="AO69" s="997"/>
      <c r="AP69" s="997" t="s">
        <v>554</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10373</v>
      </c>
      <c r="R70" s="997"/>
      <c r="S70" s="997"/>
      <c r="T70" s="997"/>
      <c r="U70" s="997"/>
      <c r="V70" s="997">
        <v>12342</v>
      </c>
      <c r="W70" s="997"/>
      <c r="X70" s="997"/>
      <c r="Y70" s="997"/>
      <c r="Z70" s="997"/>
      <c r="AA70" s="997">
        <v>-1969</v>
      </c>
      <c r="AB70" s="997"/>
      <c r="AC70" s="997"/>
      <c r="AD70" s="997"/>
      <c r="AE70" s="997"/>
      <c r="AF70" s="997">
        <v>-1969</v>
      </c>
      <c r="AG70" s="997"/>
      <c r="AH70" s="997"/>
      <c r="AI70" s="997"/>
      <c r="AJ70" s="997"/>
      <c r="AK70" s="997" t="s">
        <v>554</v>
      </c>
      <c r="AL70" s="997"/>
      <c r="AM70" s="997"/>
      <c r="AN70" s="997"/>
      <c r="AO70" s="997"/>
      <c r="AP70" s="997">
        <v>9656</v>
      </c>
      <c r="AQ70" s="997"/>
      <c r="AR70" s="997"/>
      <c r="AS70" s="997"/>
      <c r="AT70" s="997"/>
      <c r="AU70" s="997">
        <v>3959</v>
      </c>
      <c r="AV70" s="997"/>
      <c r="AW70" s="997"/>
      <c r="AX70" s="997"/>
      <c r="AY70" s="997"/>
      <c r="AZ70" s="998" t="s">
        <v>559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t="s">
        <v>558</v>
      </c>
      <c r="R71" s="997"/>
      <c r="S71" s="997"/>
      <c r="T71" s="997"/>
      <c r="U71" s="997"/>
      <c r="V71" s="997" t="s">
        <v>555</v>
      </c>
      <c r="W71" s="997"/>
      <c r="X71" s="997"/>
      <c r="Y71" s="997"/>
      <c r="Z71" s="997"/>
      <c r="AA71" s="997" t="s">
        <v>555</v>
      </c>
      <c r="AB71" s="997"/>
      <c r="AC71" s="997"/>
      <c r="AD71" s="997"/>
      <c r="AE71" s="997"/>
      <c r="AF71" s="997" t="s">
        <v>555</v>
      </c>
      <c r="AG71" s="997"/>
      <c r="AH71" s="997"/>
      <c r="AI71" s="997"/>
      <c r="AJ71" s="997"/>
      <c r="AK71" s="997" t="s">
        <v>555</v>
      </c>
      <c r="AL71" s="997"/>
      <c r="AM71" s="997"/>
      <c r="AN71" s="997"/>
      <c r="AO71" s="997"/>
      <c r="AP71" s="997" t="s">
        <v>554</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554</v>
      </c>
      <c r="AL72" s="997"/>
      <c r="AM72" s="997"/>
      <c r="AN72" s="997"/>
      <c r="AO72" s="997"/>
      <c r="AP72" s="997" t="s">
        <v>554</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4035</v>
      </c>
      <c r="R73" s="997"/>
      <c r="S73" s="997"/>
      <c r="T73" s="997"/>
      <c r="U73" s="997"/>
      <c r="V73" s="997">
        <v>3844</v>
      </c>
      <c r="W73" s="997"/>
      <c r="X73" s="997"/>
      <c r="Y73" s="997"/>
      <c r="Z73" s="997"/>
      <c r="AA73" s="997">
        <v>192</v>
      </c>
      <c r="AB73" s="997"/>
      <c r="AC73" s="997"/>
      <c r="AD73" s="997"/>
      <c r="AE73" s="997"/>
      <c r="AF73" s="997">
        <v>192</v>
      </c>
      <c r="AG73" s="997"/>
      <c r="AH73" s="997"/>
      <c r="AI73" s="997"/>
      <c r="AJ73" s="997"/>
      <c r="AK73" s="997">
        <v>560</v>
      </c>
      <c r="AL73" s="997"/>
      <c r="AM73" s="997"/>
      <c r="AN73" s="997"/>
      <c r="AO73" s="997"/>
      <c r="AP73" s="997" t="s">
        <v>554</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132</v>
      </c>
      <c r="R74" s="997"/>
      <c r="S74" s="997"/>
      <c r="T74" s="997"/>
      <c r="U74" s="997"/>
      <c r="V74" s="997">
        <v>122</v>
      </c>
      <c r="W74" s="997"/>
      <c r="X74" s="997"/>
      <c r="Y74" s="997"/>
      <c r="Z74" s="997"/>
      <c r="AA74" s="997">
        <v>9</v>
      </c>
      <c r="AB74" s="997"/>
      <c r="AC74" s="997"/>
      <c r="AD74" s="997"/>
      <c r="AE74" s="997"/>
      <c r="AF74" s="997">
        <v>9</v>
      </c>
      <c r="AG74" s="997"/>
      <c r="AH74" s="997"/>
      <c r="AI74" s="997"/>
      <c r="AJ74" s="997"/>
      <c r="AK74" s="997" t="s">
        <v>554</v>
      </c>
      <c r="AL74" s="997"/>
      <c r="AM74" s="997"/>
      <c r="AN74" s="997"/>
      <c r="AO74" s="997"/>
      <c r="AP74" s="997" t="s">
        <v>555</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153189</v>
      </c>
      <c r="R75" s="1005"/>
      <c r="S75" s="1005"/>
      <c r="T75" s="1005"/>
      <c r="U75" s="1006"/>
      <c r="V75" s="1007">
        <v>146666</v>
      </c>
      <c r="W75" s="1005"/>
      <c r="X75" s="1005"/>
      <c r="Y75" s="1005"/>
      <c r="Z75" s="1006"/>
      <c r="AA75" s="1007">
        <v>6523</v>
      </c>
      <c r="AB75" s="1005"/>
      <c r="AC75" s="1005"/>
      <c r="AD75" s="1005"/>
      <c r="AE75" s="1006"/>
      <c r="AF75" s="1007">
        <v>6523</v>
      </c>
      <c r="AG75" s="1005"/>
      <c r="AH75" s="1005"/>
      <c r="AI75" s="1005"/>
      <c r="AJ75" s="1006"/>
      <c r="AK75" s="1007">
        <v>130</v>
      </c>
      <c r="AL75" s="1005"/>
      <c r="AM75" s="1005"/>
      <c r="AN75" s="1005"/>
      <c r="AO75" s="1006"/>
      <c r="AP75" s="997" t="s">
        <v>555</v>
      </c>
      <c r="AQ75" s="997"/>
      <c r="AR75" s="997"/>
      <c r="AS75" s="997"/>
      <c r="AT75" s="997"/>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29</v>
      </c>
      <c r="R76" s="1005"/>
      <c r="S76" s="1005"/>
      <c r="T76" s="1005"/>
      <c r="U76" s="1006"/>
      <c r="V76" s="1007">
        <v>28</v>
      </c>
      <c r="W76" s="1005"/>
      <c r="X76" s="1005"/>
      <c r="Y76" s="1005"/>
      <c r="Z76" s="1006"/>
      <c r="AA76" s="1007">
        <v>1</v>
      </c>
      <c r="AB76" s="1005"/>
      <c r="AC76" s="1005"/>
      <c r="AD76" s="1005"/>
      <c r="AE76" s="1006"/>
      <c r="AF76" s="1007">
        <v>1</v>
      </c>
      <c r="AG76" s="1005"/>
      <c r="AH76" s="1005"/>
      <c r="AI76" s="1005"/>
      <c r="AJ76" s="1006"/>
      <c r="AK76" s="1007">
        <v>1</v>
      </c>
      <c r="AL76" s="1005"/>
      <c r="AM76" s="1005"/>
      <c r="AN76" s="1005"/>
      <c r="AO76" s="1006"/>
      <c r="AP76" s="997" t="s">
        <v>555</v>
      </c>
      <c r="AQ76" s="997"/>
      <c r="AR76" s="997"/>
      <c r="AS76" s="997"/>
      <c r="AT76" s="997"/>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4820</v>
      </c>
      <c r="AG88" s="985"/>
      <c r="AH88" s="985"/>
      <c r="AI88" s="985"/>
      <c r="AJ88" s="985"/>
      <c r="AK88" s="989"/>
      <c r="AL88" s="989"/>
      <c r="AM88" s="989"/>
      <c r="AN88" s="989"/>
      <c r="AO88" s="989"/>
      <c r="AP88" s="985">
        <v>12310</v>
      </c>
      <c r="AQ88" s="985"/>
      <c r="AR88" s="985"/>
      <c r="AS88" s="985"/>
      <c r="AT88" s="985"/>
      <c r="AU88" s="985">
        <v>5717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458</v>
      </c>
      <c r="CS102" s="977"/>
      <c r="CT102" s="977"/>
      <c r="CU102" s="977"/>
      <c r="CV102" s="978"/>
      <c r="CW102" s="976">
        <v>5</v>
      </c>
      <c r="CX102" s="977"/>
      <c r="CY102" s="977"/>
      <c r="CZ102" s="977"/>
      <c r="DA102" s="978"/>
      <c r="DB102" s="976">
        <v>700</v>
      </c>
      <c r="DC102" s="977"/>
      <c r="DD102" s="977"/>
      <c r="DE102" s="977"/>
      <c r="DF102" s="978"/>
      <c r="DG102" s="976" t="s">
        <v>560</v>
      </c>
      <c r="DH102" s="977"/>
      <c r="DI102" s="977"/>
      <c r="DJ102" s="977"/>
      <c r="DK102" s="978"/>
      <c r="DL102" s="976" t="s">
        <v>560</v>
      </c>
      <c r="DM102" s="977"/>
      <c r="DN102" s="977"/>
      <c r="DO102" s="977"/>
      <c r="DP102" s="978"/>
      <c r="DQ102" s="976" t="s">
        <v>561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0"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3871244</v>
      </c>
      <c r="AB110" s="903"/>
      <c r="AC110" s="903"/>
      <c r="AD110" s="903"/>
      <c r="AE110" s="904"/>
      <c r="AF110" s="905">
        <v>3825637</v>
      </c>
      <c r="AG110" s="903"/>
      <c r="AH110" s="903"/>
      <c r="AI110" s="903"/>
      <c r="AJ110" s="904"/>
      <c r="AK110" s="905">
        <v>3667395</v>
      </c>
      <c r="AL110" s="903"/>
      <c r="AM110" s="903"/>
      <c r="AN110" s="903"/>
      <c r="AO110" s="904"/>
      <c r="AP110" s="906">
        <v>17.8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35624132</v>
      </c>
      <c r="BR110" s="830"/>
      <c r="BS110" s="830"/>
      <c r="BT110" s="830"/>
      <c r="BU110" s="830"/>
      <c r="BV110" s="830">
        <v>34985764</v>
      </c>
      <c r="BW110" s="830"/>
      <c r="BX110" s="830"/>
      <c r="BY110" s="830"/>
      <c r="BZ110" s="830"/>
      <c r="CA110" s="830">
        <v>34518192</v>
      </c>
      <c r="CB110" s="830"/>
      <c r="CC110" s="830"/>
      <c r="CD110" s="830"/>
      <c r="CE110" s="830"/>
      <c r="CF110" s="891">
        <v>167.5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0"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229756</v>
      </c>
      <c r="BR111" s="801"/>
      <c r="BS111" s="801"/>
      <c r="BT111" s="801"/>
      <c r="BU111" s="801"/>
      <c r="BV111" s="801">
        <v>174578</v>
      </c>
      <c r="BW111" s="801"/>
      <c r="BX111" s="801"/>
      <c r="BY111" s="801"/>
      <c r="BZ111" s="801"/>
      <c r="CA111" s="801">
        <v>112191</v>
      </c>
      <c r="CB111" s="801"/>
      <c r="CC111" s="801"/>
      <c r="CD111" s="801"/>
      <c r="CE111" s="801"/>
      <c r="CF111" s="878">
        <v>0.5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0"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20896708</v>
      </c>
      <c r="BR112" s="801"/>
      <c r="BS112" s="801"/>
      <c r="BT112" s="801"/>
      <c r="BU112" s="801"/>
      <c r="BV112" s="801">
        <v>21059690</v>
      </c>
      <c r="BW112" s="801"/>
      <c r="BX112" s="801"/>
      <c r="BY112" s="801"/>
      <c r="BZ112" s="801"/>
      <c r="CA112" s="801">
        <v>21350150</v>
      </c>
      <c r="CB112" s="801"/>
      <c r="CC112" s="801"/>
      <c r="CD112" s="801"/>
      <c r="CE112" s="801"/>
      <c r="CF112" s="878">
        <v>103.6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1774258</v>
      </c>
      <c r="AB113" s="939"/>
      <c r="AC113" s="939"/>
      <c r="AD113" s="939"/>
      <c r="AE113" s="940"/>
      <c r="AF113" s="941">
        <v>1812678</v>
      </c>
      <c r="AG113" s="939"/>
      <c r="AH113" s="939"/>
      <c r="AI113" s="939"/>
      <c r="AJ113" s="940"/>
      <c r="AK113" s="941">
        <v>1940263</v>
      </c>
      <c r="AL113" s="939"/>
      <c r="AM113" s="939"/>
      <c r="AN113" s="939"/>
      <c r="AO113" s="940"/>
      <c r="AP113" s="942">
        <v>9.4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6501596</v>
      </c>
      <c r="BR113" s="801"/>
      <c r="BS113" s="801"/>
      <c r="BT113" s="801"/>
      <c r="BU113" s="801"/>
      <c r="BV113" s="801">
        <v>6299827</v>
      </c>
      <c r="BW113" s="801"/>
      <c r="BX113" s="801"/>
      <c r="BY113" s="801"/>
      <c r="BZ113" s="801"/>
      <c r="CA113" s="801">
        <v>5717433</v>
      </c>
      <c r="CB113" s="801"/>
      <c r="CC113" s="801"/>
      <c r="CD113" s="801"/>
      <c r="CE113" s="801"/>
      <c r="CF113" s="878">
        <v>27.7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410690</v>
      </c>
      <c r="AB114" s="814"/>
      <c r="AC114" s="814"/>
      <c r="AD114" s="814"/>
      <c r="AE114" s="815"/>
      <c r="AF114" s="816">
        <v>606925</v>
      </c>
      <c r="AG114" s="814"/>
      <c r="AH114" s="814"/>
      <c r="AI114" s="814"/>
      <c r="AJ114" s="815"/>
      <c r="AK114" s="816">
        <v>599680</v>
      </c>
      <c r="AL114" s="814"/>
      <c r="AM114" s="814"/>
      <c r="AN114" s="814"/>
      <c r="AO114" s="815"/>
      <c r="AP114" s="784">
        <v>2.9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6903709</v>
      </c>
      <c r="BR114" s="801"/>
      <c r="BS114" s="801"/>
      <c r="BT114" s="801"/>
      <c r="BU114" s="801"/>
      <c r="BV114" s="801">
        <v>6542917</v>
      </c>
      <c r="BW114" s="801"/>
      <c r="BX114" s="801"/>
      <c r="BY114" s="801"/>
      <c r="BZ114" s="801"/>
      <c r="CA114" s="801">
        <v>6199971</v>
      </c>
      <c r="CB114" s="801"/>
      <c r="CC114" s="801"/>
      <c r="CD114" s="801"/>
      <c r="CE114" s="801"/>
      <c r="CF114" s="878">
        <v>30.1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59906</v>
      </c>
      <c r="AB115" s="939"/>
      <c r="AC115" s="939"/>
      <c r="AD115" s="939"/>
      <c r="AE115" s="940"/>
      <c r="AF115" s="941">
        <v>56376</v>
      </c>
      <c r="AG115" s="939"/>
      <c r="AH115" s="939"/>
      <c r="AI115" s="939"/>
      <c r="AJ115" s="940"/>
      <c r="AK115" s="941">
        <v>58087</v>
      </c>
      <c r="AL115" s="939"/>
      <c r="AM115" s="939"/>
      <c r="AN115" s="939"/>
      <c r="AO115" s="940"/>
      <c r="AP115" s="942">
        <v>0.3</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100</v>
      </c>
      <c r="BR115" s="801"/>
      <c r="BS115" s="801"/>
      <c r="BT115" s="801"/>
      <c r="BU115" s="801"/>
      <c r="BV115" s="801">
        <v>2516</v>
      </c>
      <c r="BW115" s="801"/>
      <c r="BX115" s="801"/>
      <c r="BY115" s="801"/>
      <c r="BZ115" s="801"/>
      <c r="CA115" s="801">
        <v>231</v>
      </c>
      <c r="CB115" s="801"/>
      <c r="CC115" s="801"/>
      <c r="CD115" s="801"/>
      <c r="CE115" s="801"/>
      <c r="CF115" s="878">
        <v>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23</v>
      </c>
      <c r="AB116" s="814"/>
      <c r="AC116" s="814"/>
      <c r="AD116" s="814"/>
      <c r="AE116" s="815"/>
      <c r="AF116" s="816">
        <v>24</v>
      </c>
      <c r="AG116" s="814"/>
      <c r="AH116" s="814"/>
      <c r="AI116" s="814"/>
      <c r="AJ116" s="815"/>
      <c r="AK116" s="816">
        <v>15</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220078</v>
      </c>
      <c r="DH116" s="814"/>
      <c r="DI116" s="814"/>
      <c r="DJ116" s="814"/>
      <c r="DK116" s="815"/>
      <c r="DL116" s="816">
        <v>170234</v>
      </c>
      <c r="DM116" s="814"/>
      <c r="DN116" s="814"/>
      <c r="DO116" s="814"/>
      <c r="DP116" s="815"/>
      <c r="DQ116" s="816">
        <v>110346</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6116121</v>
      </c>
      <c r="AB117" s="925"/>
      <c r="AC117" s="925"/>
      <c r="AD117" s="925"/>
      <c r="AE117" s="926"/>
      <c r="AF117" s="928">
        <v>6301640</v>
      </c>
      <c r="AG117" s="925"/>
      <c r="AH117" s="925"/>
      <c r="AI117" s="925"/>
      <c r="AJ117" s="926"/>
      <c r="AK117" s="928">
        <v>6265440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70156001</v>
      </c>
      <c r="BR118" s="888"/>
      <c r="BS118" s="888"/>
      <c r="BT118" s="888"/>
      <c r="BU118" s="888"/>
      <c r="BV118" s="888">
        <v>69065292</v>
      </c>
      <c r="BW118" s="888"/>
      <c r="BX118" s="888"/>
      <c r="BY118" s="888"/>
      <c r="BZ118" s="888"/>
      <c r="CA118" s="888">
        <v>67898168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7882649</v>
      </c>
      <c r="BR119" s="830"/>
      <c r="BS119" s="830"/>
      <c r="BT119" s="830"/>
      <c r="BU119" s="830"/>
      <c r="BV119" s="830">
        <v>7743533</v>
      </c>
      <c r="BW119" s="830"/>
      <c r="BX119" s="830"/>
      <c r="BY119" s="830"/>
      <c r="BZ119" s="830"/>
      <c r="CA119" s="830">
        <v>7426119</v>
      </c>
      <c r="CB119" s="830"/>
      <c r="CC119" s="830"/>
      <c r="CD119" s="830"/>
      <c r="CE119" s="830"/>
      <c r="CF119" s="891">
        <v>36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9678</v>
      </c>
      <c r="DH119" s="747"/>
      <c r="DI119" s="747"/>
      <c r="DJ119" s="747"/>
      <c r="DK119" s="748"/>
      <c r="DL119" s="749">
        <v>4344</v>
      </c>
      <c r="DM119" s="747"/>
      <c r="DN119" s="747"/>
      <c r="DO119" s="747"/>
      <c r="DP119" s="748"/>
      <c r="DQ119" s="749">
        <v>1845</v>
      </c>
      <c r="DR119" s="747"/>
      <c r="DS119" s="747"/>
      <c r="DT119" s="747"/>
      <c r="DU119" s="748"/>
      <c r="DV119" s="837">
        <v>0</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230612</v>
      </c>
      <c r="BR120" s="801"/>
      <c r="BS120" s="801"/>
      <c r="BT120" s="801"/>
      <c r="BU120" s="801"/>
      <c r="BV120" s="801">
        <v>227831</v>
      </c>
      <c r="BW120" s="801"/>
      <c r="BX120" s="801"/>
      <c r="BY120" s="801"/>
      <c r="BZ120" s="801"/>
      <c r="CA120" s="801">
        <v>244630</v>
      </c>
      <c r="CB120" s="801"/>
      <c r="CC120" s="801"/>
      <c r="CD120" s="801"/>
      <c r="CE120" s="801"/>
      <c r="CF120" s="878">
        <v>1.2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16120956</v>
      </c>
      <c r="DH120" s="830"/>
      <c r="DI120" s="830"/>
      <c r="DJ120" s="830"/>
      <c r="DK120" s="830"/>
      <c r="DL120" s="830">
        <v>16468968</v>
      </c>
      <c r="DM120" s="830"/>
      <c r="DN120" s="830"/>
      <c r="DO120" s="830"/>
      <c r="DP120" s="830"/>
      <c r="DQ120" s="830">
        <v>16709821</v>
      </c>
      <c r="DR120" s="830"/>
      <c r="DS120" s="830"/>
      <c r="DT120" s="830"/>
      <c r="DU120" s="830"/>
      <c r="DV120" s="831">
        <v>81.1</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48363566</v>
      </c>
      <c r="BR121" s="888"/>
      <c r="BS121" s="888"/>
      <c r="BT121" s="888"/>
      <c r="BU121" s="888"/>
      <c r="BV121" s="888">
        <v>47783676</v>
      </c>
      <c r="BW121" s="888"/>
      <c r="BX121" s="888"/>
      <c r="BY121" s="888"/>
      <c r="BZ121" s="888"/>
      <c r="CA121" s="888">
        <v>47709112</v>
      </c>
      <c r="CB121" s="888"/>
      <c r="CC121" s="888"/>
      <c r="CD121" s="888"/>
      <c r="CE121" s="888"/>
      <c r="CF121" s="889">
        <v>231.5</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2663679</v>
      </c>
      <c r="DH121" s="801"/>
      <c r="DI121" s="801"/>
      <c r="DJ121" s="801"/>
      <c r="DK121" s="801"/>
      <c r="DL121" s="801">
        <v>2563413</v>
      </c>
      <c r="DM121" s="801"/>
      <c r="DN121" s="801"/>
      <c r="DO121" s="801"/>
      <c r="DP121" s="801"/>
      <c r="DQ121" s="801">
        <v>2609593</v>
      </c>
      <c r="DR121" s="801"/>
      <c r="DS121" s="801"/>
      <c r="DT121" s="801"/>
      <c r="DU121" s="801"/>
      <c r="DV121" s="853">
        <v>12.7</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56476827</v>
      </c>
      <c r="BR122" s="870"/>
      <c r="BS122" s="870"/>
      <c r="BT122" s="870"/>
      <c r="BU122" s="870"/>
      <c r="BV122" s="870">
        <v>55755040</v>
      </c>
      <c r="BW122" s="870"/>
      <c r="BX122" s="870"/>
      <c r="BY122" s="870"/>
      <c r="BZ122" s="870"/>
      <c r="CA122" s="870">
        <v>55379861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1222277</v>
      </c>
      <c r="DH122" s="801"/>
      <c r="DI122" s="801"/>
      <c r="DJ122" s="801"/>
      <c r="DK122" s="801"/>
      <c r="DL122" s="801">
        <v>1221579</v>
      </c>
      <c r="DM122" s="801"/>
      <c r="DN122" s="801"/>
      <c r="DO122" s="801"/>
      <c r="DP122" s="801"/>
      <c r="DQ122" s="801">
        <v>1197106</v>
      </c>
      <c r="DR122" s="801"/>
      <c r="DS122" s="801"/>
      <c r="DT122" s="801"/>
      <c r="DU122" s="801"/>
      <c r="DV122" s="853">
        <v>5.8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49845</v>
      </c>
      <c r="AB123" s="814"/>
      <c r="AC123" s="814"/>
      <c r="AD123" s="814"/>
      <c r="AE123" s="815"/>
      <c r="AF123" s="816">
        <v>49845</v>
      </c>
      <c r="AG123" s="814"/>
      <c r="AH123" s="814"/>
      <c r="AI123" s="814"/>
      <c r="AJ123" s="815"/>
      <c r="AK123" s="816">
        <v>54644</v>
      </c>
      <c r="AL123" s="814"/>
      <c r="AM123" s="814"/>
      <c r="AN123" s="814"/>
      <c r="AO123" s="815"/>
      <c r="AP123" s="784">
        <v>0.3</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v>
      </c>
      <c r="BR123" s="862"/>
      <c r="BS123" s="862"/>
      <c r="BT123" s="862"/>
      <c r="BU123" s="862"/>
      <c r="BV123" s="862">
        <v>65.7</v>
      </c>
      <c r="BW123" s="862"/>
      <c r="BX123" s="862"/>
      <c r="BY123" s="862"/>
      <c r="BZ123" s="862"/>
      <c r="CA123" s="862">
        <v>60.7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578050</v>
      </c>
      <c r="DH123" s="814"/>
      <c r="DI123" s="814"/>
      <c r="DJ123" s="814"/>
      <c r="DK123" s="815"/>
      <c r="DL123" s="816">
        <v>502882</v>
      </c>
      <c r="DM123" s="814"/>
      <c r="DN123" s="814"/>
      <c r="DO123" s="814"/>
      <c r="DP123" s="815"/>
      <c r="DQ123" s="816">
        <v>537304</v>
      </c>
      <c r="DR123" s="814"/>
      <c r="DS123" s="814"/>
      <c r="DT123" s="814"/>
      <c r="DU123" s="815"/>
      <c r="DV123" s="784">
        <v>2.6</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311746</v>
      </c>
      <c r="DH124" s="747"/>
      <c r="DI124" s="747"/>
      <c r="DJ124" s="747"/>
      <c r="DK124" s="748"/>
      <c r="DL124" s="749">
        <v>302848</v>
      </c>
      <c r="DM124" s="747"/>
      <c r="DN124" s="747"/>
      <c r="DO124" s="747"/>
      <c r="DP124" s="748"/>
      <c r="DQ124" s="749">
        <v>296326</v>
      </c>
      <c r="DR124" s="747"/>
      <c r="DS124" s="747"/>
      <c r="DT124" s="747"/>
      <c r="DU124" s="748"/>
      <c r="DV124" s="837">
        <v>1.4</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8537</v>
      </c>
      <c r="AB126" s="814"/>
      <c r="AC126" s="814"/>
      <c r="AD126" s="814"/>
      <c r="AE126" s="815"/>
      <c r="AF126" s="816">
        <v>5365</v>
      </c>
      <c r="AG126" s="814"/>
      <c r="AH126" s="814"/>
      <c r="AI126" s="814"/>
      <c r="AJ126" s="815"/>
      <c r="AK126" s="816">
        <v>2501</v>
      </c>
      <c r="AL126" s="814"/>
      <c r="AM126" s="814"/>
      <c r="AN126" s="814"/>
      <c r="AO126" s="815"/>
      <c r="AP126" s="784">
        <v>0</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1524</v>
      </c>
      <c r="AB127" s="814"/>
      <c r="AC127" s="814"/>
      <c r="AD127" s="814"/>
      <c r="AE127" s="815"/>
      <c r="AF127" s="816">
        <v>1166</v>
      </c>
      <c r="AG127" s="814"/>
      <c r="AH127" s="814"/>
      <c r="AI127" s="814"/>
      <c r="AJ127" s="815"/>
      <c r="AK127" s="816">
        <v>942</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100</v>
      </c>
      <c r="DH127" s="850"/>
      <c r="DI127" s="850"/>
      <c r="DJ127" s="850"/>
      <c r="DK127" s="850"/>
      <c r="DL127" s="850">
        <v>2516</v>
      </c>
      <c r="DM127" s="850"/>
      <c r="DN127" s="850"/>
      <c r="DO127" s="850"/>
      <c r="DP127" s="850"/>
      <c r="DQ127" s="850">
        <v>231</v>
      </c>
      <c r="DR127" s="850"/>
      <c r="DS127" s="850"/>
      <c r="DT127" s="850"/>
      <c r="DU127" s="850"/>
      <c r="DV127" s="851">
        <v>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22781</v>
      </c>
      <c r="AB128" s="754"/>
      <c r="AC128" s="754"/>
      <c r="AD128" s="754"/>
      <c r="AE128" s="755"/>
      <c r="AF128" s="756">
        <v>20680</v>
      </c>
      <c r="AG128" s="754"/>
      <c r="AH128" s="754"/>
      <c r="AI128" s="754"/>
      <c r="AJ128" s="755"/>
      <c r="AK128" s="756">
        <v>22002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447</v>
      </c>
      <c r="BG128" s="821"/>
      <c r="BH128" s="821"/>
      <c r="BI128" s="821"/>
      <c r="BJ128" s="821"/>
      <c r="BK128" s="821"/>
      <c r="BL128" s="822"/>
      <c r="BM128" s="820">
        <v>17.1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24578816</v>
      </c>
      <c r="AB129" s="814"/>
      <c r="AC129" s="814"/>
      <c r="AD129" s="814"/>
      <c r="AE129" s="815"/>
      <c r="AF129" s="816">
        <v>24358415</v>
      </c>
      <c r="AG129" s="814"/>
      <c r="AH129" s="814"/>
      <c r="AI129" s="814"/>
      <c r="AJ129" s="815"/>
      <c r="AK129" s="816">
        <v>24699746</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3865565</v>
      </c>
      <c r="AB130" s="814"/>
      <c r="AC130" s="814"/>
      <c r="AD130" s="814"/>
      <c r="AE130" s="815"/>
      <c r="AF130" s="816">
        <v>4124896</v>
      </c>
      <c r="AG130" s="814"/>
      <c r="AH130" s="814"/>
      <c r="AI130" s="814"/>
      <c r="AJ130" s="815"/>
      <c r="AK130" s="816">
        <v>4087960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60.7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20713251</v>
      </c>
      <c r="AB131" s="747"/>
      <c r="AC131" s="747"/>
      <c r="AD131" s="747"/>
      <c r="AE131" s="748"/>
      <c r="AF131" s="749">
        <v>20233519</v>
      </c>
      <c r="AG131" s="747"/>
      <c r="AH131" s="747"/>
      <c r="AI131" s="747"/>
      <c r="AJ131" s="748"/>
      <c r="AK131" s="749">
        <v>20611786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10.75531311</v>
      </c>
      <c r="AB132" s="770"/>
      <c r="AC132" s="770"/>
      <c r="AD132" s="770"/>
      <c r="AE132" s="771"/>
      <c r="AF132" s="772">
        <v>10.65590222</v>
      </c>
      <c r="AG132" s="770"/>
      <c r="AH132" s="770"/>
      <c r="AI132" s="770"/>
      <c r="AJ132" s="771"/>
      <c r="AK132" s="772">
        <v>10.45750232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11.8</v>
      </c>
      <c r="AB133" s="779"/>
      <c r="AC133" s="779"/>
      <c r="AD133" s="779"/>
      <c r="AE133" s="780"/>
      <c r="AF133" s="778">
        <v>11.1</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471</v>
      </c>
      <c r="B5" s="246"/>
      <c r="C5" s="246"/>
      <c r="D5" s="246"/>
      <c r="E5" s="246"/>
      <c r="F5" s="246"/>
      <c r="G5" s="246"/>
      <c r="H5" s="246"/>
      <c r="I5" s="246"/>
      <c r="J5" s="246"/>
      <c r="K5" s="246"/>
      <c r="L5" s="246"/>
      <c r="M5" s="246"/>
      <c r="N5" s="246"/>
      <c r="O5" s="247"/>
    </row>
    <row r="6" spans="1:14" ht="13.5">
      <c r="A6" s="248"/>
      <c r="B6" s="244"/>
      <c r="C6" s="244"/>
      <c r="D6" s="244"/>
      <c r="E6" s="244"/>
      <c r="F6" s="244"/>
      <c r="G6" s="249" t="s">
        <v>472</v>
      </c>
      <c r="H6" s="249"/>
      <c r="I6" s="249"/>
      <c r="J6" s="249"/>
      <c r="K6" s="244"/>
      <c r="L6" s="244"/>
      <c r="M6" s="244"/>
      <c r="N6" s="244"/>
    </row>
    <row r="7" spans="1:14" ht="13.5">
      <c r="A7" s="248"/>
      <c r="B7" s="244"/>
      <c r="C7" s="244"/>
      <c r="D7" s="244"/>
      <c r="E7" s="244"/>
      <c r="F7" s="244"/>
      <c r="G7" s="251"/>
      <c r="H7" s="252"/>
      <c r="I7" s="252"/>
      <c r="J7" s="253"/>
      <c r="K7" s="1149" t="s">
        <v>473</v>
      </c>
      <c r="L7" s="254"/>
      <c r="M7" s="255" t="s">
        <v>474</v>
      </c>
      <c r="N7" s="256"/>
    </row>
    <row r="8" spans="1:14" ht="14.25">
      <c r="A8" s="248"/>
      <c r="B8" s="244"/>
      <c r="C8" s="244"/>
      <c r="D8" s="244"/>
      <c r="E8" s="244"/>
      <c r="F8" s="244"/>
      <c r="G8" s="257"/>
      <c r="H8" s="258"/>
      <c r="I8" s="258"/>
      <c r="J8" s="259"/>
      <c r="K8" s="1150"/>
      <c r="L8" s="260" t="s">
        <v>475</v>
      </c>
      <c r="M8" s="261" t="s">
        <v>476</v>
      </c>
      <c r="N8" s="262" t="s">
        <v>477</v>
      </c>
    </row>
    <row r="9" spans="1:14" ht="14.25">
      <c r="A9" s="248"/>
      <c r="B9" s="244"/>
      <c r="C9" s="244"/>
      <c r="D9" s="244"/>
      <c r="E9" s="244"/>
      <c r="F9" s="244"/>
      <c r="G9" s="1163" t="s">
        <v>478</v>
      </c>
      <c r="H9" s="1164"/>
      <c r="I9" s="1164"/>
      <c r="J9" s="1165"/>
      <c r="K9" s="263">
        <v>6267301</v>
      </c>
      <c r="L9" s="264">
        <v>67979</v>
      </c>
      <c r="M9" s="265">
        <v>62416</v>
      </c>
      <c r="N9" s="266">
        <v>8.9</v>
      </c>
    </row>
    <row r="10" spans="1:14" ht="14.25">
      <c r="A10" s="248"/>
      <c r="B10" s="244"/>
      <c r="C10" s="244"/>
      <c r="D10" s="244"/>
      <c r="E10" s="244"/>
      <c r="F10" s="244"/>
      <c r="G10" s="1163" t="s">
        <v>479</v>
      </c>
      <c r="H10" s="1164"/>
      <c r="I10" s="1164"/>
      <c r="J10" s="1165"/>
      <c r="K10" s="267">
        <v>641913</v>
      </c>
      <c r="L10" s="268">
        <v>6963</v>
      </c>
      <c r="M10" s="269">
        <v>5506</v>
      </c>
      <c r="N10" s="270">
        <v>26.5</v>
      </c>
    </row>
    <row r="11" spans="1:14" ht="13.5" customHeight="1">
      <c r="A11" s="248"/>
      <c r="B11" s="244"/>
      <c r="C11" s="244"/>
      <c r="D11" s="244"/>
      <c r="E11" s="244"/>
      <c r="F11" s="244"/>
      <c r="G11" s="1163" t="s">
        <v>480</v>
      </c>
      <c r="H11" s="1164"/>
      <c r="I11" s="1164"/>
      <c r="J11" s="1165"/>
      <c r="K11" s="267">
        <v>1103492</v>
      </c>
      <c r="L11" s="268">
        <v>11969</v>
      </c>
      <c r="M11" s="269">
        <v>5414</v>
      </c>
      <c r="N11" s="270">
        <v>121.1</v>
      </c>
    </row>
    <row r="12" spans="1:14" ht="13.5" customHeight="1">
      <c r="A12" s="248"/>
      <c r="B12" s="244"/>
      <c r="C12" s="244"/>
      <c r="D12" s="244"/>
      <c r="E12" s="244"/>
      <c r="F12" s="244"/>
      <c r="G12" s="1163" t="s">
        <v>481</v>
      </c>
      <c r="H12" s="1164"/>
      <c r="I12" s="1164"/>
      <c r="J12" s="1165"/>
      <c r="K12" s="267" t="s">
        <v>482</v>
      </c>
      <c r="L12" s="268" t="s">
        <v>482</v>
      </c>
      <c r="M12" s="269">
        <v>1117</v>
      </c>
      <c r="N12" s="270" t="s">
        <v>482</v>
      </c>
    </row>
    <row r="13" spans="1:14" ht="13.5" customHeight="1">
      <c r="A13" s="248"/>
      <c r="B13" s="244"/>
      <c r="C13" s="244"/>
      <c r="D13" s="244"/>
      <c r="E13" s="244"/>
      <c r="F13" s="244"/>
      <c r="G13" s="1163" t="s">
        <v>483</v>
      </c>
      <c r="H13" s="1164"/>
      <c r="I13" s="1164"/>
      <c r="J13" s="1165"/>
      <c r="K13" s="267" t="s">
        <v>482</v>
      </c>
      <c r="L13" s="268" t="s">
        <v>482</v>
      </c>
      <c r="M13" s="269">
        <v>0</v>
      </c>
      <c r="N13" s="270" t="s">
        <v>482</v>
      </c>
    </row>
    <row r="14" spans="1:14" ht="13.5" customHeight="1">
      <c r="A14" s="248"/>
      <c r="B14" s="244"/>
      <c r="C14" s="244"/>
      <c r="D14" s="244"/>
      <c r="E14" s="244"/>
      <c r="F14" s="244"/>
      <c r="G14" s="1163" t="s">
        <v>484</v>
      </c>
      <c r="H14" s="1164"/>
      <c r="I14" s="1164"/>
      <c r="J14" s="1165"/>
      <c r="K14" s="267">
        <v>116158</v>
      </c>
      <c r="L14" s="268">
        <v>1260</v>
      </c>
      <c r="M14" s="269">
        <v>2298</v>
      </c>
      <c r="N14" s="270">
        <v>-45.2</v>
      </c>
    </row>
    <row r="15" spans="1:14" ht="13.5" customHeight="1">
      <c r="A15" s="248"/>
      <c r="B15" s="244"/>
      <c r="C15" s="244"/>
      <c r="D15" s="244"/>
      <c r="E15" s="244"/>
      <c r="F15" s="244"/>
      <c r="G15" s="1163" t="s">
        <v>485</v>
      </c>
      <c r="H15" s="1164"/>
      <c r="I15" s="1164"/>
      <c r="J15" s="1165"/>
      <c r="K15" s="267">
        <v>142712</v>
      </c>
      <c r="L15" s="268">
        <v>1548</v>
      </c>
      <c r="M15" s="269">
        <v>1592</v>
      </c>
      <c r="N15" s="270">
        <v>-2.8</v>
      </c>
    </row>
    <row r="16" spans="1:14" ht="14.25">
      <c r="A16" s="248"/>
      <c r="B16" s="244"/>
      <c r="C16" s="244"/>
      <c r="D16" s="244"/>
      <c r="E16" s="244"/>
      <c r="F16" s="244"/>
      <c r="G16" s="1166" t="s">
        <v>486</v>
      </c>
      <c r="H16" s="1167"/>
      <c r="I16" s="1167"/>
      <c r="J16" s="1168"/>
      <c r="K16" s="268">
        <v>-385382</v>
      </c>
      <c r="L16" s="268">
        <v>-4180</v>
      </c>
      <c r="M16" s="269">
        <v>-6284</v>
      </c>
      <c r="N16" s="270">
        <v>-33.5</v>
      </c>
    </row>
    <row r="17" spans="1:14" ht="14.25">
      <c r="A17" s="248"/>
      <c r="B17" s="244"/>
      <c r="C17" s="244"/>
      <c r="D17" s="244"/>
      <c r="E17" s="244"/>
      <c r="F17" s="244"/>
      <c r="G17" s="1166" t="s">
        <v>167</v>
      </c>
      <c r="H17" s="1167"/>
      <c r="I17" s="1167"/>
      <c r="J17" s="1168"/>
      <c r="K17" s="268">
        <v>7886194</v>
      </c>
      <c r="L17" s="268">
        <v>85538</v>
      </c>
      <c r="M17" s="269">
        <v>72059</v>
      </c>
      <c r="N17" s="270">
        <v>18.7</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487</v>
      </c>
      <c r="H19" s="244"/>
      <c r="I19" s="244"/>
      <c r="J19" s="244"/>
      <c r="K19" s="244"/>
      <c r="L19" s="244"/>
      <c r="M19" s="244"/>
      <c r="N19" s="244"/>
    </row>
    <row r="20" spans="1:14" ht="14.25">
      <c r="A20" s="248"/>
      <c r="B20" s="244"/>
      <c r="C20" s="244"/>
      <c r="D20" s="244"/>
      <c r="E20" s="244"/>
      <c r="F20" s="244"/>
      <c r="G20" s="272"/>
      <c r="H20" s="273"/>
      <c r="I20" s="273"/>
      <c r="J20" s="274"/>
      <c r="K20" s="275" t="s">
        <v>488</v>
      </c>
      <c r="L20" s="276" t="s">
        <v>489</v>
      </c>
      <c r="M20" s="277" t="s">
        <v>490</v>
      </c>
      <c r="N20" s="278"/>
    </row>
    <row r="21" spans="1:16" s="284" customFormat="1" ht="14.25">
      <c r="A21" s="279"/>
      <c r="B21" s="249"/>
      <c r="C21" s="249"/>
      <c r="D21" s="249"/>
      <c r="E21" s="249"/>
      <c r="F21" s="249"/>
      <c r="G21" s="1160" t="s">
        <v>491</v>
      </c>
      <c r="H21" s="1161"/>
      <c r="I21" s="1161"/>
      <c r="J21" s="1162"/>
      <c r="K21" s="280">
        <v>7.66</v>
      </c>
      <c r="L21" s="281">
        <v>7.1</v>
      </c>
      <c r="M21" s="282">
        <v>0.56</v>
      </c>
      <c r="N21" s="249"/>
      <c r="O21" s="283"/>
      <c r="P21" s="279"/>
    </row>
    <row r="22" spans="1:16" s="284" customFormat="1" ht="14.25">
      <c r="A22" s="279"/>
      <c r="B22" s="249"/>
      <c r="C22" s="249"/>
      <c r="D22" s="249"/>
      <c r="E22" s="249"/>
      <c r="F22" s="249"/>
      <c r="G22" s="1160" t="s">
        <v>492</v>
      </c>
      <c r="H22" s="1161"/>
      <c r="I22" s="1161"/>
      <c r="J22" s="1162"/>
      <c r="K22" s="285">
        <v>97.6</v>
      </c>
      <c r="L22" s="286">
        <v>98.4</v>
      </c>
      <c r="M22" s="287">
        <v>-0.8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493</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494</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495</v>
      </c>
      <c r="H29" s="249"/>
      <c r="I29" s="249"/>
      <c r="J29" s="249"/>
      <c r="K29" s="244"/>
      <c r="L29" s="244"/>
      <c r="M29" s="244"/>
      <c r="N29" s="244"/>
      <c r="O29" s="293"/>
    </row>
    <row r="30" spans="1:14" ht="13.5">
      <c r="A30" s="248"/>
      <c r="B30" s="244"/>
      <c r="C30" s="244"/>
      <c r="D30" s="244"/>
      <c r="E30" s="244"/>
      <c r="F30" s="244"/>
      <c r="G30" s="251"/>
      <c r="H30" s="252"/>
      <c r="I30" s="252"/>
      <c r="J30" s="253"/>
      <c r="K30" s="1149" t="s">
        <v>473</v>
      </c>
      <c r="L30" s="254"/>
      <c r="M30" s="255" t="s">
        <v>474</v>
      </c>
      <c r="N30" s="256"/>
    </row>
    <row r="31" spans="1:14" ht="14.25">
      <c r="A31" s="248"/>
      <c r="B31" s="244"/>
      <c r="C31" s="244"/>
      <c r="D31" s="244"/>
      <c r="E31" s="244"/>
      <c r="F31" s="244"/>
      <c r="G31" s="257"/>
      <c r="H31" s="258"/>
      <c r="I31" s="258"/>
      <c r="J31" s="259"/>
      <c r="K31" s="1150"/>
      <c r="L31" s="260" t="s">
        <v>475</v>
      </c>
      <c r="M31" s="261" t="s">
        <v>476</v>
      </c>
      <c r="N31" s="262" t="s">
        <v>477</v>
      </c>
    </row>
    <row r="32" spans="1:14" ht="27" customHeight="1">
      <c r="A32" s="248"/>
      <c r="B32" s="244"/>
      <c r="C32" s="244"/>
      <c r="D32" s="244"/>
      <c r="E32" s="244"/>
      <c r="F32" s="244"/>
      <c r="G32" s="1151" t="s">
        <v>496</v>
      </c>
      <c r="H32" s="1152"/>
      <c r="I32" s="1152"/>
      <c r="J32" s="1153"/>
      <c r="K32" s="294">
        <v>3667395</v>
      </c>
      <c r="L32" s="294">
        <v>39779</v>
      </c>
      <c r="M32" s="295">
        <v>39864</v>
      </c>
      <c r="N32" s="296">
        <v>-0.2</v>
      </c>
    </row>
    <row r="33" spans="1:14" ht="13.5" customHeight="1">
      <c r="A33" s="248"/>
      <c r="B33" s="244"/>
      <c r="C33" s="244"/>
      <c r="D33" s="244"/>
      <c r="E33" s="244"/>
      <c r="F33" s="244"/>
      <c r="G33" s="1151" t="s">
        <v>497</v>
      </c>
      <c r="H33" s="1152"/>
      <c r="I33" s="1152"/>
      <c r="J33" s="1153"/>
      <c r="K33" s="294" t="s">
        <v>482</v>
      </c>
      <c r="L33" s="294" t="s">
        <v>482</v>
      </c>
      <c r="M33" s="295">
        <v>3</v>
      </c>
      <c r="N33" s="296" t="s">
        <v>482</v>
      </c>
    </row>
    <row r="34" spans="1:14" ht="27" customHeight="1">
      <c r="A34" s="248"/>
      <c r="B34" s="244"/>
      <c r="C34" s="244"/>
      <c r="D34" s="244"/>
      <c r="E34" s="244"/>
      <c r="F34" s="244"/>
      <c r="G34" s="1151" t="s">
        <v>498</v>
      </c>
      <c r="H34" s="1152"/>
      <c r="I34" s="1152"/>
      <c r="J34" s="1153"/>
      <c r="K34" s="294" t="s">
        <v>482</v>
      </c>
      <c r="L34" s="294" t="s">
        <v>482</v>
      </c>
      <c r="M34" s="295">
        <v>79</v>
      </c>
      <c r="N34" s="296" t="s">
        <v>482</v>
      </c>
    </row>
    <row r="35" spans="1:14" ht="27" customHeight="1">
      <c r="A35" s="248"/>
      <c r="B35" s="244"/>
      <c r="C35" s="244"/>
      <c r="D35" s="244"/>
      <c r="E35" s="244"/>
      <c r="F35" s="244"/>
      <c r="G35" s="1151" t="s">
        <v>499</v>
      </c>
      <c r="H35" s="1152"/>
      <c r="I35" s="1152"/>
      <c r="J35" s="1153"/>
      <c r="K35" s="294">
        <v>1940263</v>
      </c>
      <c r="L35" s="294">
        <v>21045</v>
      </c>
      <c r="M35" s="295">
        <v>14090</v>
      </c>
      <c r="N35" s="296">
        <v>49.4</v>
      </c>
    </row>
    <row r="36" spans="1:14" ht="27" customHeight="1">
      <c r="A36" s="248"/>
      <c r="B36" s="244"/>
      <c r="C36" s="244"/>
      <c r="D36" s="244"/>
      <c r="E36" s="244"/>
      <c r="F36" s="244"/>
      <c r="G36" s="1151" t="s">
        <v>500</v>
      </c>
      <c r="H36" s="1152"/>
      <c r="I36" s="1152"/>
      <c r="J36" s="1153"/>
      <c r="K36" s="294">
        <v>599680</v>
      </c>
      <c r="L36" s="294">
        <v>6504</v>
      </c>
      <c r="M36" s="295">
        <v>1791</v>
      </c>
      <c r="N36" s="296">
        <v>263.1</v>
      </c>
    </row>
    <row r="37" spans="1:14" ht="13.5" customHeight="1">
      <c r="A37" s="248"/>
      <c r="B37" s="244"/>
      <c r="C37" s="244"/>
      <c r="D37" s="244"/>
      <c r="E37" s="244"/>
      <c r="F37" s="244"/>
      <c r="G37" s="1151" t="s">
        <v>501</v>
      </c>
      <c r="H37" s="1152"/>
      <c r="I37" s="1152"/>
      <c r="J37" s="1153"/>
      <c r="K37" s="294">
        <v>58087</v>
      </c>
      <c r="L37" s="294">
        <v>630</v>
      </c>
      <c r="M37" s="295">
        <v>866</v>
      </c>
      <c r="N37" s="296">
        <v>-27.3</v>
      </c>
    </row>
    <row r="38" spans="1:15" ht="27" customHeight="1">
      <c r="A38" s="248"/>
      <c r="B38" s="244"/>
      <c r="C38" s="244"/>
      <c r="D38" s="244"/>
      <c r="E38" s="244"/>
      <c r="F38" s="244"/>
      <c r="G38" s="1154" t="s">
        <v>502</v>
      </c>
      <c r="H38" s="1155"/>
      <c r="I38" s="1155"/>
      <c r="J38" s="1156"/>
      <c r="K38" s="297">
        <v>15</v>
      </c>
      <c r="L38" s="297">
        <v>0</v>
      </c>
      <c r="M38" s="298">
        <v>3</v>
      </c>
      <c r="N38" s="299">
        <v>-100</v>
      </c>
      <c r="O38" s="293"/>
    </row>
    <row r="39" spans="1:15" ht="14.25">
      <c r="A39" s="248"/>
      <c r="B39" s="244"/>
      <c r="C39" s="244"/>
      <c r="D39" s="244"/>
      <c r="E39" s="244"/>
      <c r="F39" s="244"/>
      <c r="G39" s="1154" t="s">
        <v>503</v>
      </c>
      <c r="H39" s="1155"/>
      <c r="I39" s="1155"/>
      <c r="J39" s="1156"/>
      <c r="K39" s="300">
        <v>-22002</v>
      </c>
      <c r="L39" s="300">
        <v>-239</v>
      </c>
      <c r="M39" s="301">
        <v>-5541</v>
      </c>
      <c r="N39" s="302">
        <v>-95.7</v>
      </c>
      <c r="O39" s="293"/>
    </row>
    <row r="40" spans="1:15" ht="27" customHeight="1">
      <c r="A40" s="248"/>
      <c r="B40" s="244"/>
      <c r="C40" s="244"/>
      <c r="D40" s="244"/>
      <c r="E40" s="244"/>
      <c r="F40" s="244"/>
      <c r="G40" s="1151" t="s">
        <v>504</v>
      </c>
      <c r="H40" s="1152"/>
      <c r="I40" s="1152"/>
      <c r="J40" s="1153"/>
      <c r="K40" s="300">
        <v>-4087960</v>
      </c>
      <c r="L40" s="300">
        <v>-44340</v>
      </c>
      <c r="M40" s="301">
        <v>-36202</v>
      </c>
      <c r="N40" s="302">
        <v>22.5</v>
      </c>
      <c r="O40" s="293"/>
    </row>
    <row r="41" spans="1:15" ht="14.25">
      <c r="A41" s="248"/>
      <c r="B41" s="244"/>
      <c r="C41" s="244"/>
      <c r="D41" s="244"/>
      <c r="E41" s="244"/>
      <c r="F41" s="244"/>
      <c r="G41" s="1157" t="s">
        <v>278</v>
      </c>
      <c r="H41" s="1158"/>
      <c r="I41" s="1158"/>
      <c r="J41" s="1159"/>
      <c r="K41" s="294">
        <v>2155478</v>
      </c>
      <c r="L41" s="300">
        <v>23380</v>
      </c>
      <c r="M41" s="301">
        <v>14952</v>
      </c>
      <c r="N41" s="302">
        <v>56.4</v>
      </c>
      <c r="O41" s="293"/>
    </row>
    <row r="42" spans="1:15" ht="14.25">
      <c r="A42" s="248"/>
      <c r="B42" s="244"/>
      <c r="C42" s="244"/>
      <c r="D42" s="244"/>
      <c r="E42" s="244"/>
      <c r="F42" s="244"/>
      <c r="G42" s="303" t="s">
        <v>505</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506</v>
      </c>
      <c r="B47" s="244"/>
      <c r="C47" s="244"/>
      <c r="D47" s="244"/>
      <c r="E47" s="244"/>
      <c r="F47" s="244"/>
      <c r="G47" s="244"/>
      <c r="H47" s="244"/>
      <c r="I47" s="244"/>
      <c r="J47" s="244"/>
      <c r="K47" s="244"/>
      <c r="L47" s="244"/>
      <c r="M47" s="244"/>
      <c r="N47" s="244"/>
    </row>
    <row r="48" spans="1:14" ht="14.25">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ht="14.25">
      <c r="A50" s="248"/>
      <c r="B50" s="244"/>
      <c r="C50" s="244"/>
      <c r="D50" s="244"/>
      <c r="E50" s="244"/>
      <c r="F50" s="244"/>
      <c r="G50" s="312"/>
      <c r="H50" s="313"/>
      <c r="I50" s="1145"/>
      <c r="J50" s="314" t="s">
        <v>509</v>
      </c>
      <c r="K50" s="315" t="s">
        <v>510</v>
      </c>
      <c r="L50" s="316" t="s">
        <v>511</v>
      </c>
      <c r="M50" s="317" t="s">
        <v>512</v>
      </c>
      <c r="N50" s="318" t="s">
        <v>513</v>
      </c>
    </row>
    <row r="51" spans="1:14" ht="14.25">
      <c r="A51" s="248"/>
      <c r="B51" s="244"/>
      <c r="C51" s="244"/>
      <c r="D51" s="244"/>
      <c r="E51" s="244"/>
      <c r="F51" s="244"/>
      <c r="G51" s="310" t="s">
        <v>514</v>
      </c>
      <c r="H51" s="311"/>
      <c r="I51" s="319">
        <v>2766502</v>
      </c>
      <c r="J51" s="320">
        <v>30212</v>
      </c>
      <c r="K51" s="321">
        <v>8.8</v>
      </c>
      <c r="L51" s="322">
        <v>51704</v>
      </c>
      <c r="M51" s="323">
        <v>-22.7</v>
      </c>
      <c r="N51" s="324">
        <v>31.5</v>
      </c>
    </row>
    <row r="52" spans="1:14" ht="14.25">
      <c r="A52" s="248"/>
      <c r="B52" s="244"/>
      <c r="C52" s="244"/>
      <c r="D52" s="244"/>
      <c r="E52" s="244"/>
      <c r="F52" s="244"/>
      <c r="G52" s="325"/>
      <c r="H52" s="326" t="s">
        <v>515</v>
      </c>
      <c r="I52" s="327">
        <v>2357721</v>
      </c>
      <c r="J52" s="328">
        <v>25748</v>
      </c>
      <c r="K52" s="329">
        <v>92.9</v>
      </c>
      <c r="L52" s="330">
        <v>26896</v>
      </c>
      <c r="M52" s="331">
        <v>-25.9</v>
      </c>
      <c r="N52" s="332">
        <v>118.8</v>
      </c>
    </row>
    <row r="53" spans="1:14" ht="14.25">
      <c r="A53" s="248"/>
      <c r="B53" s="244"/>
      <c r="C53" s="244"/>
      <c r="D53" s="244"/>
      <c r="E53" s="244"/>
      <c r="F53" s="244"/>
      <c r="G53" s="310" t="s">
        <v>516</v>
      </c>
      <c r="H53" s="311"/>
      <c r="I53" s="319">
        <v>3562580</v>
      </c>
      <c r="J53" s="320">
        <v>38029</v>
      </c>
      <c r="K53" s="321">
        <v>25.9</v>
      </c>
      <c r="L53" s="322">
        <v>52678</v>
      </c>
      <c r="M53" s="323">
        <v>1.9</v>
      </c>
      <c r="N53" s="324">
        <v>24</v>
      </c>
    </row>
    <row r="54" spans="1:14" ht="14.25">
      <c r="A54" s="248"/>
      <c r="B54" s="244"/>
      <c r="C54" s="244"/>
      <c r="D54" s="244"/>
      <c r="E54" s="244"/>
      <c r="F54" s="244"/>
      <c r="G54" s="325"/>
      <c r="H54" s="326" t="s">
        <v>515</v>
      </c>
      <c r="I54" s="327">
        <v>2466538</v>
      </c>
      <c r="J54" s="328">
        <v>26329</v>
      </c>
      <c r="K54" s="329">
        <v>2.3</v>
      </c>
      <c r="L54" s="330">
        <v>30185</v>
      </c>
      <c r="M54" s="331">
        <v>12.2</v>
      </c>
      <c r="N54" s="332">
        <v>-9.9</v>
      </c>
    </row>
    <row r="55" spans="1:14" ht="14.25">
      <c r="A55" s="248"/>
      <c r="B55" s="244"/>
      <c r="C55" s="244"/>
      <c r="D55" s="244"/>
      <c r="E55" s="244"/>
      <c r="F55" s="244"/>
      <c r="G55" s="310" t="s">
        <v>517</v>
      </c>
      <c r="H55" s="311"/>
      <c r="I55" s="319">
        <v>3725932</v>
      </c>
      <c r="J55" s="320">
        <v>39906</v>
      </c>
      <c r="K55" s="321">
        <v>4.9</v>
      </c>
      <c r="L55" s="322">
        <v>69560</v>
      </c>
      <c r="M55" s="323">
        <v>32</v>
      </c>
      <c r="N55" s="324">
        <v>-27.1</v>
      </c>
    </row>
    <row r="56" spans="1:14" ht="14.25">
      <c r="A56" s="248"/>
      <c r="B56" s="244"/>
      <c r="C56" s="244"/>
      <c r="D56" s="244"/>
      <c r="E56" s="244"/>
      <c r="F56" s="244"/>
      <c r="G56" s="325"/>
      <c r="H56" s="326" t="s">
        <v>515</v>
      </c>
      <c r="I56" s="327">
        <v>2244872</v>
      </c>
      <c r="J56" s="328">
        <v>24043</v>
      </c>
      <c r="K56" s="329">
        <v>-8.7</v>
      </c>
      <c r="L56" s="330">
        <v>35305</v>
      </c>
      <c r="M56" s="331">
        <v>17</v>
      </c>
      <c r="N56" s="332">
        <v>-25.7</v>
      </c>
    </row>
    <row r="57" spans="1:14" ht="14.25">
      <c r="A57" s="248"/>
      <c r="B57" s="244"/>
      <c r="C57" s="244"/>
      <c r="D57" s="244"/>
      <c r="E57" s="244"/>
      <c r="F57" s="244"/>
      <c r="G57" s="310" t="s">
        <v>518</v>
      </c>
      <c r="H57" s="311"/>
      <c r="I57" s="319">
        <v>3281241</v>
      </c>
      <c r="J57" s="320">
        <v>35344</v>
      </c>
      <c r="K57" s="321">
        <v>-11.4</v>
      </c>
      <c r="L57" s="322">
        <v>65988</v>
      </c>
      <c r="M57" s="323">
        <v>-5.1</v>
      </c>
      <c r="N57" s="324">
        <v>-6.3</v>
      </c>
    </row>
    <row r="58" spans="1:14" ht="14.25">
      <c r="A58" s="248"/>
      <c r="B58" s="244"/>
      <c r="C58" s="244"/>
      <c r="D58" s="244"/>
      <c r="E58" s="244"/>
      <c r="F58" s="244"/>
      <c r="G58" s="325"/>
      <c r="H58" s="326" t="s">
        <v>515</v>
      </c>
      <c r="I58" s="327">
        <v>1884648</v>
      </c>
      <c r="J58" s="328">
        <v>20301</v>
      </c>
      <c r="K58" s="329">
        <v>-15.6</v>
      </c>
      <c r="L58" s="330">
        <v>36473</v>
      </c>
      <c r="M58" s="331">
        <v>3.3</v>
      </c>
      <c r="N58" s="332">
        <v>-18.9</v>
      </c>
    </row>
    <row r="59" spans="1:14" ht="14.25">
      <c r="A59" s="248"/>
      <c r="B59" s="244"/>
      <c r="C59" s="244"/>
      <c r="D59" s="244"/>
      <c r="E59" s="244"/>
      <c r="F59" s="244"/>
      <c r="G59" s="310" t="s">
        <v>519</v>
      </c>
      <c r="H59" s="311"/>
      <c r="I59" s="319">
        <v>4132725</v>
      </c>
      <c r="J59" s="320">
        <v>44826</v>
      </c>
      <c r="K59" s="321">
        <v>26.8</v>
      </c>
      <c r="L59" s="322">
        <v>54227</v>
      </c>
      <c r="M59" s="323">
        <v>-17.8</v>
      </c>
      <c r="N59" s="324">
        <v>44.6</v>
      </c>
    </row>
    <row r="60" spans="1:14" ht="14.25">
      <c r="A60" s="248"/>
      <c r="B60" s="244"/>
      <c r="C60" s="244"/>
      <c r="D60" s="244"/>
      <c r="E60" s="244"/>
      <c r="F60" s="244"/>
      <c r="G60" s="325"/>
      <c r="H60" s="326" t="s">
        <v>515</v>
      </c>
      <c r="I60" s="333">
        <v>2912731</v>
      </c>
      <c r="J60" s="328">
        <v>31593</v>
      </c>
      <c r="K60" s="329">
        <v>55.6</v>
      </c>
      <c r="L60" s="330">
        <v>29694</v>
      </c>
      <c r="M60" s="331">
        <v>-18.6</v>
      </c>
      <c r="N60" s="332">
        <v>74.2</v>
      </c>
    </row>
    <row r="61" spans="1:14" ht="14.25">
      <c r="A61" s="248"/>
      <c r="B61" s="244"/>
      <c r="C61" s="244"/>
      <c r="D61" s="244"/>
      <c r="E61" s="244"/>
      <c r="F61" s="244"/>
      <c r="G61" s="310" t="s">
        <v>520</v>
      </c>
      <c r="H61" s="334"/>
      <c r="I61" s="335">
        <v>3493796</v>
      </c>
      <c r="J61" s="336">
        <v>37663</v>
      </c>
      <c r="K61" s="337">
        <v>11</v>
      </c>
      <c r="L61" s="338">
        <v>58831</v>
      </c>
      <c r="M61" s="339">
        <v>-2.3</v>
      </c>
      <c r="N61" s="324">
        <v>13.3</v>
      </c>
    </row>
    <row r="62" spans="1:14" ht="14.25">
      <c r="A62" s="248"/>
      <c r="B62" s="244"/>
      <c r="C62" s="244"/>
      <c r="D62" s="244"/>
      <c r="E62" s="244"/>
      <c r="F62" s="244"/>
      <c r="G62" s="325"/>
      <c r="H62" s="326" t="s">
        <v>515</v>
      </c>
      <c r="I62" s="327">
        <v>2373302</v>
      </c>
      <c r="J62" s="328">
        <v>25603</v>
      </c>
      <c r="K62" s="329">
        <v>25.3</v>
      </c>
      <c r="L62" s="330">
        <v>31711</v>
      </c>
      <c r="M62" s="331">
        <v>-2.4</v>
      </c>
      <c r="N62" s="332">
        <v>27.7</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11.6</v>
      </c>
      <c r="G47" s="12">
        <v>11.93</v>
      </c>
      <c r="H47" s="12">
        <v>13.82</v>
      </c>
      <c r="I47" s="12">
        <v>12.4</v>
      </c>
      <c r="J47" s="13">
        <v>10.29</v>
      </c>
    </row>
    <row r="48" spans="2:10" ht="57.75" customHeight="1">
      <c r="B48" s="14"/>
      <c r="C48" s="1171" t="s">
        <v>4</v>
      </c>
      <c r="D48" s="1171"/>
      <c r="E48" s="1172"/>
      <c r="F48" s="15">
        <v>2.58</v>
      </c>
      <c r="G48" s="16">
        <v>2.91</v>
      </c>
      <c r="H48" s="16">
        <v>2.68</v>
      </c>
      <c r="I48" s="16">
        <v>3.07</v>
      </c>
      <c r="J48" s="17">
        <v>3.08</v>
      </c>
    </row>
    <row r="49" spans="2:10" ht="57.75" customHeight="1" thickBot="1">
      <c r="B49" s="18"/>
      <c r="C49" s="1173" t="s">
        <v>5</v>
      </c>
      <c r="D49" s="1173"/>
      <c r="E49" s="1174"/>
      <c r="F49" s="19">
        <v>3.67</v>
      </c>
      <c r="G49" s="20">
        <v>2.71</v>
      </c>
      <c r="H49" s="20">
        <v>3.4</v>
      </c>
      <c r="I49" s="20">
        <v>0.47</v>
      </c>
      <c r="J49" s="21">
        <v>0.61</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2017-05-09T04:48:33Z</cp:lastPrinted>
  <dcterms:created xsi:type="dcterms:W3CDTF">2017-02-15T20:10:51Z</dcterms:created>
  <dcterms:modified xsi:type="dcterms:W3CDTF">2017-05-16T01:34:04Z</dcterms:modified>
  <cp:category/>
  <cp:version/>
  <cp:contentType/>
  <cp:contentStatus/>
</cp:coreProperties>
</file>