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00" tabRatio="93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C37" i="9"/>
  <c r="BE36" i="9"/>
  <c r="AM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U37" i="9" s="1"/>
  <c r="AM34" i="9" l="1"/>
  <c r="AM35" i="9" l="1"/>
  <c r="BE34" i="9" s="1"/>
  <c r="CO34" i="9" s="1"/>
  <c r="CO35" i="9" s="1"/>
  <c r="CO36" i="9" s="1"/>
  <c r="CO37" i="9" s="1"/>
  <c r="BW34" i="9"/>
  <c r="BW35" i="9" s="1"/>
  <c r="BW36" i="9" s="1"/>
  <c r="BW37" i="9" s="1"/>
  <c r="BW38" i="9" s="1"/>
  <c r="BW39" i="9" s="1"/>
</calcChain>
</file>

<file path=xl/sharedStrings.xml><?xml version="1.0" encoding="utf-8"?>
<sst xmlns="http://schemas.openxmlformats.org/spreadsheetml/2006/main" count="1023" uniqueCount="560">
  <si>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</si>
  <si>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</si>
  <si>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</si>
  <si>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</si>
  <si>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</si>
  <si>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</si>
  <si>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</si>
  <si>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</si>
  <si>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</si>
  <si>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</si>
  <si>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</si>
  <si>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</si>
  <si>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</si>
  <si>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</si>
  <si>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</si>
  <si>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</si>
  <si>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</si>
  <si>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</si>
  <si>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</si>
  <si>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</si>
  <si>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</si>
  <si>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</si>
  <si>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</si>
  <si>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</si>
  <si>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</si>
  <si>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</si>
  <si>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</si>
  <si>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</si>
  <si>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</si>
  <si>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</si>
  <si>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</si>
  <si>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</si>
  <si>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</si>
  <si>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</si>
  <si>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</si>
  <si>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</si>
  <si>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</si>
  <si>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</si>
  <si>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</si>
  <si>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</si>
  <si>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</si>
  <si>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</si>
  <si>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</si>
  <si>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</si>
  <si>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</si>
  <si>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</si>
  <si>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</si>
  <si>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</si>
  <si>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</si>
  <si>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</si>
  <si>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</si>
  <si>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</si>
  <si>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</si>
  <si>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</si>
  <si>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</si>
  <si>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</si>
  <si>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</si>
  <si>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</si>
  <si>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</si>
  <si>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</si>
  <si>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</si>
  <si>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</si>
  <si>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</si>
  <si>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</si>
  <si>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</si>
  <si>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</si>
  <si>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</si>
  <si>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</si>
  <si>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</si>
  <si>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</si>
  <si>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</si>
  <si>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</si>
  <si>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</si>
  <si>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</si>
  <si>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</si>
  <si>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</si>
  <si>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</si>
  <si>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</si>
  <si>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</si>
  <si>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</si>
  <si>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</si>
  <si>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守山市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</si>
  <si>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</si>
  <si>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</si>
  <si>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</si>
  <si>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</si>
  <si>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</si>
  <si>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</si>
  <si>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</si>
  <si>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</si>
  <si>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</si>
  <si>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</si>
  <si>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</si>
  <si>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</si>
  <si>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</si>
  <si>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</si>
  <si>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</si>
  <si>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</si>
  <si>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</si>
  <si>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</si>
  <si>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</si>
  <si>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</si>
  <si>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</si>
  <si>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</si>
  <si>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</si>
  <si>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</si>
  <si>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</si>
  <si>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</si>
  <si>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</si>
  <si>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</si>
  <si>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</si>
  <si>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</si>
  <si>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</si>
  <si>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</si>
  <si>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</si>
  <si>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</si>
  <si>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</si>
  <si>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</si>
  <si>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</si>
  <si>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</si>
  <si>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</si>
  <si>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</si>
  <si>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</si>
  <si>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</si>
  <si>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</si>
  <si>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</si>
  <si>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</si>
  <si>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</si>
  <si>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</si>
  <si>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</si>
  <si>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</si>
  <si>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</si>
  <si>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</si>
  <si>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</si>
  <si>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</si>
  <si>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</si>
  <si>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</si>
  <si>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</si>
  <si>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</si>
  <si>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</si>
  <si>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</si>
  <si>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</si>
  <si>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</si>
  <si>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</si>
  <si>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</si>
  <si>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</si>
  <si>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</si>
  <si>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</si>
  <si>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</si>
  <si>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</si>
  <si>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</si>
  <si>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</si>
  <si>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</si>
  <si>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</si>
  <si>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</si>
  <si>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</si>
  <si>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</si>
  <si>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</si>
  <si>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</si>
  <si>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</si>
  <si>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</si>
  <si>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</si>
  <si>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</si>
  <si>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</si>
  <si>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</si>
  <si>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</si>
  <si>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</si>
  <si>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</si>
  <si>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</si>
  <si>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</si>
  <si>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</si>
  <si>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</si>
  <si>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</si>
  <si>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</si>
  <si>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</si>
  <si>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</si>
  <si>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</si>
  <si>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</si>
  <si>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</si>
  <si>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</si>
  <si>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</si>
  <si>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</si>
  <si>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</si>
  <si>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</si>
  <si>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</si>
  <si>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</si>
  <si>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</si>
  <si>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</si>
  <si>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</si>
  <si>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</si>
  <si>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</si>
  <si>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</si>
  <si>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滋賀県守山市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</si>
  <si>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</si>
  <si>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</si>
  <si>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</si>
  <si>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</si>
  <si>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</si>
  <si>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</si>
  <si>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</si>
  <si>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</si>
  <si>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</si>
  <si>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</si>
  <si>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</si>
  <si>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</si>
  <si>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</si>
  <si>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</si>
  <si>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</si>
  <si>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</si>
  <si>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</si>
  <si>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</si>
  <si>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</si>
  <si>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</si>
  <si>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</si>
  <si>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</si>
  <si>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</si>
  <si>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</si>
  <si>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</si>
  <si>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</si>
  <si>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</si>
  <si>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</si>
  <si>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</si>
  <si>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</si>
  <si>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</si>
  <si>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</si>
  <si>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</si>
  <si>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</si>
  <si>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</si>
  <si>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</si>
  <si>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</si>
  <si>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</si>
  <si>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</si>
  <si>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</si>
  <si>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</si>
  <si>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</si>
  <si>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</si>
  <si>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</si>
  <si>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</si>
  <si>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</si>
  <si>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</si>
  <si>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</si>
  <si>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</si>
  <si>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</si>
  <si>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</si>
  <si>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</si>
  <si>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</si>
  <si>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</si>
  <si>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</si>
  <si>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</si>
  <si>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</si>
  <si>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</si>
  <si>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</si>
  <si>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</si>
  <si>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</si>
  <si>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</si>
  <si>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</si>
  <si>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</si>
  <si>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</si>
  <si>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</si>
  <si>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</si>
  <si>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</si>
  <si>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</si>
  <si>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</si>
  <si>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</si>
  <si>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</si>
  <si>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</si>
  <si>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</si>
  <si>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</si>
  <si>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</si>
  <si>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</si>
  <si>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</si>
  <si>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</si>
  <si>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</si>
  <si>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</si>
  <si>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</si>
  <si>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</si>
  <si>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</si>
  <si>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</si>
  <si>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</si>
  <si>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</si>
  <si>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</si>
  <si>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</si>
  <si>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</si>
  <si>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</si>
  <si>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</si>
  <si>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</si>
  <si>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</si>
  <si>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</si>
  <si>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</si>
  <si>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</si>
  <si>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</si>
  <si>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</si>
  <si>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</si>
  <si>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</si>
  <si>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</si>
  <si>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</si>
  <si>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</si>
  <si>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</si>
  <si>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</si>
  <si>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</si>
  <si>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</si>
  <si>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</si>
  <si>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</si>
  <si>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</si>
  <si>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</si>
  <si>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</si>
  <si>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</si>
  <si>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</si>
  <si>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</si>
  <si>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</si>
  <si>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</si>
  <si>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</si>
  <si>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</si>
  <si>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</si>
  <si>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</si>
  <si>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</si>
  <si>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</si>
  <si>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</si>
  <si>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</si>
  <si>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</si>
  <si>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</si>
  <si>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</si>
  <si>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</si>
  <si>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</si>
  <si>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</si>
  <si>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</si>
  <si>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</si>
  <si>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</si>
  <si>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</si>
  <si>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</si>
  <si>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</si>
  <si>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</si>
  <si>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</si>
  <si>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</si>
  <si>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</si>
  <si>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</si>
  <si>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</si>
  <si>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</si>
  <si>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</si>
  <si>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</si>
  <si>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滋賀県守山市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</si>
  <si>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</si>
  <si>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</si>
  <si>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</si>
  <si>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</si>
  <si>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</si>
  <si>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</si>
  <si>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</si>
  <si>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</si>
  <si>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</si>
  <si>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</si>
  <si>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</si>
  <si>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</si>
  <si>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</si>
  <si>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</si>
  <si>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</si>
  <si>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</si>
  <si>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</si>
  <si>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</si>
  <si>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</si>
  <si>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</si>
  <si>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</si>
  <si>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</si>
  <si>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</si>
  <si>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</si>
  <si>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</si>
  <si>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</si>
  <si>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</si>
  <si>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</si>
  <si>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</si>
  <si>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</si>
  <si>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</si>
  <si>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</si>
  <si>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</si>
  <si>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</si>
  <si>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</si>
  <si>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</si>
  <si>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</si>
  <si>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</si>
  <si>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</si>
  <si>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</si>
  <si>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</si>
  <si>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</si>
  <si>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</si>
  <si>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</si>
  <si>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</si>
  <si>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</si>
  <si>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</si>
  <si>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</si>
  <si>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</si>
  <si>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</si>
  <si>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</si>
  <si>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</si>
  <si>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</si>
  <si>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</si>
  <si>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</si>
  <si>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</si>
  <si>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</si>
  <si>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</si>
  <si>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</si>
  <si>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</si>
  <si>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</si>
  <si>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</si>
  <si>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</si>
  <si>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</si>
  <si>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</si>
  <si>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</si>
  <si>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</si>
  <si>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</si>
  <si>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</si>
  <si>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</si>
  <si>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</si>
  <si>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</si>
  <si>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</si>
  <si>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</si>
  <si>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</si>
  <si>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</si>
  <si>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</si>
  <si>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</si>
  <si>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</si>
  <si>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</si>
  <si>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</si>
  <si>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</si>
  <si>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</si>
  <si>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</si>
  <si>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</si>
  <si>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</si>
  <si>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</si>
  <si>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</si>
  <si>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</si>
  <si>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</si>
  <si>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</si>
  <si>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</si>
  <si>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</si>
  <si>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</si>
  <si>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</si>
  <si>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</si>
  <si>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</si>
  <si>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</si>
  <si>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</si>
  <si>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</si>
  <si>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介護保険特別会計（介護サービス事業）</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</si>
  <si>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</si>
  <si>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</si>
  <si>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</si>
  <si>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</si>
  <si>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</si>
  <si>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</si>
  <si>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</si>
  <si>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</si>
  <si>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</si>
  <si>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</si>
  <si>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</si>
  <si>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</si>
  <si>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</si>
  <si>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</si>
  <si>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</si>
  <si>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</si>
  <si>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</si>
  <si>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</si>
  <si>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</si>
  <si>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</si>
  <si>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</si>
  <si>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</si>
  <si>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</si>
  <si>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</si>
  <si>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</si>
  <si>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</si>
  <si>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</si>
  <si>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</si>
  <si>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</si>
  <si>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</si>
  <si>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</si>
  <si>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</si>
  <si>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</si>
  <si>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</si>
  <si>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</si>
  <si>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</si>
  <si>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</si>
  <si>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</si>
  <si>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</si>
  <si>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</si>
  <si>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</si>
  <si>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</si>
  <si>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</si>
  <si>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</si>
  <si>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</si>
  <si>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</si>
  <si>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</si>
  <si>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</si>
  <si>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</si>
  <si>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</si>
  <si>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</si>
  <si>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</si>
  <si>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</si>
  <si>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</si>
  <si>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</si>
  <si>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</si>
  <si>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</si>
  <si>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</si>
  <si>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</si>
  <si>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</si>
  <si>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</si>
  <si>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</si>
  <si>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</si>
  <si>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</si>
  <si>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</si>
  <si>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</si>
  <si>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</si>
  <si>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</si>
  <si>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</si>
  <si>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</si>
  <si>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</si>
  <si>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</si>
  <si>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</si>
  <si>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</si>
  <si>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</si>
  <si>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</si>
  <si>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</si>
  <si>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</si>
  <si>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</si>
  <si>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</si>
  <si>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</si>
  <si>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</si>
  <si>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</si>
  <si>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</si>
  <si>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0.51</t>
  </si>
  <si>
    <t>▲ 0.08</t>
  </si>
  <si>
    <t>水道事業会計</t>
  </si>
  <si>
    <t>一般会計</t>
  </si>
  <si>
    <t>下水道事業特別会計</t>
  </si>
  <si>
    <t>病院事業会計</t>
  </si>
  <si>
    <t>介護保険特別会計(介護保険事業)</t>
  </si>
  <si>
    <t>国民健康保険特別会計</t>
  </si>
  <si>
    <t>土地取得特別会計</t>
  </si>
  <si>
    <t>育英奨学事業特別会計</t>
  </si>
  <si>
    <t>その他会計（赤字）</t>
  </si>
  <si>
    <t>その他会計（黒字）</t>
  </si>
  <si>
    <t>湖南広域行政組合</t>
    <rPh sb="0" eb="2">
      <t>コナン</t>
    </rPh>
    <rPh sb="2" eb="4">
      <t>コウイキ</t>
    </rPh>
    <rPh sb="4" eb="6">
      <t>ギョウセイ</t>
    </rPh>
    <rPh sb="6" eb="8">
      <t>クミアイ</t>
    </rPh>
    <phoneticPr fontId="22"/>
  </si>
  <si>
    <t>滋賀県後期高齢者医療広域組合（一般会計）</t>
    <rPh sb="0" eb="3">
      <t>シガケン</t>
    </rPh>
    <rPh sb="3" eb="5">
      <t>コウキ</t>
    </rPh>
    <rPh sb="5" eb="8">
      <t>コウレイシャ</t>
    </rPh>
    <rPh sb="8" eb="10">
      <t>イリョウ</t>
    </rPh>
    <rPh sb="10" eb="12">
      <t>コウイキ</t>
    </rPh>
    <rPh sb="12" eb="14">
      <t>クミアイ</t>
    </rPh>
    <rPh sb="15" eb="17">
      <t>イッパン</t>
    </rPh>
    <rPh sb="17" eb="19">
      <t>カイケイ</t>
    </rPh>
    <phoneticPr fontId="22"/>
  </si>
  <si>
    <t>滋賀県後期高齢者医療広域組合（後期高齢者医療特別会計）</t>
    <rPh sb="0" eb="3">
      <t>シガケン</t>
    </rPh>
    <rPh sb="3" eb="5">
      <t>コウキ</t>
    </rPh>
    <rPh sb="5" eb="8">
      <t>コウレイシャ</t>
    </rPh>
    <rPh sb="8" eb="10">
      <t>イリョウ</t>
    </rPh>
    <rPh sb="10" eb="12">
      <t>コウイキ</t>
    </rPh>
    <rPh sb="12" eb="14">
      <t>クミアイ</t>
    </rPh>
    <rPh sb="15" eb="17">
      <t>コウキ</t>
    </rPh>
    <rPh sb="17" eb="20">
      <t>コウレイシャ</t>
    </rPh>
    <rPh sb="20" eb="22">
      <t>イリョウ</t>
    </rPh>
    <rPh sb="22" eb="24">
      <t>トクベツ</t>
    </rPh>
    <rPh sb="24" eb="26">
      <t>カイケイ</t>
    </rPh>
    <phoneticPr fontId="22"/>
  </si>
  <si>
    <t>守山野洲行政事務組合</t>
    <rPh sb="0" eb="2">
      <t>モリヤマ</t>
    </rPh>
    <rPh sb="2" eb="4">
      <t>ヤス</t>
    </rPh>
    <rPh sb="4" eb="6">
      <t>ギョウセイ</t>
    </rPh>
    <rPh sb="6" eb="8">
      <t>ジム</t>
    </rPh>
    <rPh sb="8" eb="10">
      <t>クミアイ</t>
    </rPh>
    <phoneticPr fontId="22"/>
  </si>
  <si>
    <t>滋賀県市町村交通災害共済組合</t>
    <rPh sb="0" eb="3">
      <t>シガケン</t>
    </rPh>
    <rPh sb="3" eb="5">
      <t>シチョウ</t>
    </rPh>
    <rPh sb="5" eb="6">
      <t>ソン</t>
    </rPh>
    <rPh sb="6" eb="8">
      <t>コウツウ</t>
    </rPh>
    <rPh sb="8" eb="10">
      <t>サイガイ</t>
    </rPh>
    <rPh sb="10" eb="12">
      <t>キョウサイ</t>
    </rPh>
    <rPh sb="12" eb="14">
      <t>クミアイ</t>
    </rPh>
    <phoneticPr fontId="22"/>
  </si>
  <si>
    <t>滋賀県市町村職員研修センター</t>
    <rPh sb="0" eb="3">
      <t>シガケン</t>
    </rPh>
    <rPh sb="3" eb="5">
      <t>シチョウ</t>
    </rPh>
    <rPh sb="5" eb="6">
      <t>ソン</t>
    </rPh>
    <rPh sb="6" eb="8">
      <t>ショクイン</t>
    </rPh>
    <rPh sb="8" eb="10">
      <t>ケンシュウ</t>
    </rPh>
    <phoneticPr fontId="24"/>
  </si>
  <si>
    <t>守山市土地開発公社</t>
    <rPh sb="0" eb="3">
      <t>モリヤマシ</t>
    </rPh>
    <rPh sb="3" eb="5">
      <t>トチ</t>
    </rPh>
    <rPh sb="5" eb="7">
      <t>カイハツ</t>
    </rPh>
    <rPh sb="7" eb="9">
      <t>コウシャ</t>
    </rPh>
    <phoneticPr fontId="24"/>
  </si>
  <si>
    <t>守山市文化体育振興事業団</t>
    <rPh sb="0" eb="3">
      <t>モリヤマシ</t>
    </rPh>
    <rPh sb="3" eb="5">
      <t>ブンカ</t>
    </rPh>
    <rPh sb="5" eb="7">
      <t>タイイク</t>
    </rPh>
    <rPh sb="7" eb="9">
      <t>シンコウ</t>
    </rPh>
    <rPh sb="9" eb="11">
      <t>ジギョウ</t>
    </rPh>
    <rPh sb="11" eb="12">
      <t>ダン</t>
    </rPh>
    <phoneticPr fontId="24"/>
  </si>
  <si>
    <t>守山野洲市民交流プラザ</t>
    <rPh sb="0" eb="2">
      <t>モリヤマ</t>
    </rPh>
    <rPh sb="2" eb="4">
      <t>ヤス</t>
    </rPh>
    <rPh sb="4" eb="6">
      <t>シミン</t>
    </rPh>
    <rPh sb="6" eb="8">
      <t>コウリュウ</t>
    </rPh>
    <phoneticPr fontId="24"/>
  </si>
  <si>
    <t>守山野洲勤労福祉サービスセンター</t>
    <rPh sb="0" eb="2">
      <t>モリヤマ</t>
    </rPh>
    <rPh sb="2" eb="4">
      <t>ヤス</t>
    </rPh>
    <rPh sb="4" eb="6">
      <t>キンロウ</t>
    </rPh>
    <rPh sb="6" eb="8">
      <t>フクシ</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</si>
  <si>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</si>
  <si>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</si>
  <si>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</si>
  <si>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</si>
  <si>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</si>
  <si>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</si>
  <si>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</si>
  <si>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</si>
  <si>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</si>
  <si>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</si>
  <si>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</si>
  <si>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と実質公債費比率ともに類似団体と比較して低い水準にある。ここ数年、平成元年から平成10年までに発行した起債の償還終了が多くあったことや借入利率の低下により公債費が減少していることが大きな要因となっている。
しかしながら、今後、大規模なの普通建設事業を進めていく予定であり、起債残高や元利償還金が上昇することが見込まれるため、適正な財政運営に努めていかなければならない。</t>
    <rPh sb="0" eb="2">
      <t>ショウライ</t>
    </rPh>
    <rPh sb="2" eb="4">
      <t>フタン</t>
    </rPh>
    <rPh sb="4" eb="6">
      <t>ヒリツ</t>
    </rPh>
    <rPh sb="7" eb="9">
      <t>ジッシツ</t>
    </rPh>
    <rPh sb="9" eb="12">
      <t>コウサイヒ</t>
    </rPh>
    <rPh sb="12" eb="14">
      <t>ヒリツ</t>
    </rPh>
    <rPh sb="17" eb="19">
      <t>ルイジ</t>
    </rPh>
    <rPh sb="19" eb="21">
      <t>ダンタイ</t>
    </rPh>
    <rPh sb="22" eb="24">
      <t>ヒカク</t>
    </rPh>
    <rPh sb="26" eb="27">
      <t>ヒク</t>
    </rPh>
    <rPh sb="28" eb="30">
      <t>スイジュン</t>
    </rPh>
    <rPh sb="36" eb="38">
      <t>スウネン</t>
    </rPh>
    <rPh sb="39" eb="41">
      <t>ヘイセイ</t>
    </rPh>
    <rPh sb="41" eb="43">
      <t>ガンネン</t>
    </rPh>
    <rPh sb="45" eb="47">
      <t>ヘイセイ</t>
    </rPh>
    <rPh sb="49" eb="50">
      <t>ネン</t>
    </rPh>
    <rPh sb="53" eb="55">
      <t>ハッコウ</t>
    </rPh>
    <rPh sb="57" eb="59">
      <t>キサイ</t>
    </rPh>
    <rPh sb="60" eb="62">
      <t>ショウカン</t>
    </rPh>
    <rPh sb="62" eb="64">
      <t>シュウリョウ</t>
    </rPh>
    <rPh sb="65" eb="66">
      <t>オオ</t>
    </rPh>
    <rPh sb="73" eb="75">
      <t>カリイレ</t>
    </rPh>
    <rPh sb="75" eb="77">
      <t>リリツ</t>
    </rPh>
    <rPh sb="78" eb="80">
      <t>テイカ</t>
    </rPh>
    <rPh sb="83" eb="85">
      <t>コウサイ</t>
    </rPh>
    <rPh sb="85" eb="86">
      <t>ヒ</t>
    </rPh>
    <rPh sb="87" eb="89">
      <t>ゲンショウ</t>
    </rPh>
    <rPh sb="96" eb="97">
      <t>オオ</t>
    </rPh>
    <rPh sb="99" eb="101">
      <t>ヨウイン</t>
    </rPh>
    <rPh sb="116" eb="118">
      <t>コンゴ</t>
    </rPh>
    <rPh sb="119" eb="122">
      <t>ダイキボ</t>
    </rPh>
    <rPh sb="124" eb="126">
      <t>フツウ</t>
    </rPh>
    <rPh sb="126" eb="128">
      <t>ケンセツ</t>
    </rPh>
    <rPh sb="128" eb="130">
      <t>ジギョウ</t>
    </rPh>
    <rPh sb="131" eb="132">
      <t>スス</t>
    </rPh>
    <rPh sb="136" eb="138">
      <t>ヨテイ</t>
    </rPh>
    <rPh sb="142" eb="144">
      <t>キサイ</t>
    </rPh>
    <rPh sb="144" eb="146">
      <t>ザンダカ</t>
    </rPh>
    <rPh sb="147" eb="149">
      <t>ガンリ</t>
    </rPh>
    <rPh sb="149" eb="152">
      <t>ショウカンキン</t>
    </rPh>
    <rPh sb="153" eb="155">
      <t>ジョウショウ</t>
    </rPh>
    <rPh sb="160" eb="162">
      <t>ミコ</t>
    </rPh>
    <rPh sb="168" eb="170">
      <t>テキセイ</t>
    </rPh>
    <rPh sb="171" eb="173">
      <t>ザイセイ</t>
    </rPh>
    <rPh sb="173" eb="175">
      <t>ウンエイ</t>
    </rPh>
    <rPh sb="176" eb="17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</si>
</sst>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62729</c:v>
                </c:pt>
                <c:pt idx="1">
                  <c:v>35382</c:v>
                </c:pt>
                <c:pt idx="2">
                  <c:v>43100</c:v>
                </c:pt>
                <c:pt idx="3">
                  <c:v>37429</c:v>
                </c:pt>
                <c:pt idx="4">
                  <c:v>54473</c:v>
                </c:pt>
              </c:numCache>
            </c:numRef>
          </c:val>
          <c:smooth val="0"/>
        </c:ser>
        <c:dLbls>
          <c:showLegendKey val="0"/>
          <c:showVal val="0"/>
          <c:showCatName val="0"/>
          <c:showSerName val="0"/>
          <c:showPercent val="0"/>
          <c:showBubbleSize val="0"/>
        </c:dLbls>
        <c:marker val="1"/>
        <c:smooth val="0"/>
        <c:axId val="107195776"/>
        <c:axId val="107238912"/>
      </c:lineChart>
      <c:catAx>
        <c:axId val="107195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38912"/>
        <c:crosses val="autoZero"/>
        <c:auto val="1"/>
        <c:lblAlgn val="ctr"/>
        <c:lblOffset val="100"/>
        <c:tickLblSkip val="1"/>
        <c:tickMarkSkip val="1"/>
        <c:noMultiLvlLbl val="0"/>
      </c:catAx>
      <c:valAx>
        <c:axId val="1072389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95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4.0999999999999996</c:v>
                </c:pt>
                <c:pt idx="1">
                  <c:v>3.41</c:v>
                </c:pt>
                <c:pt idx="2">
                  <c:v>3.18</c:v>
                </c:pt>
                <c:pt idx="3">
                  <c:v>3.48</c:v>
                </c:pt>
                <c:pt idx="4">
                  <c:v>3.77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c:v>
                </c:pt>
                <c:pt idx="1">
                  <c:v>12.74</c:v>
                </c:pt>
                <c:pt idx="2">
                  <c:v>12.59</c:v>
                </c:pt>
                <c:pt idx="3">
                  <c:v>12.64</c:v>
                </c:pt>
                <c:pt idx="4">
                  <c:v>12.41</c:v>
                </c:pt>
              </c:numCache>
            </c:numRef>
          </c:val>
        </c:ser>
        <c:dLbls>
          <c:showLegendKey val="0"/>
          <c:showVal val="0"/>
          <c:showCatName val="0"/>
          <c:showSerName val="0"/>
          <c:showPercent val="0"/>
          <c:showBubbleSize val="0"/>
        </c:dLbls>
        <c:gapWidth val="250"/>
        <c:overlap val="100"/>
        <c:axId val="182013952"/>
        <c:axId val="182015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0.85</c:v>
                </c:pt>
                <c:pt idx="1">
                  <c:v>-0.51</c:v>
                </c:pt>
                <c:pt idx="2">
                  <c:v>-0.08</c:v>
                </c:pt>
                <c:pt idx="3">
                  <c:v>0.34</c:v>
                </c:pt>
                <c:pt idx="4">
                  <c:v>0.39</c:v>
                </c:pt>
              </c:numCache>
            </c:numRef>
          </c:val>
          <c:smooth val="0"/>
        </c:ser>
        <c:dLbls>
          <c:showLegendKey val="0"/>
          <c:showVal val="0"/>
          <c:showCatName val="0"/>
          <c:showSerName val="0"/>
          <c:showPercent val="0"/>
          <c:showBubbleSize val="0"/>
        </c:dLbls>
        <c:marker val="1"/>
        <c:smooth val="0"/>
        <c:axId val="182013952"/>
        <c:axId val="182015872"/>
      </c:lineChart>
      <c:catAx>
        <c:axId val="18201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015872"/>
        <c:crosses val="autoZero"/>
        <c:auto val="1"/>
        <c:lblAlgn val="ctr"/>
        <c:lblOffset val="100"/>
        <c:tickLblSkip val="1"/>
        <c:tickMarkSkip val="1"/>
        <c:noMultiLvlLbl val="0"/>
      </c:catAx>
      <c:valAx>
        <c:axId val="18201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01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0.01</c:v>
                </c:pt>
                <c:pt idx="4">
                  <c:v>#N/A</c:v>
                </c:pt>
                <c:pt idx="5">
                  <c:v>0.05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育英奨学事業特別会計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0.08</c:v>
                </c:pt>
                <c:pt idx="4">
                  <c:v>#N/A</c:v>
                </c:pt>
                <c:pt idx="5">
                  <c:v>0.03</c:v>
                </c:pt>
                <c:pt idx="6">
                  <c:v>#N/A</c:v>
                </c:pt>
                <c:pt idx="7">
                  <c:v>0.03</c:v>
                </c:pt>
                <c:pt idx="8">
                  <c:v>#N/A</c:v>
                </c:pt>
                <c:pt idx="9">
                  <c:v>0.03</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3.72</c:v>
                </c:pt>
                <c:pt idx="2">
                  <c:v>#N/A</c:v>
                </c:pt>
                <c:pt idx="3">
                  <c:v>0.78</c:v>
                </c:pt>
                <c:pt idx="4">
                  <c:v>#N/A</c:v>
                </c:pt>
                <c:pt idx="5">
                  <c:v>1.2</c:v>
                </c:pt>
                <c:pt idx="6">
                  <c:v>#N/A</c:v>
                </c:pt>
                <c:pt idx="7">
                  <c:v>1.49</c:v>
                </c:pt>
                <c:pt idx="8">
                  <c:v>#N/A</c:v>
                </c:pt>
                <c:pt idx="9">
                  <c:v>0.18</c:v>
                </c:pt>
              </c:numCache>
            </c:numRef>
          </c:val>
        </c:ser>
        <c:ser>
          <c:idx val="5"/>
          <c:order val="5"/>
          <c:tx>
            <c:strRef>
              <c:f>データシート!$A$32</c:f>
              <c:strCache>
                <c:ptCount val="1"/>
                <c:pt idx="0">
                  <c:v>介護保険特別会計(介護保険事業)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0.05</c:v>
                </c:pt>
                <c:pt idx="4">
                  <c:v>#N/A</c:v>
                </c:pt>
                <c:pt idx="5">
                  <c:v>7.0000000000000007E-2</c:v>
                </c:pt>
                <c:pt idx="6">
                  <c:v>#N/A</c:v>
                </c:pt>
                <c:pt idx="7">
                  <c:v>0.2</c:v>
                </c:pt>
                <c:pt idx="8">
                  <c:v>#N/A</c:v>
                </c:pt>
                <c:pt idx="9">
                  <c:v>0.68</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2.62</c:v>
                </c:pt>
                <c:pt idx="2">
                  <c:v>#N/A</c:v>
                </c:pt>
                <c:pt idx="3">
                  <c:v>2.44</c:v>
                </c:pt>
                <c:pt idx="4">
                  <c:v>#N/A</c:v>
                </c:pt>
                <c:pt idx="5">
                  <c:v>3</c:v>
                </c:pt>
                <c:pt idx="6">
                  <c:v>#N/A</c:v>
                </c:pt>
                <c:pt idx="7">
                  <c:v>1.87</c:v>
                </c:pt>
                <c:pt idx="8">
                  <c:v>#N/A</c:v>
                </c:pt>
                <c:pt idx="9">
                  <c:v>1.23</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0.08</c:v>
                </c:pt>
                <c:pt idx="2">
                  <c:v>#N/A</c:v>
                </c:pt>
                <c:pt idx="3">
                  <c:v>0.08</c:v>
                </c:pt>
                <c:pt idx="4">
                  <c:v>#N/A</c:v>
                </c:pt>
                <c:pt idx="5">
                  <c:v>0.08</c:v>
                </c:pt>
                <c:pt idx="6">
                  <c:v>#N/A</c:v>
                </c:pt>
                <c:pt idx="7">
                  <c:v>0.02</c:v>
                </c:pt>
                <c:pt idx="8">
                  <c:v>#N/A</c:v>
                </c:pt>
                <c:pt idx="9">
                  <c:v>1.72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4.09</c:v>
                </c:pt>
                <c:pt idx="2">
                  <c:v>#N/A</c:v>
                </c:pt>
                <c:pt idx="3">
                  <c:v>3.41</c:v>
                </c:pt>
                <c:pt idx="4">
                  <c:v>#N/A</c:v>
                </c:pt>
                <c:pt idx="5">
                  <c:v>3.17</c:v>
                </c:pt>
                <c:pt idx="6">
                  <c:v>#N/A</c:v>
                </c:pt>
                <c:pt idx="7">
                  <c:v>3.47</c:v>
                </c:pt>
                <c:pt idx="8">
                  <c:v>#N/A</c:v>
                </c:pt>
                <c:pt idx="9">
                  <c:v>3.76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6.57</c:v>
                </c:pt>
                <c:pt idx="2">
                  <c:v>#N/A</c:v>
                </c:pt>
                <c:pt idx="3">
                  <c:v>6.92</c:v>
                </c:pt>
                <c:pt idx="4">
                  <c:v>#N/A</c:v>
                </c:pt>
                <c:pt idx="5">
                  <c:v>7.56</c:v>
                </c:pt>
                <c:pt idx="6">
                  <c:v>#N/A</c:v>
                </c:pt>
                <c:pt idx="7">
                  <c:v>7.14</c:v>
                </c:pt>
                <c:pt idx="8">
                  <c:v>#N/A</c:v>
                </c:pt>
                <c:pt idx="9">
                  <c:v>7.53</c:v>
                </c:pt>
              </c:numCache>
            </c:numRef>
          </c:val>
        </c:ser>
        <c:dLbls>
          <c:showLegendKey val="0"/>
          <c:showVal val="0"/>
          <c:showCatName val="0"/>
          <c:showSerName val="0"/>
          <c:showPercent val="0"/>
          <c:showBubbleSize val="0"/>
        </c:dLbls>
        <c:gapWidth val="150"/>
        <c:overlap val="100"/>
        <c:axId val="183940608"/>
        <c:axId val="183942144"/>
      </c:barChart>
      <c:catAx>
        <c:axId val="18394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942144"/>
        <c:crosses val="autoZero"/>
        <c:auto val="1"/>
        <c:lblAlgn val="ctr"/>
        <c:lblOffset val="100"/>
        <c:tickLblSkip val="1"/>
        <c:tickMarkSkip val="1"/>
        <c:noMultiLvlLbl val="0"/>
      </c:catAx>
      <c:valAx>
        <c:axId val="18394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940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2603</c:v>
                </c:pt>
                <c:pt idx="5">
                  <c:v>2662</c:v>
                </c:pt>
                <c:pt idx="8">
                  <c:v>2751</c:v>
                </c:pt>
                <c:pt idx="11">
                  <c:v>2918</c:v>
                </c:pt>
                <c:pt idx="14">
                  <c:v>2779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13</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230</c:v>
                </c:pt>
                <c:pt idx="3">
                  <c:v>236</c:v>
                </c:pt>
                <c:pt idx="6">
                  <c:v>241</c:v>
                </c:pt>
                <c:pt idx="9">
                  <c:v>243</c:v>
                </c:pt>
                <c:pt idx="12">
                  <c:v>216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556</c:v>
                </c:pt>
                <c:pt idx="3">
                  <c:v>856</c:v>
                </c:pt>
                <c:pt idx="6">
                  <c:v>911</c:v>
                </c:pt>
                <c:pt idx="9">
                  <c:v>878</c:v>
                </c:pt>
                <c:pt idx="12">
                  <c:v>913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7</c:v>
                </c:pt>
                <c:pt idx="3">
                  <c:v>7</c:v>
                </c:pt>
                <c:pt idx="6">
                  <c:v>7</c:v>
                </c:pt>
                <c:pt idx="9">
                  <c:v>7</c:v>
                </c:pt>
                <c:pt idx="12">
                  <c:v>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2550</c:v>
                </c:pt>
                <c:pt idx="3">
                  <c:v>2664</c:v>
                </c:pt>
                <c:pt idx="6">
                  <c:v>2518</c:v>
                </c:pt>
                <c:pt idx="9">
                  <c:v>2506</c:v>
                </c:pt>
                <c:pt idx="12">
                  <c:v>2459</c:v>
                </c:pt>
              </c:numCache>
            </c:numRef>
          </c:val>
        </c:ser>
        <c:dLbls>
          <c:showLegendKey val="0"/>
          <c:showVal val="0"/>
          <c:showCatName val="0"/>
          <c:showSerName val="0"/>
          <c:showPercent val="0"/>
          <c:showBubbleSize val="0"/>
        </c:dLbls>
        <c:gapWidth val="100"/>
        <c:overlap val="100"/>
        <c:axId val="186246272"/>
        <c:axId val="186248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753</c:v>
                </c:pt>
                <c:pt idx="2">
                  <c:v>#N/A</c:v>
                </c:pt>
                <c:pt idx="3">
                  <c:v>#N/A</c:v>
                </c:pt>
                <c:pt idx="4">
                  <c:v>1101</c:v>
                </c:pt>
                <c:pt idx="5">
                  <c:v>#N/A</c:v>
                </c:pt>
                <c:pt idx="6">
                  <c:v>#N/A</c:v>
                </c:pt>
                <c:pt idx="7">
                  <c:v>926</c:v>
                </c:pt>
                <c:pt idx="8">
                  <c:v>#N/A</c:v>
                </c:pt>
                <c:pt idx="9">
                  <c:v>#N/A</c:v>
                </c:pt>
                <c:pt idx="10">
                  <c:v>716</c:v>
                </c:pt>
                <c:pt idx="11">
                  <c:v>#N/A</c:v>
                </c:pt>
                <c:pt idx="12">
                  <c:v>#N/A</c:v>
                </c:pt>
                <c:pt idx="13">
                  <c:v>816</c:v>
                </c:pt>
                <c:pt idx="14">
                  <c:v>#N/A</c:v>
                </c:pt>
              </c:numCache>
            </c:numRef>
          </c:val>
          <c:smooth val="0"/>
        </c:ser>
        <c:dLbls>
          <c:showLegendKey val="0"/>
          <c:showVal val="0"/>
          <c:showCatName val="0"/>
          <c:showSerName val="0"/>
          <c:showPercent val="0"/>
          <c:showBubbleSize val="0"/>
        </c:dLbls>
        <c:marker val="1"/>
        <c:smooth val="0"/>
        <c:axId val="186246272"/>
        <c:axId val="186248192"/>
      </c:lineChart>
      <c:catAx>
        <c:axId val="18624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248192"/>
        <c:crosses val="autoZero"/>
        <c:auto val="1"/>
        <c:lblAlgn val="ctr"/>
        <c:lblOffset val="100"/>
        <c:tickLblSkip val="1"/>
        <c:tickMarkSkip val="1"/>
        <c:noMultiLvlLbl val="0"/>
      </c:catAx>
      <c:valAx>
        <c:axId val="18624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24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26510</c:v>
                </c:pt>
                <c:pt idx="5">
                  <c:v>27410</c:v>
                </c:pt>
                <c:pt idx="8">
                  <c:v>27673</c:v>
                </c:pt>
                <c:pt idx="11">
                  <c:v>27435</c:v>
                </c:pt>
                <c:pt idx="14">
                  <c:v>27698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5356</c:v>
                </c:pt>
                <c:pt idx="5">
                  <c:v>4851</c:v>
                </c:pt>
                <c:pt idx="8">
                  <c:v>4744</c:v>
                </c:pt>
                <c:pt idx="11">
                  <c:v>4909</c:v>
                </c:pt>
                <c:pt idx="14">
                  <c:v>5142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7923</c:v>
                </c:pt>
                <c:pt idx="5">
                  <c:v>9214</c:v>
                </c:pt>
                <c:pt idx="8">
                  <c:v>9764</c:v>
                </c:pt>
                <c:pt idx="11">
                  <c:v>10412</c:v>
                </c:pt>
                <c:pt idx="14">
                  <c:v>10962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1849</c:v>
                </c:pt>
                <c:pt idx="3">
                  <c:v>1820</c:v>
                </c:pt>
                <c:pt idx="6">
                  <c:v>1805</c:v>
                </c:pt>
                <c:pt idx="9">
                  <c:v>1122</c:v>
                </c:pt>
                <c:pt idx="12">
                  <c:v>1308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3196</c:v>
                </c:pt>
                <c:pt idx="3">
                  <c:v>3151</c:v>
                </c:pt>
                <c:pt idx="6">
                  <c:v>2759</c:v>
                </c:pt>
                <c:pt idx="9">
                  <c:v>2436</c:v>
                </c:pt>
                <c:pt idx="12">
                  <c:v>2487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1223</c:v>
                </c:pt>
                <c:pt idx="3">
                  <c:v>1112</c:v>
                </c:pt>
                <c:pt idx="6">
                  <c:v>1107</c:v>
                </c:pt>
                <c:pt idx="9">
                  <c:v>1000</c:v>
                </c:pt>
                <c:pt idx="12">
                  <c:v>813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10322</c:v>
                </c:pt>
                <c:pt idx="3">
                  <c:v>9631</c:v>
                </c:pt>
                <c:pt idx="6">
                  <c:v>9538</c:v>
                </c:pt>
                <c:pt idx="9">
                  <c:v>10579</c:v>
                </c:pt>
                <c:pt idx="12">
                  <c:v>10352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214</c:v>
                </c:pt>
                <c:pt idx="3">
                  <c:v>89</c:v>
                </c:pt>
                <c:pt idx="6">
                  <c:v>198</c:v>
                </c:pt>
                <c:pt idx="9">
                  <c:v>549</c:v>
                </c:pt>
                <c:pt idx="12">
                  <c:v>532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22688</c:v>
                </c:pt>
                <c:pt idx="3">
                  <c:v>22817</c:v>
                </c:pt>
                <c:pt idx="6">
                  <c:v>23248</c:v>
                </c:pt>
                <c:pt idx="9">
                  <c:v>23414</c:v>
                </c:pt>
                <c:pt idx="12">
                  <c:v>24702</c:v>
                </c:pt>
              </c:numCache>
            </c:numRef>
          </c:val>
        </c:ser>
        <c:dLbls>
          <c:showLegendKey val="0"/>
          <c:showVal val="0"/>
          <c:showCatName val="0"/>
          <c:showSerName val="0"/>
          <c:showPercent val="0"/>
          <c:showBubbleSize val="0"/>
        </c:dLbls>
        <c:gapWidth val="100"/>
        <c:overlap val="100"/>
        <c:axId val="188943360"/>
        <c:axId val="188949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8943360"/>
        <c:axId val="188949632"/>
      </c:lineChart>
      <c:catAx>
        <c:axId val="18894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949632"/>
        <c:crosses val="autoZero"/>
        <c:auto val="1"/>
        <c:lblAlgn val="ctr"/>
        <c:lblOffset val="100"/>
        <c:tickLblSkip val="1"/>
        <c:tickMarkSkip val="1"/>
        <c:noMultiLvlLbl val="0"/>
      </c:catAx>
      <c:valAx>
        <c:axId val="18894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94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{A3A68215-8C25-4701-95F1-EEB06186D05F}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{9A45C410-F871-45D1-B53F-06F252D3F095}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{1CDC5F74-FE4C-40F2-95E0-ECA5FD3C67CA}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{6681BA17-E245-4031-84AD-6D4BDD3ED3CD}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{96F3E4AA-146B-451A-86DC-F35CEDA2B53D}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{13927B0F-BEDF-43E9-B743-35383FA2395D}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{FA98CEF0-3C17-4890-871E-F4C5CEDF0043}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{DD3B0E55-FFB3-4B1B-83F8-20C523A3F87E}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{10F746A2-58B0-42C6-A73D-8B334CEC104C}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{76501260-A6D2-4210-9504-8A7C1879A140}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89176832"/>
        <c:axId val="189686912"/>
      </c:scatterChart>
      <c:valAx>
        <c:axId val="1891768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9686912"/>
        <c:crosses val="autoZero"/>
        <c:crossBetween val="midCat"/>
      </c:valAx>
      <c:valAx>
        <c:axId val="1896869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9176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{57F77195-CD70-4BCC-A7A0-19AEA23E1F94}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{B852A29D-B8A4-4680-A5CD-2DAB4ADCF684}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{F70477B6-9586-4F7D-8127-C612B29B025F}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{EE984318-1927-4311-B6E3-AB4612F3E879}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{B55460CB-3E6D-43A8-B341-54373CF89009}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7.8</c:v>
                </c:pt>
                <c:pt idx="1">
                  <c:v>7.5</c:v>
                </c:pt>
                <c:pt idx="2">
                  <c:v>7</c:v>
                </c:pt>
                <c:pt idx="3">
                  <c:v>6.8</c:v>
                </c:pt>
                <c:pt idx="4">
                  <c:v>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{60282765-2B67-4B2A-886F-CADE26609C59}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{DBBDAF3B-1C42-4E4A-807A-5FA3AA316685}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{1BD50AA5-F566-4BF3-8CF5-45944B044921}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{191BC03D-5949-47BB-9701-90DB81AF306E}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{BB5F108F-3B01-4E8D-A204-3380A162F536}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189991168"/>
        <c:axId val="190009728"/>
      </c:scatterChart>
      <c:valAx>
        <c:axId val="189991168"/>
        <c:scaling>
          <c:orientation val="minMax"/>
          <c:max val="11.4"/>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009728"/>
        <c:crosses val="autoZero"/>
        <c:crossBetween val="midCat"/>
      </c:valAx>
      <c:valAx>
        <c:axId val="190009728"/>
        <c:scaling>
          <c:orientation val="minMax"/>
          <c:max val="7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9991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滋賀県守山市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81,094
80,377
55.74
28,533,568
27,455,107
606,496
16,108,689
24,702,133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需要額において、社会福祉費や人口減少等特別対策事業費などが増加するものの、基準財政収入額において納税義務者の増による個人市民税や固定資産税が増加するとともに、地方消費税交付金が大幅に増加したことから、財政力指数は昨年度と同じ数値となった。</a:t>
          </a:r>
        </a:p>
        <a:p>
          <a:r>
            <a:rPr kumimoji="1" lang="ja-JP" altLang="en-US" sz="1300">
              <a:latin typeface="ＭＳ Ｐゴシック"/>
            </a:rPr>
            <a:t>　今後においても財政改革プログラムのもと、市税の収納率の向上、また使用料等をはじめとした受益者負担の見直しなどに取り組み、継続的に安定した財政運営に努める。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26458</xdr:rowOff>
    </xdr:to>
    <xdr:cxnSp macro="">
      <xdr:nvCxnSpPr>
        <xdr:cNvPr id="68" name="直線コネクタ 67"/>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26458</xdr:rowOff>
    </xdr:from>
    <xdr:to>
      <xdr:col>6</xdr:col>
      <xdr:colOff>0</xdr:colOff>
      <xdr:row>40</xdr:row>
      <xdr:rowOff>46567</xdr:rowOff>
    </xdr:to>
    <xdr:cxnSp macro="">
      <xdr:nvCxnSpPr>
        <xdr:cNvPr id="71" name="直線コネクタ 70"/>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46567</xdr:rowOff>
    </xdr:to>
    <xdr:cxnSp macro="">
      <xdr:nvCxnSpPr>
        <xdr:cNvPr id="74" name="直線コネクタ 73"/>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46567</xdr:rowOff>
    </xdr:to>
    <xdr:cxnSp macro="">
      <xdr:nvCxnSpPr>
        <xdr:cNvPr id="77" name="直線コネクタ 76"/>
        <xdr:cNvCxnSpPr/>
      </xdr:nvCxnSpPr>
      <xdr:spPr>
        <a:xfrm>
          <a:off x="1447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5" name="円/楕円 94"/>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6" name="テキスト ボックス 95"/>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おいて、子育て関係経費や障害者自立支援関係経費などの増があり扶助費が増加しているものの、歳入において、消費税率の引き上げに伴う地方消費税交付金の大幅な増があったため、昨年度よりも改善した。</a:t>
          </a:r>
        </a:p>
        <a:p>
          <a:r>
            <a:rPr kumimoji="1" lang="ja-JP" altLang="en-US" sz="1300">
              <a:latin typeface="ＭＳ Ｐゴシック"/>
            </a:rPr>
            <a:t>　引き続き、歳入においては自主財源の確保を行い、歳出においては事務事業の見直しを行うことにより経常経費の削減に努める。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44196</xdr:rowOff>
    </xdr:from>
    <xdr:to>
      <xdr:col>7</xdr:col>
      <xdr:colOff>152400</xdr:colOff>
      <xdr:row>65</xdr:row>
      <xdr:rowOff>3048</xdr:rowOff>
    </xdr:to>
    <xdr:cxnSp macro="">
      <xdr:nvCxnSpPr>
        <xdr:cNvPr id="129" name="直線コネクタ 128"/>
        <xdr:cNvCxnSpPr/>
      </xdr:nvCxnSpPr>
      <xdr:spPr>
        <a:xfrm flipV="1">
          <a:off x="4114800" y="1101699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44196</xdr:rowOff>
    </xdr:from>
    <xdr:to>
      <xdr:col>6</xdr:col>
      <xdr:colOff>0</xdr:colOff>
      <xdr:row>65</xdr:row>
      <xdr:rowOff>3048</xdr:rowOff>
    </xdr:to>
    <xdr:cxnSp macro="">
      <xdr:nvCxnSpPr>
        <xdr:cNvPr id="132" name="直線コネクタ 131"/>
        <xdr:cNvCxnSpPr/>
      </xdr:nvCxnSpPr>
      <xdr:spPr>
        <a:xfrm>
          <a:off x="3225800" y="1101699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64</xdr:row>
      <xdr:rowOff>44196</xdr:rowOff>
    </xdr:to>
    <xdr:cxnSp macro="">
      <xdr:nvCxnSpPr>
        <xdr:cNvPr id="135" name="直線コネクタ 134"/>
        <xdr:cNvCxnSpPr/>
      </xdr:nvCxnSpPr>
      <xdr:spPr>
        <a:xfrm>
          <a:off x="2336800" y="1098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64</xdr:row>
      <xdr:rowOff>15240</xdr:rowOff>
    </xdr:to>
    <xdr:cxnSp macro="">
      <xdr:nvCxnSpPr>
        <xdr:cNvPr id="138" name="直線コネクタ 137"/>
        <xdr:cNvCxnSpPr/>
      </xdr:nvCxnSpPr>
      <xdr:spPr>
        <a:xfrm>
          <a:off x="1447800" y="1081913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164846</xdr:rowOff>
    </xdr:from>
    <xdr:to>
      <xdr:col>7</xdr:col>
      <xdr:colOff>203200</xdr:colOff>
      <xdr:row>64</xdr:row>
      <xdr:rowOff>94996</xdr:rowOff>
    </xdr:to>
    <xdr:sp macro="" textlink="">
      <xdr:nvSpPr>
        <xdr:cNvPr id="148" name="円/楕円 147"/>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136923</xdr:rowOff>
    </xdr:from>
    <xdr:ext cx="762000" cy="259045"/>
    <xdr:sp macro="" textlink="">
      <xdr:nvSpPr>
        <xdr:cNvPr id="149"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123698</xdr:rowOff>
    </xdr:from>
    <xdr:to>
      <xdr:col>6</xdr:col>
      <xdr:colOff>50800</xdr:colOff>
      <xdr:row>65</xdr:row>
      <xdr:rowOff>53848</xdr:rowOff>
    </xdr:to>
    <xdr:sp macro="" textlink="">
      <xdr:nvSpPr>
        <xdr:cNvPr id="150" name="円/楕円 149"/>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38625</xdr:rowOff>
    </xdr:from>
    <xdr:ext cx="736600" cy="259045"/>
    <xdr:sp macro="" textlink="">
      <xdr:nvSpPr>
        <xdr:cNvPr id="151" name="テキスト ボックス 150"/>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2" name="円/楕円 151"/>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3" name="テキスト ボックス 152"/>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4" name="円/楕円 153"/>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76217</xdr:rowOff>
    </xdr:from>
    <xdr:ext cx="762000" cy="259045"/>
    <xdr:sp macro="" textlink="">
      <xdr:nvSpPr>
        <xdr:cNvPr id="155" name="テキスト ボックス 154"/>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56" name="円/楕円 155"/>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57" name="テキスト ボックス 156"/>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おいて、人事院勧告に基づく給与の増があったものの、退職者数の減少による退職手当の減により総額としては下がっているが、物件費において、マイナンバーに対応するためのシステム改修経費や地方創生に関連した地域消費喚起事業などを実施したことにより増加しており、人口</a:t>
          </a:r>
          <a:r>
            <a:rPr kumimoji="1" lang="en-US" altLang="ja-JP" sz="1300">
              <a:latin typeface="ＭＳ Ｐゴシック"/>
            </a:rPr>
            <a:t>1</a:t>
          </a:r>
          <a:r>
            <a:rPr kumimoji="1" lang="ja-JP" altLang="en-US" sz="1300">
              <a:latin typeface="ＭＳ Ｐゴシック"/>
            </a:rPr>
            <a:t>人当たり人件費・物件費等決算額は前年度よりも増加している。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17670</xdr:rowOff>
    </xdr:from>
    <xdr:to>
      <xdr:col>7</xdr:col>
      <xdr:colOff>152400</xdr:colOff>
      <xdr:row>82</xdr:row>
      <xdr:rowOff>75392</xdr:rowOff>
    </xdr:to>
    <xdr:cxnSp macro="">
      <xdr:nvCxnSpPr>
        <xdr:cNvPr id="194" name="直線コネクタ 193"/>
        <xdr:cNvCxnSpPr/>
      </xdr:nvCxnSpPr>
      <xdr:spPr>
        <a:xfrm>
          <a:off x="4114800" y="14076570"/>
          <a:ext cx="8382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83707</xdr:rowOff>
    </xdr:from>
    <xdr:to>
      <xdr:col>6</xdr:col>
      <xdr:colOff>0</xdr:colOff>
      <xdr:row>82</xdr:row>
      <xdr:rowOff>17670</xdr:rowOff>
    </xdr:to>
    <xdr:cxnSp macro="">
      <xdr:nvCxnSpPr>
        <xdr:cNvPr id="197" name="直線コネクタ 196"/>
        <xdr:cNvCxnSpPr/>
      </xdr:nvCxnSpPr>
      <xdr:spPr>
        <a:xfrm>
          <a:off x="3225800" y="13971157"/>
          <a:ext cx="889000" cy="10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83707</xdr:rowOff>
    </xdr:from>
    <xdr:to>
      <xdr:col>4</xdr:col>
      <xdr:colOff>482600</xdr:colOff>
      <xdr:row>81</xdr:row>
      <xdr:rowOff>112525</xdr:rowOff>
    </xdr:to>
    <xdr:cxnSp macro="">
      <xdr:nvCxnSpPr>
        <xdr:cNvPr id="200" name="直線コネクタ 199"/>
        <xdr:cNvCxnSpPr/>
      </xdr:nvCxnSpPr>
      <xdr:spPr>
        <a:xfrm flipV="1">
          <a:off x="2336800" y="13971157"/>
          <a:ext cx="889000" cy="2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102960</xdr:rowOff>
    </xdr:from>
    <xdr:to>
      <xdr:col>3</xdr:col>
      <xdr:colOff>279400</xdr:colOff>
      <xdr:row>81</xdr:row>
      <xdr:rowOff>112525</xdr:rowOff>
    </xdr:to>
    <xdr:cxnSp macro="">
      <xdr:nvCxnSpPr>
        <xdr:cNvPr id="203" name="直線コネクタ 202"/>
        <xdr:cNvCxnSpPr/>
      </xdr:nvCxnSpPr>
      <xdr:spPr>
        <a:xfrm>
          <a:off x="1447800" y="13990410"/>
          <a:ext cx="889000" cy="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24592</xdr:rowOff>
    </xdr:from>
    <xdr:to>
      <xdr:col>7</xdr:col>
      <xdr:colOff>203200</xdr:colOff>
      <xdr:row>82</xdr:row>
      <xdr:rowOff>126192</xdr:rowOff>
    </xdr:to>
    <xdr:sp macro="" textlink="">
      <xdr:nvSpPr>
        <xdr:cNvPr id="213" name="円/楕円 212"/>
        <xdr:cNvSpPr/>
      </xdr:nvSpPr>
      <xdr:spPr>
        <a:xfrm>
          <a:off x="4902200" y="1408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41119</xdr:rowOff>
    </xdr:from>
    <xdr:ext cx="762000" cy="259045"/>
    <xdr:sp macro="" textlink="">
      <xdr:nvSpPr>
        <xdr:cNvPr id="214" name="人件費・物件費等の状況該当値テキスト"/>
        <xdr:cNvSpPr txBox="1"/>
      </xdr:nvSpPr>
      <xdr:spPr>
        <a:xfrm>
          <a:off x="5041900" y="1392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138320</xdr:rowOff>
    </xdr:from>
    <xdr:to>
      <xdr:col>6</xdr:col>
      <xdr:colOff>50800</xdr:colOff>
      <xdr:row>82</xdr:row>
      <xdr:rowOff>68470</xdr:rowOff>
    </xdr:to>
    <xdr:sp macro="" textlink="">
      <xdr:nvSpPr>
        <xdr:cNvPr id="215" name="円/楕円 214"/>
        <xdr:cNvSpPr/>
      </xdr:nvSpPr>
      <xdr:spPr>
        <a:xfrm>
          <a:off x="4064000" y="140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78647</xdr:rowOff>
    </xdr:from>
    <xdr:ext cx="736600" cy="259045"/>
    <xdr:sp macro="" textlink="">
      <xdr:nvSpPr>
        <xdr:cNvPr id="216" name="テキスト ボックス 215"/>
        <xdr:cNvSpPr txBox="1"/>
      </xdr:nvSpPr>
      <xdr:spPr>
        <a:xfrm>
          <a:off x="3733800" y="1379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99,341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32907</xdr:rowOff>
    </xdr:from>
    <xdr:to>
      <xdr:col>4</xdr:col>
      <xdr:colOff>533400</xdr:colOff>
      <xdr:row>81</xdr:row>
      <xdr:rowOff>134507</xdr:rowOff>
    </xdr:to>
    <xdr:sp macro="" textlink="">
      <xdr:nvSpPr>
        <xdr:cNvPr id="217" name="円/楕円 216"/>
        <xdr:cNvSpPr/>
      </xdr:nvSpPr>
      <xdr:spPr>
        <a:xfrm>
          <a:off x="3175000" y="1392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144684</xdr:rowOff>
    </xdr:from>
    <xdr:ext cx="762000" cy="259045"/>
    <xdr:sp macro="" textlink="">
      <xdr:nvSpPr>
        <xdr:cNvPr id="218" name="テキスト ボックス 217"/>
        <xdr:cNvSpPr txBox="1"/>
      </xdr:nvSpPr>
      <xdr:spPr>
        <a:xfrm>
          <a:off x="2844800" y="1368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61725</xdr:rowOff>
    </xdr:from>
    <xdr:to>
      <xdr:col>3</xdr:col>
      <xdr:colOff>330200</xdr:colOff>
      <xdr:row>81</xdr:row>
      <xdr:rowOff>163325</xdr:rowOff>
    </xdr:to>
    <xdr:sp macro="" textlink="">
      <xdr:nvSpPr>
        <xdr:cNvPr id="219" name="円/楕円 218"/>
        <xdr:cNvSpPr/>
      </xdr:nvSpPr>
      <xdr:spPr>
        <a:xfrm>
          <a:off x="2286000" y="139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2052</xdr:rowOff>
    </xdr:from>
    <xdr:ext cx="762000" cy="259045"/>
    <xdr:sp macro="" textlink="">
      <xdr:nvSpPr>
        <xdr:cNvPr id="220" name="テキスト ボックス 219"/>
        <xdr:cNvSpPr txBox="1"/>
      </xdr:nvSpPr>
      <xdr:spPr>
        <a:xfrm>
          <a:off x="1955800" y="1371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94,897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52160</xdr:rowOff>
    </xdr:from>
    <xdr:to>
      <xdr:col>2</xdr:col>
      <xdr:colOff>127000</xdr:colOff>
      <xdr:row>81</xdr:row>
      <xdr:rowOff>153760</xdr:rowOff>
    </xdr:to>
    <xdr:sp macro="" textlink="">
      <xdr:nvSpPr>
        <xdr:cNvPr id="221" name="円/楕円 220"/>
        <xdr:cNvSpPr/>
      </xdr:nvSpPr>
      <xdr:spPr>
        <a:xfrm>
          <a:off x="1397000" y="139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163937</xdr:rowOff>
    </xdr:from>
    <xdr:ext cx="762000" cy="259045"/>
    <xdr:sp macro="" textlink="">
      <xdr:nvSpPr>
        <xdr:cNvPr id="222" name="テキスト ボックス 221"/>
        <xdr:cNvSpPr txBox="1"/>
      </xdr:nvSpPr>
      <xdr:spPr>
        <a:xfrm>
          <a:off x="1066800" y="1370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対前年度比で増加した要因は、昇給による職員の給料月額が増加（高卒</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年）したことによるもの</a:t>
          </a:r>
          <a:r>
            <a:rPr kumimoji="1" lang="ja-JP" altLang="en-US" sz="1400">
              <a:solidFill>
                <a:schemeClr val="dk1"/>
              </a:solidFill>
              <a:effectLst/>
              <a:latin typeface="+mn-lt"/>
              <a:ea typeface="+mn-ea"/>
              <a:cs typeface="+mn-cs"/>
            </a:rPr>
            <a:t>である</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今後においても、定員適正化計画などに基づき、人件費の適正運用に努める。</a:t>
          </a:r>
          <a:endParaRPr lang="ja-JP" altLang="ja-JP" sz="1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77712</xdr:rowOff>
    </xdr:from>
    <xdr:to>
      <xdr:col>24</xdr:col>
      <xdr:colOff>558800</xdr:colOff>
      <xdr:row>86</xdr:row>
      <xdr:rowOff>55638</xdr:rowOff>
    </xdr:to>
    <xdr:cxnSp macro="">
      <xdr:nvCxnSpPr>
        <xdr:cNvPr id="258" name="直線コネクタ 257"/>
        <xdr:cNvCxnSpPr/>
      </xdr:nvCxnSpPr>
      <xdr:spPr>
        <a:xfrm>
          <a:off x="16179800" y="14650962"/>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20259</xdr:rowOff>
    </xdr:from>
    <xdr:to>
      <xdr:col>23</xdr:col>
      <xdr:colOff>406400</xdr:colOff>
      <xdr:row>85</xdr:row>
      <xdr:rowOff>77712</xdr:rowOff>
    </xdr:to>
    <xdr:cxnSp macro="">
      <xdr:nvCxnSpPr>
        <xdr:cNvPr id="261" name="直線コネクタ 260"/>
        <xdr:cNvCxnSpPr/>
      </xdr:nvCxnSpPr>
      <xdr:spPr>
        <a:xfrm>
          <a:off x="15290800" y="145935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20259</xdr:rowOff>
    </xdr:from>
    <xdr:to>
      <xdr:col>22</xdr:col>
      <xdr:colOff>203200</xdr:colOff>
      <xdr:row>90</xdr:row>
      <xdr:rowOff>47777</xdr:rowOff>
    </xdr:to>
    <xdr:cxnSp macro="">
      <xdr:nvCxnSpPr>
        <xdr:cNvPr id="264" name="直線コネクタ 263"/>
        <xdr:cNvCxnSpPr/>
      </xdr:nvCxnSpPr>
      <xdr:spPr>
        <a:xfrm flipV="1">
          <a:off x="14401800" y="14593509"/>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13305</xdr:rowOff>
    </xdr:from>
    <xdr:to>
      <xdr:col>21</xdr:col>
      <xdr:colOff>0</xdr:colOff>
      <xdr:row>90</xdr:row>
      <xdr:rowOff>47777</xdr:rowOff>
    </xdr:to>
    <xdr:cxnSp macro="">
      <xdr:nvCxnSpPr>
        <xdr:cNvPr id="267" name="直線コネクタ 266"/>
        <xdr:cNvCxnSpPr/>
      </xdr:nvCxnSpPr>
      <xdr:spPr>
        <a:xfrm>
          <a:off x="13512800" y="154438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69" name="テキスト ボックス 268"/>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4838</xdr:rowOff>
    </xdr:from>
    <xdr:to>
      <xdr:col>24</xdr:col>
      <xdr:colOff>609600</xdr:colOff>
      <xdr:row>86</xdr:row>
      <xdr:rowOff>106438</xdr:rowOff>
    </xdr:to>
    <xdr:sp macro="" textlink="">
      <xdr:nvSpPr>
        <xdr:cNvPr id="277" name="円/楕円 276"/>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72165</xdr:rowOff>
    </xdr:from>
    <xdr:ext cx="762000" cy="259045"/>
    <xdr:sp macro="" textlink="">
      <xdr:nvSpPr>
        <xdr:cNvPr id="278" name="給与水準   （国との比較）該当値テキスト"/>
        <xdr:cNvSpPr txBox="1"/>
      </xdr:nvSpPr>
      <xdr:spPr>
        <a:xfrm>
          <a:off x="17106900" y="146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26912</xdr:rowOff>
    </xdr:from>
    <xdr:to>
      <xdr:col>23</xdr:col>
      <xdr:colOff>457200</xdr:colOff>
      <xdr:row>85</xdr:row>
      <xdr:rowOff>128512</xdr:rowOff>
    </xdr:to>
    <xdr:sp macro="" textlink="">
      <xdr:nvSpPr>
        <xdr:cNvPr id="279" name="円/楕円 278"/>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113289</xdr:rowOff>
    </xdr:from>
    <xdr:ext cx="736600" cy="259045"/>
    <xdr:sp macro="" textlink="">
      <xdr:nvSpPr>
        <xdr:cNvPr id="280" name="テキスト ボックス 279"/>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140909</xdr:rowOff>
    </xdr:from>
    <xdr:to>
      <xdr:col>22</xdr:col>
      <xdr:colOff>254000</xdr:colOff>
      <xdr:row>85</xdr:row>
      <xdr:rowOff>71059</xdr:rowOff>
    </xdr:to>
    <xdr:sp macro="" textlink="">
      <xdr:nvSpPr>
        <xdr:cNvPr id="281" name="円/楕円 280"/>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55836</xdr:rowOff>
    </xdr:from>
    <xdr:ext cx="762000" cy="259045"/>
    <xdr:sp macro="" textlink="">
      <xdr:nvSpPr>
        <xdr:cNvPr id="282" name="テキスト ボックス 281"/>
        <xdr:cNvSpPr txBox="1"/>
      </xdr:nvSpPr>
      <xdr:spPr>
        <a:xfrm>
          <a:off x="149098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168427</xdr:rowOff>
    </xdr:from>
    <xdr:to>
      <xdr:col>21</xdr:col>
      <xdr:colOff>50800</xdr:colOff>
      <xdr:row>90</xdr:row>
      <xdr:rowOff>98577</xdr:rowOff>
    </xdr:to>
    <xdr:sp macro="" textlink="">
      <xdr:nvSpPr>
        <xdr:cNvPr id="283" name="円/楕円 282"/>
        <xdr:cNvSpPr/>
      </xdr:nvSpPr>
      <xdr:spPr>
        <a:xfrm>
          <a:off x="14351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83354</xdr:rowOff>
    </xdr:from>
    <xdr:ext cx="762000" cy="259045"/>
    <xdr:sp macro="" textlink="">
      <xdr:nvSpPr>
        <xdr:cNvPr id="284" name="テキスト ボックス 283"/>
        <xdr:cNvSpPr txBox="1"/>
      </xdr:nvSpPr>
      <xdr:spPr>
        <a:xfrm>
          <a:off x="14020800" y="155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85" name="円/楕円 284"/>
        <xdr:cNvSpPr/>
      </xdr:nvSpPr>
      <xdr:spPr>
        <a:xfrm>
          <a:off x="13462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86" name="テキスト ボックス 285"/>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対前年度比で増加した主な要因は、待機児童対策として施設の増改築に伴い、幼児教育職を増員したことにより、増加することとなった。</a:t>
          </a:r>
          <a:r>
            <a:rPr kumimoji="1" lang="en-US" altLang="ja-JP" sz="1400">
              <a:solidFill>
                <a:schemeClr val="dk1"/>
              </a:solidFill>
              <a:effectLst/>
              <a:latin typeface="+mn-lt"/>
              <a:ea typeface="+mn-ea"/>
              <a:cs typeface="+mn-cs"/>
            </a:rPr>
            <a:t>H11</a:t>
          </a:r>
          <a:r>
            <a:rPr kumimoji="1" lang="ja-JP" altLang="ja-JP" sz="1400">
              <a:solidFill>
                <a:schemeClr val="dk1"/>
              </a:solidFill>
              <a:effectLst/>
              <a:latin typeface="+mn-lt"/>
              <a:ea typeface="+mn-ea"/>
              <a:cs typeface="+mn-cs"/>
            </a:rPr>
            <a:t>に第一次定員適正化計画を策定するなか、適正な職員管理に努めており、現在は第４次計画を実行している。</a:t>
          </a:r>
          <a:endParaRPr lang="ja-JP" altLang="ja-JP" sz="18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3281</xdr:rowOff>
    </xdr:from>
    <xdr:to>
      <xdr:col>24</xdr:col>
      <xdr:colOff>558800</xdr:colOff>
      <xdr:row>60</xdr:row>
      <xdr:rowOff>9313</xdr:rowOff>
    </xdr:to>
    <xdr:cxnSp macro="">
      <xdr:nvCxnSpPr>
        <xdr:cNvPr id="321" name="直線コネクタ 320"/>
        <xdr:cNvCxnSpPr/>
      </xdr:nvCxnSpPr>
      <xdr:spPr>
        <a:xfrm>
          <a:off x="16179800" y="1029028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150601</xdr:rowOff>
    </xdr:from>
    <xdr:to>
      <xdr:col>23</xdr:col>
      <xdr:colOff>406400</xdr:colOff>
      <xdr:row>60</xdr:row>
      <xdr:rowOff>3281</xdr:rowOff>
    </xdr:to>
    <xdr:cxnSp macro="">
      <xdr:nvCxnSpPr>
        <xdr:cNvPr id="324" name="直線コネクタ 323"/>
        <xdr:cNvCxnSpPr/>
      </xdr:nvCxnSpPr>
      <xdr:spPr>
        <a:xfrm>
          <a:off x="15290800" y="1026615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148590</xdr:rowOff>
    </xdr:from>
    <xdr:to>
      <xdr:col>22</xdr:col>
      <xdr:colOff>203200</xdr:colOff>
      <xdr:row>59</xdr:row>
      <xdr:rowOff>150601</xdr:rowOff>
    </xdr:to>
    <xdr:cxnSp macro="">
      <xdr:nvCxnSpPr>
        <xdr:cNvPr id="327" name="直線コネクタ 326"/>
        <xdr:cNvCxnSpPr/>
      </xdr:nvCxnSpPr>
      <xdr:spPr>
        <a:xfrm>
          <a:off x="14401800" y="1026414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148590</xdr:rowOff>
    </xdr:from>
    <xdr:to>
      <xdr:col>21</xdr:col>
      <xdr:colOff>0</xdr:colOff>
      <xdr:row>59</xdr:row>
      <xdr:rowOff>160655</xdr:rowOff>
    </xdr:to>
    <xdr:cxnSp macro="">
      <xdr:nvCxnSpPr>
        <xdr:cNvPr id="330" name="直線コネクタ 329"/>
        <xdr:cNvCxnSpPr/>
      </xdr:nvCxnSpPr>
      <xdr:spPr>
        <a:xfrm flipV="1">
          <a:off x="13512800" y="102641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129963</xdr:rowOff>
    </xdr:from>
    <xdr:to>
      <xdr:col>24</xdr:col>
      <xdr:colOff>609600</xdr:colOff>
      <xdr:row>60</xdr:row>
      <xdr:rowOff>60113</xdr:rowOff>
    </xdr:to>
    <xdr:sp macro="" textlink="">
      <xdr:nvSpPr>
        <xdr:cNvPr id="340" name="円/楕円 339"/>
        <xdr:cNvSpPr/>
      </xdr:nvSpPr>
      <xdr:spPr>
        <a:xfrm>
          <a:off x="16967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146490</xdr:rowOff>
    </xdr:from>
    <xdr:ext cx="762000" cy="259045"/>
    <xdr:sp macro="" textlink="">
      <xdr:nvSpPr>
        <xdr:cNvPr id="341" name="定員管理の状況該当値テキスト"/>
        <xdr:cNvSpPr txBox="1"/>
      </xdr:nvSpPr>
      <xdr:spPr>
        <a:xfrm>
          <a:off x="17106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123931</xdr:rowOff>
    </xdr:from>
    <xdr:to>
      <xdr:col>23</xdr:col>
      <xdr:colOff>457200</xdr:colOff>
      <xdr:row>60</xdr:row>
      <xdr:rowOff>54081</xdr:rowOff>
    </xdr:to>
    <xdr:sp macro="" textlink="">
      <xdr:nvSpPr>
        <xdr:cNvPr id="342" name="円/楕円 341"/>
        <xdr:cNvSpPr/>
      </xdr:nvSpPr>
      <xdr:spPr>
        <a:xfrm>
          <a:off x="16129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64258</xdr:rowOff>
    </xdr:from>
    <xdr:ext cx="736600" cy="259045"/>
    <xdr:sp macro="" textlink="">
      <xdr:nvSpPr>
        <xdr:cNvPr id="343" name="テキスト ボックス 342"/>
        <xdr:cNvSpPr txBox="1"/>
      </xdr:nvSpPr>
      <xdr:spPr>
        <a:xfrm>
          <a:off x="15798800" y="10008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99801</xdr:rowOff>
    </xdr:from>
    <xdr:to>
      <xdr:col>22</xdr:col>
      <xdr:colOff>254000</xdr:colOff>
      <xdr:row>60</xdr:row>
      <xdr:rowOff>29951</xdr:rowOff>
    </xdr:to>
    <xdr:sp macro="" textlink="">
      <xdr:nvSpPr>
        <xdr:cNvPr id="344" name="円/楕円 343"/>
        <xdr:cNvSpPr/>
      </xdr:nvSpPr>
      <xdr:spPr>
        <a:xfrm>
          <a:off x="15240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40128</xdr:rowOff>
    </xdr:from>
    <xdr:ext cx="762000" cy="259045"/>
    <xdr:sp macro="" textlink="">
      <xdr:nvSpPr>
        <xdr:cNvPr id="345" name="テキスト ボックス 344"/>
        <xdr:cNvSpPr txBox="1"/>
      </xdr:nvSpPr>
      <xdr:spPr>
        <a:xfrm>
          <a:off x="14909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97790</xdr:rowOff>
    </xdr:from>
    <xdr:to>
      <xdr:col>21</xdr:col>
      <xdr:colOff>50800</xdr:colOff>
      <xdr:row>60</xdr:row>
      <xdr:rowOff>27940</xdr:rowOff>
    </xdr:to>
    <xdr:sp macro="" textlink="">
      <xdr:nvSpPr>
        <xdr:cNvPr id="346" name="円/楕円 345"/>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38117</xdr:rowOff>
    </xdr:from>
    <xdr:ext cx="762000" cy="259045"/>
    <xdr:sp macro="" textlink="">
      <xdr:nvSpPr>
        <xdr:cNvPr id="347" name="テキスト ボックス 346"/>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109855</xdr:rowOff>
    </xdr:from>
    <xdr:to>
      <xdr:col>19</xdr:col>
      <xdr:colOff>533400</xdr:colOff>
      <xdr:row>60</xdr:row>
      <xdr:rowOff>40005</xdr:rowOff>
    </xdr:to>
    <xdr:sp macro="" textlink="">
      <xdr:nvSpPr>
        <xdr:cNvPr id="348" name="円/楕円 347"/>
        <xdr:cNvSpPr/>
      </xdr:nvSpPr>
      <xdr:spPr>
        <a:xfrm>
          <a:off x="13462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50182</xdr:rowOff>
    </xdr:from>
    <xdr:ext cx="762000" cy="259045"/>
    <xdr:sp macro="" textlink="">
      <xdr:nvSpPr>
        <xdr:cNvPr id="349" name="テキスト ボックス 348"/>
        <xdr:cNvSpPr txBox="1"/>
      </xdr:nvSpPr>
      <xdr:spPr>
        <a:xfrm>
          <a:off x="13131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財政改革プログラムに基づき、投資にかかる地方債の新規発行を必要最小限に留めるとともに、過去に発行した義務教育施設建設事業債や道路建設事業債等の償還終了があるため、公債費が低い水準にあり、</a:t>
          </a:r>
          <a:r>
            <a:rPr kumimoji="1" lang="en-US" altLang="ja-JP" sz="1300">
              <a:latin typeface="ＭＳ Ｐゴシック"/>
            </a:rPr>
            <a:t>6.0</a:t>
          </a:r>
          <a:r>
            <a:rPr kumimoji="1" lang="ja-JP" altLang="en-US" sz="1300">
              <a:latin typeface="ＭＳ Ｐゴシック"/>
            </a:rPr>
            <a:t>％と類似団体平均を下回っている状況である。</a:t>
          </a:r>
        </a:p>
        <a:p>
          <a:r>
            <a:rPr kumimoji="1" lang="ja-JP" altLang="en-US" sz="1300">
              <a:latin typeface="ＭＳ Ｐゴシック"/>
            </a:rPr>
            <a:t>　しかしながら、今後においては、環境施設の更新や大規模な公共施設整備が控えているため、引き続き財政改革プログラムのもと、地方債の適正な運用と将来の財政見通しを見据えた適切な財政運営に努める必要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105410</xdr:rowOff>
    </xdr:to>
    <xdr:cxnSp macro="">
      <xdr:nvCxnSpPr>
        <xdr:cNvPr id="379" name="直線コネクタ 378"/>
        <xdr:cNvCxnSpPr/>
      </xdr:nvCxnSpPr>
      <xdr:spPr>
        <a:xfrm flipV="1">
          <a:off x="16179800" y="67437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39</xdr:row>
      <xdr:rowOff>117475</xdr:rowOff>
    </xdr:to>
    <xdr:cxnSp macro="">
      <xdr:nvCxnSpPr>
        <xdr:cNvPr id="382" name="直線コネクタ 381"/>
        <xdr:cNvCxnSpPr/>
      </xdr:nvCxnSpPr>
      <xdr:spPr>
        <a:xfrm flipV="1">
          <a:off x="15290800" y="67919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117475</xdr:rowOff>
    </xdr:from>
    <xdr:to>
      <xdr:col>22</xdr:col>
      <xdr:colOff>203200</xdr:colOff>
      <xdr:row>39</xdr:row>
      <xdr:rowOff>147638</xdr:rowOff>
    </xdr:to>
    <xdr:cxnSp macro="">
      <xdr:nvCxnSpPr>
        <xdr:cNvPr id="385" name="直線コネクタ 384"/>
        <xdr:cNvCxnSpPr/>
      </xdr:nvCxnSpPr>
      <xdr:spPr>
        <a:xfrm flipV="1">
          <a:off x="14401800" y="68040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147638</xdr:rowOff>
    </xdr:from>
    <xdr:to>
      <xdr:col>21</xdr:col>
      <xdr:colOff>0</xdr:colOff>
      <xdr:row>39</xdr:row>
      <xdr:rowOff>165735</xdr:rowOff>
    </xdr:to>
    <xdr:cxnSp macro="">
      <xdr:nvCxnSpPr>
        <xdr:cNvPr id="388" name="直線コネクタ 387"/>
        <xdr:cNvCxnSpPr/>
      </xdr:nvCxnSpPr>
      <xdr:spPr>
        <a:xfrm flipV="1">
          <a:off x="13512800" y="68341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98" name="円/楕円 397"/>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399"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0" name="円/楕円 399"/>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1" name="テキスト ボックス 400"/>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66675</xdr:rowOff>
    </xdr:from>
    <xdr:to>
      <xdr:col>22</xdr:col>
      <xdr:colOff>254000</xdr:colOff>
      <xdr:row>39</xdr:row>
      <xdr:rowOff>168275</xdr:rowOff>
    </xdr:to>
    <xdr:sp macro="" textlink="">
      <xdr:nvSpPr>
        <xdr:cNvPr id="402" name="円/楕円 401"/>
        <xdr:cNvSpPr/>
      </xdr:nvSpPr>
      <xdr:spPr>
        <a:xfrm>
          <a:off x="1524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7002</xdr:rowOff>
    </xdr:from>
    <xdr:ext cx="762000" cy="259045"/>
    <xdr:sp macro="" textlink="">
      <xdr:nvSpPr>
        <xdr:cNvPr id="403" name="テキスト ボックス 402"/>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96838</xdr:rowOff>
    </xdr:from>
    <xdr:to>
      <xdr:col>21</xdr:col>
      <xdr:colOff>50800</xdr:colOff>
      <xdr:row>40</xdr:row>
      <xdr:rowOff>26988</xdr:rowOff>
    </xdr:to>
    <xdr:sp macro="" textlink="">
      <xdr:nvSpPr>
        <xdr:cNvPr id="404" name="円/楕円 403"/>
        <xdr:cNvSpPr/>
      </xdr:nvSpPr>
      <xdr:spPr>
        <a:xfrm>
          <a:off x="14351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37165</xdr:rowOff>
    </xdr:from>
    <xdr:ext cx="762000" cy="259045"/>
    <xdr:sp macro="" textlink="">
      <xdr:nvSpPr>
        <xdr:cNvPr id="405" name="テキスト ボックス 404"/>
        <xdr:cNvSpPr txBox="1"/>
      </xdr:nvSpPr>
      <xdr:spPr>
        <a:xfrm>
          <a:off x="14020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114935</xdr:rowOff>
    </xdr:from>
    <xdr:to>
      <xdr:col>19</xdr:col>
      <xdr:colOff>533400</xdr:colOff>
      <xdr:row>40</xdr:row>
      <xdr:rowOff>45085</xdr:rowOff>
    </xdr:to>
    <xdr:sp macro="" textlink="">
      <xdr:nvSpPr>
        <xdr:cNvPr id="406" name="円/楕円 405"/>
        <xdr:cNvSpPr/>
      </xdr:nvSpPr>
      <xdr:spPr>
        <a:xfrm>
          <a:off x="13462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55262</xdr:rowOff>
    </xdr:from>
    <xdr:ext cx="762000" cy="259045"/>
    <xdr:sp macro="" textlink="">
      <xdr:nvSpPr>
        <xdr:cNvPr id="407" name="テキスト ボックス 406"/>
        <xdr:cNvSpPr txBox="1"/>
      </xdr:nvSpPr>
      <xdr:spPr>
        <a:xfrm>
          <a:off x="131318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比率は類似団体平均を下回っており、主な要因としては、昨年度に比して、地方債の現在高が増加となったことや、土地開発公社の負債額等負担見込額が増加したことなどにより、全体の将来負担額として増加となったものの、充当可能財源等については、基金の積立て等の要因により、昨年度に比して増加となったことにより、将来負担比率は、昨年度と同様に比率なしとなった。これらの要因により、平成</a:t>
          </a:r>
          <a:r>
            <a:rPr kumimoji="1" lang="en-US" altLang="ja-JP" sz="1100">
              <a:latin typeface="ＭＳ Ｐゴシック"/>
            </a:rPr>
            <a:t>23</a:t>
          </a:r>
          <a:r>
            <a:rPr kumimoji="1" lang="ja-JP" altLang="en-US" sz="1100">
              <a:latin typeface="ＭＳ Ｐゴシック"/>
            </a:rPr>
            <a:t>年度から将来負担比率がマイナスとなっているため、数値としては表れていない。</a:t>
          </a:r>
        </a:p>
        <a:p>
          <a:r>
            <a:rPr kumimoji="1" lang="ja-JP" altLang="en-US" sz="1100">
              <a:latin typeface="ＭＳ Ｐゴシック"/>
            </a:rPr>
            <a:t>　しかしながら、今後においては環境施設のの更新や庁舎等の老朽化対策など大規模な公共施設整備が控えており、財政改革プログラムのもと、将来の財政見通しを見据えた適切な財政運営に努める。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1"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2" name="フローチャート : 判断 441"/>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3" name="フローチャート : 判断 44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4" name="テキスト ボックス 443"/>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5" name="フローチャート : 判断 444"/>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6" name="テキスト ボックス 445"/>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48" name="テキスト ボックス 447"/>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0" name="テキスト ボックス 449"/>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滋賀県守山市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81,094
80,377
55.74
28,533,568
27,455,107
606,496
16,108,689
24,702,133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と比べ、人件費に係る経常収支比率が低いのは、定員適正化計画（２次）において、職員数（公営企業会計等含む）を削減したきたことによるものであるが、全国的には少子高齢化の進展により人口減少傾向にある中、本市にあっては年々増加しており、こうした人口増に伴う行政需要の増加や地方分権等の進展による業務量の増加が今後見込まれている。</a:t>
          </a:r>
        </a:p>
        <a:p>
          <a:r>
            <a:rPr kumimoji="1" lang="ja-JP" altLang="en-US" sz="1200">
              <a:latin typeface="ＭＳ Ｐゴシック"/>
            </a:rPr>
            <a:t>　しかし、昨年度と比べると定年退職者数が減少したこともあり、経常収支比率に占める人件費割合は減少した。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66040</xdr:rowOff>
    </xdr:to>
    <xdr:cxnSp macro="">
      <xdr:nvCxnSpPr>
        <xdr:cNvPr id="66" name="直線コネクタ 65"/>
        <xdr:cNvCxnSpPr/>
      </xdr:nvCxnSpPr>
      <xdr:spPr>
        <a:xfrm flipV="1">
          <a:off x="3987800" y="6162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66040</xdr:rowOff>
    </xdr:to>
    <xdr:cxnSp macro="">
      <xdr:nvCxnSpPr>
        <xdr:cNvPr id="69" name="直線コネクタ 68"/>
        <xdr:cNvCxnSpPr/>
      </xdr:nvCxnSpPr>
      <xdr:spPr>
        <a:xfrm>
          <a:off x="3098800" y="618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12700</xdr:rowOff>
    </xdr:to>
    <xdr:cxnSp macro="">
      <xdr:nvCxnSpPr>
        <xdr:cNvPr id="72" name="直線コネクタ 71"/>
        <xdr:cNvCxnSpPr/>
      </xdr:nvCxnSpPr>
      <xdr:spPr>
        <a:xfrm>
          <a:off x="2209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73660</xdr:rowOff>
    </xdr:to>
    <xdr:cxnSp macro="">
      <xdr:nvCxnSpPr>
        <xdr:cNvPr id="75" name="直線コネクタ 74"/>
        <xdr:cNvCxnSpPr/>
      </xdr:nvCxnSpPr>
      <xdr:spPr>
        <a:xfrm flipV="1">
          <a:off x="1320800" y="6162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5" name="円/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6"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1" name="円/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3" name="円/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物件費においては、ごみ・資源物の運搬処理にかかる費用が増加していることや、妊婦健康診査にかかる補助単価を引き上げたことなどから、経常収支比率は前年度より</a:t>
          </a:r>
          <a:r>
            <a:rPr kumimoji="1" lang="en-US" altLang="ja-JP" sz="1300">
              <a:latin typeface="ＭＳ Ｐゴシック"/>
            </a:rPr>
            <a:t>0.4</a:t>
          </a:r>
          <a:r>
            <a:rPr kumimoji="1" lang="ja-JP" altLang="en-US" sz="1300">
              <a:latin typeface="ＭＳ Ｐゴシック"/>
            </a:rPr>
            <a:t>ポイント悪化し、類似団体と比較すると高い値となっている。</a:t>
          </a:r>
        </a:p>
        <a:p>
          <a:r>
            <a:rPr kumimoji="1" lang="ja-JP" altLang="en-US" sz="1300">
              <a:latin typeface="ＭＳ Ｐゴシック"/>
            </a:rPr>
            <a:t>　近年、類似団体との数値の乖離が拡大していることから、財政改革プログラムのもと、物件費を重点的に事務事業の見直しなどにより経常経費の削減に努める。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88138</xdr:rowOff>
    </xdr:from>
    <xdr:to>
      <xdr:col>24</xdr:col>
      <xdr:colOff>31750</xdr:colOff>
      <xdr:row>17</xdr:row>
      <xdr:rowOff>124714</xdr:rowOff>
    </xdr:to>
    <xdr:cxnSp macro="">
      <xdr:nvCxnSpPr>
        <xdr:cNvPr id="125" name="直線コネクタ 124"/>
        <xdr:cNvCxnSpPr/>
      </xdr:nvCxnSpPr>
      <xdr:spPr>
        <a:xfrm>
          <a:off x="15671800" y="30027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88138</xdr:rowOff>
    </xdr:to>
    <xdr:cxnSp macro="">
      <xdr:nvCxnSpPr>
        <xdr:cNvPr id="128" name="直線コネクタ 127"/>
        <xdr:cNvCxnSpPr/>
      </xdr:nvCxnSpPr>
      <xdr:spPr>
        <a:xfrm>
          <a:off x="14782800" y="28930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49276</xdr:rowOff>
    </xdr:from>
    <xdr:to>
      <xdr:col>21</xdr:col>
      <xdr:colOff>361950</xdr:colOff>
      <xdr:row>16</xdr:row>
      <xdr:rowOff>149860</xdr:rowOff>
    </xdr:to>
    <xdr:cxnSp macro="">
      <xdr:nvCxnSpPr>
        <xdr:cNvPr id="131" name="直線コネクタ 130"/>
        <xdr:cNvCxnSpPr/>
      </xdr:nvCxnSpPr>
      <xdr:spPr>
        <a:xfrm>
          <a:off x="13893800" y="27924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49276</xdr:rowOff>
    </xdr:to>
    <xdr:cxnSp macro="">
      <xdr:nvCxnSpPr>
        <xdr:cNvPr id="134" name="直線コネクタ 133"/>
        <xdr:cNvCxnSpPr/>
      </xdr:nvCxnSpPr>
      <xdr:spPr>
        <a:xfrm>
          <a:off x="13004800" y="2710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73914</xdr:rowOff>
    </xdr:from>
    <xdr:to>
      <xdr:col>24</xdr:col>
      <xdr:colOff>82550</xdr:colOff>
      <xdr:row>18</xdr:row>
      <xdr:rowOff>4064</xdr:rowOff>
    </xdr:to>
    <xdr:sp macro="" textlink="">
      <xdr:nvSpPr>
        <xdr:cNvPr id="144" name="円/楕円 143"/>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45991</xdr:rowOff>
    </xdr:from>
    <xdr:ext cx="762000" cy="259045"/>
    <xdr:sp macro="" textlink="">
      <xdr:nvSpPr>
        <xdr:cNvPr id="145"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37338</xdr:rowOff>
    </xdr:from>
    <xdr:to>
      <xdr:col>22</xdr:col>
      <xdr:colOff>615950</xdr:colOff>
      <xdr:row>17</xdr:row>
      <xdr:rowOff>138938</xdr:rowOff>
    </xdr:to>
    <xdr:sp macro="" textlink="">
      <xdr:nvSpPr>
        <xdr:cNvPr id="146" name="円/楕円 145"/>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123715</xdr:rowOff>
    </xdr:from>
    <xdr:ext cx="736600" cy="259045"/>
    <xdr:sp macro="" textlink="">
      <xdr:nvSpPr>
        <xdr:cNvPr id="147" name="テキスト ボックス 146"/>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8" name="円/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49" name="テキスト ボックス 148"/>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169926</xdr:rowOff>
    </xdr:from>
    <xdr:to>
      <xdr:col>20</xdr:col>
      <xdr:colOff>209550</xdr:colOff>
      <xdr:row>16</xdr:row>
      <xdr:rowOff>100076</xdr:rowOff>
    </xdr:to>
    <xdr:sp macro="" textlink="">
      <xdr:nvSpPr>
        <xdr:cNvPr id="150" name="円/楕円 149"/>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84853</xdr:rowOff>
    </xdr:from>
    <xdr:ext cx="762000" cy="259045"/>
    <xdr:sp macro="" textlink="">
      <xdr:nvSpPr>
        <xdr:cNvPr id="151" name="テキスト ボックス 150"/>
        <xdr:cNvSpPr txBox="1"/>
      </xdr:nvSpPr>
      <xdr:spPr>
        <a:xfrm>
          <a:off x="13512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2" name="円/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53" name="テキスト ボックス 152"/>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扶助費に係る経常収支比率が類似団体平均を上回り、毎年上昇傾向である要因としては、毎年</a:t>
          </a:r>
          <a:r>
            <a:rPr kumimoji="1" lang="en-US" altLang="ja-JP" sz="1200">
              <a:latin typeface="ＭＳ Ｐゴシック"/>
            </a:rPr>
            <a:t>600</a:t>
          </a:r>
          <a:r>
            <a:rPr kumimoji="1" lang="ja-JP" altLang="en-US" sz="1200">
              <a:latin typeface="ＭＳ Ｐゴシック"/>
            </a:rPr>
            <a:t>から</a:t>
          </a:r>
          <a:r>
            <a:rPr kumimoji="1" lang="en-US" altLang="ja-JP" sz="1200">
              <a:latin typeface="ＭＳ Ｐゴシック"/>
            </a:rPr>
            <a:t>700</a:t>
          </a:r>
          <a:r>
            <a:rPr kumimoji="1" lang="ja-JP" altLang="en-US" sz="1200">
              <a:latin typeface="ＭＳ Ｐゴシック"/>
            </a:rPr>
            <a:t>人程度の人口増加が続いており、高齢者人口のみならず、年少人口も増加している。これにより、待機児童対策として保育園の受け入れ人数を増加させていることや、障害者自立支援給付を含めた福祉施策の充実を図っていることが大きな理由となっている。</a:t>
          </a:r>
        </a:p>
        <a:p>
          <a:r>
            <a:rPr kumimoji="1" lang="ja-JP" altLang="en-US" sz="1200">
              <a:latin typeface="ＭＳ Ｐゴシック"/>
            </a:rPr>
            <a:t>　今後においても人口増加が見込まれることから、施策の重点化を図る中、特に市単独事業などを見直し経費の抑制に努める。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133350</xdr:rowOff>
    </xdr:to>
    <xdr:cxnSp macro="">
      <xdr:nvCxnSpPr>
        <xdr:cNvPr id="186" name="直線コネクタ 185"/>
        <xdr:cNvCxnSpPr/>
      </xdr:nvCxnSpPr>
      <xdr:spPr>
        <a:xfrm>
          <a:off x="3987800" y="9842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69850</xdr:rowOff>
    </xdr:to>
    <xdr:cxnSp macro="">
      <xdr:nvCxnSpPr>
        <xdr:cNvPr id="189" name="直線コネクタ 188"/>
        <xdr:cNvCxnSpPr/>
      </xdr:nvCxnSpPr>
      <xdr:spPr>
        <a:xfrm>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165100</xdr:rowOff>
    </xdr:to>
    <xdr:cxnSp macro="">
      <xdr:nvCxnSpPr>
        <xdr:cNvPr id="192" name="直線コネクタ 191"/>
        <xdr:cNvCxnSpPr/>
      </xdr:nvCxnSpPr>
      <xdr:spPr>
        <a:xfrm>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63500</xdr:rowOff>
    </xdr:from>
    <xdr:to>
      <xdr:col>3</xdr:col>
      <xdr:colOff>142875</xdr:colOff>
      <xdr:row>56</xdr:row>
      <xdr:rowOff>127000</xdr:rowOff>
    </xdr:to>
    <xdr:cxnSp macro="">
      <xdr:nvCxnSpPr>
        <xdr:cNvPr id="195" name="直線コネクタ 194"/>
        <xdr:cNvCxnSpPr/>
      </xdr:nvCxnSpPr>
      <xdr:spPr>
        <a:xfrm>
          <a:off x="1320800" y="966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82550</xdr:rowOff>
    </xdr:from>
    <xdr:to>
      <xdr:col>7</xdr:col>
      <xdr:colOff>66675</xdr:colOff>
      <xdr:row>58</xdr:row>
      <xdr:rowOff>12700</xdr:rowOff>
    </xdr:to>
    <xdr:sp macro="" textlink="">
      <xdr:nvSpPr>
        <xdr:cNvPr id="205" name="円/楕円 204"/>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54627</xdr:rowOff>
    </xdr:from>
    <xdr:ext cx="762000" cy="259045"/>
    <xdr:sp macro="" textlink="">
      <xdr:nvSpPr>
        <xdr:cNvPr id="206"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7" name="円/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08" name="テキスト ボックス 207"/>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9" name="円/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0" name="テキスト ボックス 20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1" name="円/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2" name="テキスト ボックス 211"/>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3" name="円/楕円 212"/>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99077</xdr:rowOff>
    </xdr:from>
    <xdr:ext cx="762000" cy="259045"/>
    <xdr:sp macro="" textlink="">
      <xdr:nvSpPr>
        <xdr:cNvPr id="214" name="テキスト ボックス 213"/>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その他に係る経費の主なものは、繰出金や維持補修費などがあるが、環境センターにおける維持補修費を運転管理の包括委託契約に含めたため大幅に減少していることなどから、昨年度より</a:t>
          </a:r>
          <a:r>
            <a:rPr kumimoji="1" lang="en-US" altLang="ja-JP" sz="1300">
              <a:latin typeface="ＭＳ Ｐゴシック"/>
            </a:rPr>
            <a:t>1.1</a:t>
          </a:r>
          <a:r>
            <a:rPr kumimoji="1" lang="ja-JP" altLang="en-US" sz="1300">
              <a:latin typeface="ＭＳ Ｐゴシック"/>
            </a:rPr>
            <a:t>ポイントの改善となっている。</a:t>
          </a:r>
        </a:p>
        <a:p>
          <a:r>
            <a:rPr kumimoji="1" lang="ja-JP" altLang="en-US" sz="1300">
              <a:latin typeface="ＭＳ Ｐゴシック"/>
            </a:rPr>
            <a:t>　繰出金については、今後も国保・介護にかかるものの増加が見込まれることから、特別会計等の運営においても、経費削減の意識をもって取り組む必要がある。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xdr:rowOff>
    </xdr:from>
    <xdr:to>
      <xdr:col>24</xdr:col>
      <xdr:colOff>31750</xdr:colOff>
      <xdr:row>57</xdr:row>
      <xdr:rowOff>107950</xdr:rowOff>
    </xdr:to>
    <xdr:cxnSp macro="">
      <xdr:nvCxnSpPr>
        <xdr:cNvPr id="251" name="直線コネクタ 250"/>
        <xdr:cNvCxnSpPr/>
      </xdr:nvCxnSpPr>
      <xdr:spPr>
        <a:xfrm flipV="1">
          <a:off x="15671800" y="977582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136525</xdr:rowOff>
    </xdr:to>
    <xdr:cxnSp macro="">
      <xdr:nvCxnSpPr>
        <xdr:cNvPr id="254" name="直線コネクタ 253"/>
        <xdr:cNvCxnSpPr/>
      </xdr:nvCxnSpPr>
      <xdr:spPr>
        <a:xfrm flipV="1">
          <a:off x="14782800" y="9880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136525</xdr:rowOff>
    </xdr:from>
    <xdr:to>
      <xdr:col>21</xdr:col>
      <xdr:colOff>361950</xdr:colOff>
      <xdr:row>57</xdr:row>
      <xdr:rowOff>136525</xdr:rowOff>
    </xdr:to>
    <xdr:cxnSp macro="">
      <xdr:nvCxnSpPr>
        <xdr:cNvPr id="257" name="直線コネクタ 256"/>
        <xdr:cNvCxnSpPr/>
      </xdr:nvCxnSpPr>
      <xdr:spPr>
        <a:xfrm>
          <a:off x="13893800" y="9909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136525</xdr:rowOff>
    </xdr:to>
    <xdr:cxnSp macro="">
      <xdr:nvCxnSpPr>
        <xdr:cNvPr id="260" name="直線コネクタ 259"/>
        <xdr:cNvCxnSpPr/>
      </xdr:nvCxnSpPr>
      <xdr:spPr>
        <a:xfrm>
          <a:off x="13004800" y="97282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70" name="円/楕円 269"/>
        <xdr:cNvSpPr/>
      </xdr:nvSpPr>
      <xdr:spPr>
        <a:xfrm>
          <a:off x="164592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140352</xdr:rowOff>
    </xdr:from>
    <xdr:ext cx="762000" cy="259045"/>
    <xdr:sp macro="" textlink="">
      <xdr:nvSpPr>
        <xdr:cNvPr id="271" name="その他該当値テキスト"/>
        <xdr:cNvSpPr txBox="1"/>
      </xdr:nvSpPr>
      <xdr:spPr>
        <a:xfrm>
          <a:off x="16598900" y="957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72" name="円/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73" name="テキスト ボックス 272"/>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85725</xdr:rowOff>
    </xdr:from>
    <xdr:to>
      <xdr:col>21</xdr:col>
      <xdr:colOff>412750</xdr:colOff>
      <xdr:row>58</xdr:row>
      <xdr:rowOff>15875</xdr:rowOff>
    </xdr:to>
    <xdr:sp macro="" textlink="">
      <xdr:nvSpPr>
        <xdr:cNvPr id="274" name="円/楕円 273"/>
        <xdr:cNvSpPr/>
      </xdr:nvSpPr>
      <xdr:spPr>
        <a:xfrm>
          <a:off x="14732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26052</xdr:rowOff>
    </xdr:from>
    <xdr:ext cx="762000" cy="259045"/>
    <xdr:sp macro="" textlink="">
      <xdr:nvSpPr>
        <xdr:cNvPr id="275" name="テキスト ボックス 274"/>
        <xdr:cNvSpPr txBox="1"/>
      </xdr:nvSpPr>
      <xdr:spPr>
        <a:xfrm>
          <a:off x="14401800" y="96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85725</xdr:rowOff>
    </xdr:from>
    <xdr:to>
      <xdr:col>20</xdr:col>
      <xdr:colOff>209550</xdr:colOff>
      <xdr:row>58</xdr:row>
      <xdr:rowOff>15875</xdr:rowOff>
    </xdr:to>
    <xdr:sp macro="" textlink="">
      <xdr:nvSpPr>
        <xdr:cNvPr id="276" name="円/楕円 275"/>
        <xdr:cNvSpPr/>
      </xdr:nvSpPr>
      <xdr:spPr>
        <a:xfrm>
          <a:off x="13843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26052</xdr:rowOff>
    </xdr:from>
    <xdr:ext cx="762000" cy="259045"/>
    <xdr:sp macro="" textlink="">
      <xdr:nvSpPr>
        <xdr:cNvPr id="277" name="テキスト ボックス 276"/>
        <xdr:cNvSpPr txBox="1"/>
      </xdr:nvSpPr>
      <xdr:spPr>
        <a:xfrm>
          <a:off x="13512800" y="96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8" name="円/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補助費等については、幼稚園就園奨励補助事業が大幅に縮小したことなどから、経常収支比率は前年度より</a:t>
          </a:r>
          <a:r>
            <a:rPr kumimoji="1" lang="en-US" altLang="ja-JP" sz="1300">
              <a:latin typeface="ＭＳ Ｐゴシック"/>
            </a:rPr>
            <a:t>0.7</a:t>
          </a:r>
          <a:r>
            <a:rPr kumimoji="1" lang="ja-JP" altLang="en-US" sz="1300">
              <a:latin typeface="ＭＳ Ｐゴシック"/>
            </a:rPr>
            <a:t>ポイント改善した状況であり、類似平均団体に近づいてきている。</a:t>
          </a:r>
        </a:p>
        <a:p>
          <a:r>
            <a:rPr kumimoji="1" lang="ja-JP" altLang="en-US" sz="1300">
              <a:latin typeface="ＭＳ Ｐゴシック"/>
            </a:rPr>
            <a:t>　今後においても引き続き事務事業の外部評価、事業仕分け等により、成果を重視する中で、事業の廃止・縮小、スクラップアンドビルドによる見直しを実施し、補助費等においても削減に努める。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161290</xdr:rowOff>
    </xdr:from>
    <xdr:to>
      <xdr:col>24</xdr:col>
      <xdr:colOff>31750</xdr:colOff>
      <xdr:row>38</xdr:row>
      <xdr:rowOff>29845</xdr:rowOff>
    </xdr:to>
    <xdr:cxnSp macro="">
      <xdr:nvCxnSpPr>
        <xdr:cNvPr id="307" name="直線コネクタ 306"/>
        <xdr:cNvCxnSpPr/>
      </xdr:nvCxnSpPr>
      <xdr:spPr>
        <a:xfrm flipV="1">
          <a:off x="15671800" y="65049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149860</xdr:rowOff>
    </xdr:from>
    <xdr:to>
      <xdr:col>22</xdr:col>
      <xdr:colOff>565150</xdr:colOff>
      <xdr:row>38</xdr:row>
      <xdr:rowOff>29845</xdr:rowOff>
    </xdr:to>
    <xdr:cxnSp macro="">
      <xdr:nvCxnSpPr>
        <xdr:cNvPr id="310" name="直線コネクタ 309"/>
        <xdr:cNvCxnSpPr/>
      </xdr:nvCxnSpPr>
      <xdr:spPr>
        <a:xfrm>
          <a:off x="14782800" y="64935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12" name="テキスト ボックス 311"/>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149860</xdr:rowOff>
    </xdr:from>
    <xdr:to>
      <xdr:col>21</xdr:col>
      <xdr:colOff>361950</xdr:colOff>
      <xdr:row>37</xdr:row>
      <xdr:rowOff>155575</xdr:rowOff>
    </xdr:to>
    <xdr:cxnSp macro="">
      <xdr:nvCxnSpPr>
        <xdr:cNvPr id="313" name="直線コネクタ 312"/>
        <xdr:cNvCxnSpPr/>
      </xdr:nvCxnSpPr>
      <xdr:spPr>
        <a:xfrm flipV="1">
          <a:off x="13893800" y="6493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121285</xdr:rowOff>
    </xdr:from>
    <xdr:to>
      <xdr:col>20</xdr:col>
      <xdr:colOff>158750</xdr:colOff>
      <xdr:row>37</xdr:row>
      <xdr:rowOff>155575</xdr:rowOff>
    </xdr:to>
    <xdr:cxnSp macro="">
      <xdr:nvCxnSpPr>
        <xdr:cNvPr id="316" name="直線コネクタ 315"/>
        <xdr:cNvCxnSpPr/>
      </xdr:nvCxnSpPr>
      <xdr:spPr>
        <a:xfrm>
          <a:off x="13004800" y="6464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110490</xdr:rowOff>
    </xdr:from>
    <xdr:to>
      <xdr:col>24</xdr:col>
      <xdr:colOff>82550</xdr:colOff>
      <xdr:row>38</xdr:row>
      <xdr:rowOff>40640</xdr:rowOff>
    </xdr:to>
    <xdr:sp macro="" textlink="">
      <xdr:nvSpPr>
        <xdr:cNvPr id="326" name="円/楕円 325"/>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82567</xdr:rowOff>
    </xdr:from>
    <xdr:ext cx="762000" cy="259045"/>
    <xdr:sp macro="" textlink="">
      <xdr:nvSpPr>
        <xdr:cNvPr id="327"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150495</xdr:rowOff>
    </xdr:from>
    <xdr:to>
      <xdr:col>22</xdr:col>
      <xdr:colOff>615950</xdr:colOff>
      <xdr:row>38</xdr:row>
      <xdr:rowOff>80645</xdr:rowOff>
    </xdr:to>
    <xdr:sp macro="" textlink="">
      <xdr:nvSpPr>
        <xdr:cNvPr id="328" name="円/楕円 327"/>
        <xdr:cNvSpPr/>
      </xdr:nvSpPr>
      <xdr:spPr>
        <a:xfrm>
          <a:off x="15621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65422</xdr:rowOff>
    </xdr:from>
    <xdr:ext cx="736600" cy="259045"/>
    <xdr:sp macro="" textlink="">
      <xdr:nvSpPr>
        <xdr:cNvPr id="329" name="テキスト ボックス 328"/>
        <xdr:cNvSpPr txBox="1"/>
      </xdr:nvSpPr>
      <xdr:spPr>
        <a:xfrm>
          <a:off x="15290800" y="6580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99060</xdr:rowOff>
    </xdr:from>
    <xdr:to>
      <xdr:col>21</xdr:col>
      <xdr:colOff>412750</xdr:colOff>
      <xdr:row>38</xdr:row>
      <xdr:rowOff>29210</xdr:rowOff>
    </xdr:to>
    <xdr:sp macro="" textlink="">
      <xdr:nvSpPr>
        <xdr:cNvPr id="330" name="円/楕円 329"/>
        <xdr:cNvSpPr/>
      </xdr:nvSpPr>
      <xdr:spPr>
        <a:xfrm>
          <a:off x="14732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13987</xdr:rowOff>
    </xdr:from>
    <xdr:ext cx="762000" cy="259045"/>
    <xdr:sp macro="" textlink="">
      <xdr:nvSpPr>
        <xdr:cNvPr id="331" name="テキスト ボックス 330"/>
        <xdr:cNvSpPr txBox="1"/>
      </xdr:nvSpPr>
      <xdr:spPr>
        <a:xfrm>
          <a:off x="14401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104775</xdr:rowOff>
    </xdr:from>
    <xdr:to>
      <xdr:col>20</xdr:col>
      <xdr:colOff>209550</xdr:colOff>
      <xdr:row>38</xdr:row>
      <xdr:rowOff>34925</xdr:rowOff>
    </xdr:to>
    <xdr:sp macro="" textlink="">
      <xdr:nvSpPr>
        <xdr:cNvPr id="332" name="円/楕円 331"/>
        <xdr:cNvSpPr/>
      </xdr:nvSpPr>
      <xdr:spPr>
        <a:xfrm>
          <a:off x="13843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19702</xdr:rowOff>
    </xdr:from>
    <xdr:ext cx="762000" cy="259045"/>
    <xdr:sp macro="" textlink="">
      <xdr:nvSpPr>
        <xdr:cNvPr id="333" name="テキスト ボックス 332"/>
        <xdr:cNvSpPr txBox="1"/>
      </xdr:nvSpPr>
      <xdr:spPr>
        <a:xfrm>
          <a:off x="13512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34" name="円/楕円 333"/>
        <xdr:cNvSpPr/>
      </xdr:nvSpPr>
      <xdr:spPr>
        <a:xfrm>
          <a:off x="12954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156862</xdr:rowOff>
    </xdr:from>
    <xdr:ext cx="762000" cy="259045"/>
    <xdr:sp macro="" textlink="">
      <xdr:nvSpPr>
        <xdr:cNvPr id="335" name="テキスト ボックス 334"/>
        <xdr:cNvSpPr txBox="1"/>
      </xdr:nvSpPr>
      <xdr:spPr>
        <a:xfrm>
          <a:off x="12623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公債費においては、過去に発行した市債が完済になったことや、借入利率の低下などから、元利償還金が減少したため、公債費に係る経常収支比率が前年度より</a:t>
          </a:r>
          <a:r>
            <a:rPr kumimoji="1" lang="en-US" altLang="ja-JP" sz="1300">
              <a:latin typeface="ＭＳ Ｐゴシック"/>
            </a:rPr>
            <a:t>0.8</a:t>
          </a:r>
          <a:r>
            <a:rPr kumimoji="1" lang="ja-JP" altLang="en-US" sz="1300">
              <a:latin typeface="ＭＳ Ｐゴシック"/>
            </a:rPr>
            <a:t>ポイント改善した。</a:t>
          </a:r>
        </a:p>
        <a:p>
          <a:r>
            <a:rPr kumimoji="1" lang="ja-JP" altLang="en-US" sz="1300">
              <a:latin typeface="ＭＳ Ｐゴシック"/>
            </a:rPr>
            <a:t>　今後、環境施設の更新など大規模な公共施設整備を控えていることから、地方債の新規発行を伴う普通建設事業は、財政改革プログラムのもと、中長期的な財政計画と連動しつつ、急激な公債費の増加とならないよう適正な運用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78994</xdr:rowOff>
    </xdr:to>
    <xdr:cxnSp macro="">
      <xdr:nvCxnSpPr>
        <xdr:cNvPr id="365" name="直線コネクタ 364"/>
        <xdr:cNvCxnSpPr/>
      </xdr:nvCxnSpPr>
      <xdr:spPr>
        <a:xfrm flipV="1">
          <a:off x="3987800" y="132440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77</xdr:row>
      <xdr:rowOff>97282</xdr:rowOff>
    </xdr:to>
    <xdr:cxnSp macro="">
      <xdr:nvCxnSpPr>
        <xdr:cNvPr id="368" name="直線コネクタ 367"/>
        <xdr:cNvCxnSpPr/>
      </xdr:nvCxnSpPr>
      <xdr:spPr>
        <a:xfrm flipV="1">
          <a:off x="3098800" y="13280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97282</xdr:rowOff>
    </xdr:from>
    <xdr:to>
      <xdr:col>4</xdr:col>
      <xdr:colOff>346075</xdr:colOff>
      <xdr:row>77</xdr:row>
      <xdr:rowOff>143002</xdr:rowOff>
    </xdr:to>
    <xdr:cxnSp macro="">
      <xdr:nvCxnSpPr>
        <xdr:cNvPr id="371" name="直線コネクタ 370"/>
        <xdr:cNvCxnSpPr/>
      </xdr:nvCxnSpPr>
      <xdr:spPr>
        <a:xfrm flipV="1">
          <a:off x="2209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77</xdr:row>
      <xdr:rowOff>143002</xdr:rowOff>
    </xdr:to>
    <xdr:cxnSp macro="">
      <xdr:nvCxnSpPr>
        <xdr:cNvPr id="374" name="直線コネクタ 373"/>
        <xdr:cNvCxnSpPr/>
      </xdr:nvCxnSpPr>
      <xdr:spPr>
        <a:xfrm>
          <a:off x="1320800" y="13312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8" name="テキスト ボックス 37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84" name="円/楕円 383"/>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85"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28194</xdr:rowOff>
    </xdr:from>
    <xdr:to>
      <xdr:col>5</xdr:col>
      <xdr:colOff>600075</xdr:colOff>
      <xdr:row>77</xdr:row>
      <xdr:rowOff>129794</xdr:rowOff>
    </xdr:to>
    <xdr:sp macro="" textlink="">
      <xdr:nvSpPr>
        <xdr:cNvPr id="386" name="円/楕円 385"/>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87" name="テキスト ボックス 386"/>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46482</xdr:rowOff>
    </xdr:from>
    <xdr:to>
      <xdr:col>4</xdr:col>
      <xdr:colOff>396875</xdr:colOff>
      <xdr:row>77</xdr:row>
      <xdr:rowOff>148082</xdr:rowOff>
    </xdr:to>
    <xdr:sp macro="" textlink="">
      <xdr:nvSpPr>
        <xdr:cNvPr id="388" name="円/楕円 387"/>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158259</xdr:rowOff>
    </xdr:from>
    <xdr:ext cx="762000" cy="259045"/>
    <xdr:sp macro="" textlink="">
      <xdr:nvSpPr>
        <xdr:cNvPr id="389" name="テキスト ボックス 388"/>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92202</xdr:rowOff>
    </xdr:from>
    <xdr:to>
      <xdr:col>3</xdr:col>
      <xdr:colOff>193675</xdr:colOff>
      <xdr:row>78</xdr:row>
      <xdr:rowOff>22352</xdr:rowOff>
    </xdr:to>
    <xdr:sp macro="" textlink="">
      <xdr:nvSpPr>
        <xdr:cNvPr id="390" name="円/楕円 389"/>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91" name="テキスト ボックス 390"/>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92" name="円/楕円 391"/>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93" name="テキスト ボックス 392"/>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の経常収支比率に係る経費については、人件費や維持補修費、補助費などが減少しているが、扶助費や物件費などが増加しているため、費用としては増加しているが、今回は収入において、地方消費税交付金が税率改正に伴い大幅に増加したことから、率としては減少することとなった。</a:t>
          </a:r>
        </a:p>
        <a:p>
          <a:r>
            <a:rPr kumimoji="1" lang="ja-JP" altLang="en-US" sz="1200">
              <a:latin typeface="ＭＳ Ｐゴシック"/>
            </a:rPr>
            <a:t>　しかし、持続可能な財政運営を続けていたくためにも、財政改革プログラムに基づき、市税収納率の向上などにより自主財源の確保に取り組む。</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78994</xdr:rowOff>
    </xdr:from>
    <xdr:to>
      <xdr:col>24</xdr:col>
      <xdr:colOff>31750</xdr:colOff>
      <xdr:row>77</xdr:row>
      <xdr:rowOff>165863</xdr:rowOff>
    </xdr:to>
    <xdr:cxnSp macro="">
      <xdr:nvCxnSpPr>
        <xdr:cNvPr id="424" name="直線コネクタ 423"/>
        <xdr:cNvCxnSpPr/>
      </xdr:nvCxnSpPr>
      <xdr:spPr>
        <a:xfrm flipV="1">
          <a:off x="15671800" y="13280644"/>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165863</xdr:rowOff>
    </xdr:to>
    <xdr:cxnSp macro="">
      <xdr:nvCxnSpPr>
        <xdr:cNvPr id="427" name="直線コネクタ 426"/>
        <xdr:cNvCxnSpPr/>
      </xdr:nvCxnSpPr>
      <xdr:spPr>
        <a:xfrm>
          <a:off x="14782800" y="132257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29" name="テキスト ボックス 428"/>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122428</xdr:rowOff>
    </xdr:from>
    <xdr:to>
      <xdr:col>21</xdr:col>
      <xdr:colOff>361950</xdr:colOff>
      <xdr:row>77</xdr:row>
      <xdr:rowOff>24130</xdr:rowOff>
    </xdr:to>
    <xdr:cxnSp macro="">
      <xdr:nvCxnSpPr>
        <xdr:cNvPr id="430" name="直線コネクタ 429"/>
        <xdr:cNvCxnSpPr/>
      </xdr:nvCxnSpPr>
      <xdr:spPr>
        <a:xfrm>
          <a:off x="13893800" y="13152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2" name="テキスト ボックス 43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165863</xdr:rowOff>
    </xdr:from>
    <xdr:to>
      <xdr:col>20</xdr:col>
      <xdr:colOff>158750</xdr:colOff>
      <xdr:row>76</xdr:row>
      <xdr:rowOff>122428</xdr:rowOff>
    </xdr:to>
    <xdr:cxnSp macro="">
      <xdr:nvCxnSpPr>
        <xdr:cNvPr id="433" name="直線コネクタ 432"/>
        <xdr:cNvCxnSpPr/>
      </xdr:nvCxnSpPr>
      <xdr:spPr>
        <a:xfrm>
          <a:off x="13004800" y="130246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3" name="円/楕円 442"/>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271</xdr:rowOff>
    </xdr:from>
    <xdr:ext cx="762000" cy="259045"/>
    <xdr:sp macro="" textlink="">
      <xdr:nvSpPr>
        <xdr:cNvPr id="444"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115063</xdr:rowOff>
    </xdr:from>
    <xdr:to>
      <xdr:col>22</xdr:col>
      <xdr:colOff>615950</xdr:colOff>
      <xdr:row>78</xdr:row>
      <xdr:rowOff>45213</xdr:rowOff>
    </xdr:to>
    <xdr:sp macro="" textlink="">
      <xdr:nvSpPr>
        <xdr:cNvPr id="445" name="円/楕円 444"/>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29990</xdr:rowOff>
    </xdr:from>
    <xdr:ext cx="736600" cy="259045"/>
    <xdr:sp macro="" textlink="">
      <xdr:nvSpPr>
        <xdr:cNvPr id="446" name="テキスト ボックス 445"/>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47" name="円/楕円 446"/>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48" name="テキスト ボックス 447"/>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71628</xdr:rowOff>
    </xdr:from>
    <xdr:to>
      <xdr:col>20</xdr:col>
      <xdr:colOff>209550</xdr:colOff>
      <xdr:row>77</xdr:row>
      <xdr:rowOff>1778</xdr:rowOff>
    </xdr:to>
    <xdr:sp macro="" textlink="">
      <xdr:nvSpPr>
        <xdr:cNvPr id="449" name="円/楕円 448"/>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50" name="テキスト ボックス 449"/>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51" name="円/楕円 450"/>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55389</xdr:rowOff>
    </xdr:from>
    <xdr:ext cx="762000" cy="259045"/>
    <xdr:sp macro="" textlink="">
      <xdr:nvSpPr>
        <xdr:cNvPr id="452" name="テキスト ボックス 451"/>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滋賀県守山市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107626</xdr:rowOff>
    </xdr:from>
    <xdr:to>
      <xdr:col>4</xdr:col>
      <xdr:colOff>1117600</xdr:colOff>
      <xdr:row>17</xdr:row>
      <xdr:rowOff>124295</xdr:rowOff>
    </xdr:to>
    <xdr:cxnSp macro="">
      <xdr:nvCxnSpPr>
        <xdr:cNvPr id="50" name="直線コネクタ 49"/>
        <xdr:cNvCxnSpPr/>
      </xdr:nvCxnSpPr>
      <xdr:spPr bwMode="auto">
        <a:xfrm flipV="1">
          <a:off x="5003800" y="3069901"/>
          <a:ext cx="647700" cy="16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124295</xdr:rowOff>
    </xdr:from>
    <xdr:to>
      <xdr:col>4</xdr:col>
      <xdr:colOff>469900</xdr:colOff>
      <xdr:row>18</xdr:row>
      <xdr:rowOff>6223</xdr:rowOff>
    </xdr:to>
    <xdr:cxnSp macro="">
      <xdr:nvCxnSpPr>
        <xdr:cNvPr id="53" name="直線コネクタ 52"/>
        <xdr:cNvCxnSpPr/>
      </xdr:nvCxnSpPr>
      <xdr:spPr bwMode="auto">
        <a:xfrm flipV="1">
          <a:off x="4305300" y="3086570"/>
          <a:ext cx="698500" cy="53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151936</xdr:rowOff>
    </xdr:from>
    <xdr:to>
      <xdr:col>3</xdr:col>
      <xdr:colOff>904875</xdr:colOff>
      <xdr:row>18</xdr:row>
      <xdr:rowOff>6223</xdr:rowOff>
    </xdr:to>
    <xdr:cxnSp macro="">
      <xdr:nvCxnSpPr>
        <xdr:cNvPr id="56" name="直線コネクタ 55"/>
        <xdr:cNvCxnSpPr/>
      </xdr:nvCxnSpPr>
      <xdr:spPr bwMode="auto">
        <a:xfrm>
          <a:off x="3606800" y="3114211"/>
          <a:ext cx="698500" cy="25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151936</xdr:rowOff>
    </xdr:from>
    <xdr:to>
      <xdr:col>3</xdr:col>
      <xdr:colOff>206375</xdr:colOff>
      <xdr:row>17</xdr:row>
      <xdr:rowOff>166357</xdr:rowOff>
    </xdr:to>
    <xdr:cxnSp macro="">
      <xdr:nvCxnSpPr>
        <xdr:cNvPr id="59" name="直線コネクタ 58"/>
        <xdr:cNvCxnSpPr/>
      </xdr:nvCxnSpPr>
      <xdr:spPr bwMode="auto">
        <a:xfrm flipV="1">
          <a:off x="2908300" y="3114211"/>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56826</xdr:rowOff>
    </xdr:from>
    <xdr:to>
      <xdr:col>5</xdr:col>
      <xdr:colOff>34925</xdr:colOff>
      <xdr:row>17</xdr:row>
      <xdr:rowOff>158426</xdr:rowOff>
    </xdr:to>
    <xdr:sp macro="" textlink="">
      <xdr:nvSpPr>
        <xdr:cNvPr id="69" name="円/楕円 68"/>
        <xdr:cNvSpPr/>
      </xdr:nvSpPr>
      <xdr:spPr bwMode="auto">
        <a:xfrm>
          <a:off x="5600700" y="301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28903</xdr:rowOff>
    </xdr:from>
    <xdr:ext cx="762000" cy="259045"/>
    <xdr:sp macro="" textlink="">
      <xdr:nvSpPr>
        <xdr:cNvPr id="70" name="人口1人当たり決算額の推移該当値テキスト130"/>
        <xdr:cNvSpPr txBox="1"/>
      </xdr:nvSpPr>
      <xdr:spPr>
        <a:xfrm>
          <a:off x="5740400" y="299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73495</xdr:rowOff>
    </xdr:from>
    <xdr:to>
      <xdr:col>4</xdr:col>
      <xdr:colOff>520700</xdr:colOff>
      <xdr:row>18</xdr:row>
      <xdr:rowOff>3645</xdr:rowOff>
    </xdr:to>
    <xdr:sp macro="" textlink="">
      <xdr:nvSpPr>
        <xdr:cNvPr id="71" name="円/楕円 70"/>
        <xdr:cNvSpPr/>
      </xdr:nvSpPr>
      <xdr:spPr bwMode="auto">
        <a:xfrm>
          <a:off x="4953000" y="303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159872</xdr:rowOff>
    </xdr:from>
    <xdr:ext cx="736600" cy="259045"/>
    <xdr:sp macro="" textlink="">
      <xdr:nvSpPr>
        <xdr:cNvPr id="72" name="テキスト ボックス 71"/>
        <xdr:cNvSpPr txBox="1"/>
      </xdr:nvSpPr>
      <xdr:spPr>
        <a:xfrm>
          <a:off x="4622800" y="312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64,642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126873</xdr:rowOff>
    </xdr:from>
    <xdr:to>
      <xdr:col>3</xdr:col>
      <xdr:colOff>955675</xdr:colOff>
      <xdr:row>18</xdr:row>
      <xdr:rowOff>57023</xdr:rowOff>
    </xdr:to>
    <xdr:sp macro="" textlink="">
      <xdr:nvSpPr>
        <xdr:cNvPr id="73" name="円/楕円 72"/>
        <xdr:cNvSpPr/>
      </xdr:nvSpPr>
      <xdr:spPr bwMode="auto">
        <a:xfrm>
          <a:off x="4254500" y="3089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41800</xdr:rowOff>
    </xdr:from>
    <xdr:ext cx="762000" cy="259045"/>
    <xdr:sp macro="" textlink="">
      <xdr:nvSpPr>
        <xdr:cNvPr id="74" name="テキスト ボックス 73"/>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61,840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101136</xdr:rowOff>
    </xdr:from>
    <xdr:to>
      <xdr:col>3</xdr:col>
      <xdr:colOff>257175</xdr:colOff>
      <xdr:row>18</xdr:row>
      <xdr:rowOff>31286</xdr:rowOff>
    </xdr:to>
    <xdr:sp macro="" textlink="">
      <xdr:nvSpPr>
        <xdr:cNvPr id="75" name="円/楕円 74"/>
        <xdr:cNvSpPr/>
      </xdr:nvSpPr>
      <xdr:spPr bwMode="auto">
        <a:xfrm>
          <a:off x="3556000" y="3063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16063</xdr:rowOff>
    </xdr:from>
    <xdr:ext cx="762000" cy="259045"/>
    <xdr:sp macro="" textlink="">
      <xdr:nvSpPr>
        <xdr:cNvPr id="76" name="テキスト ボックス 75"/>
        <xdr:cNvSpPr txBox="1"/>
      </xdr:nvSpPr>
      <xdr:spPr>
        <a:xfrm>
          <a:off x="3225800" y="314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63,191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115557</xdr:rowOff>
    </xdr:from>
    <xdr:to>
      <xdr:col>2</xdr:col>
      <xdr:colOff>692150</xdr:colOff>
      <xdr:row>18</xdr:row>
      <xdr:rowOff>45707</xdr:rowOff>
    </xdr:to>
    <xdr:sp macro="" textlink="">
      <xdr:nvSpPr>
        <xdr:cNvPr id="77" name="円/楕円 76"/>
        <xdr:cNvSpPr/>
      </xdr:nvSpPr>
      <xdr:spPr bwMode="auto">
        <a:xfrm>
          <a:off x="2857500" y="307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30484</xdr:rowOff>
    </xdr:from>
    <xdr:ext cx="762000" cy="259045"/>
    <xdr:sp macro="" textlink="">
      <xdr:nvSpPr>
        <xdr:cNvPr id="78" name="テキスト ボックス 77"/>
        <xdr:cNvSpPr txBox="1"/>
      </xdr:nvSpPr>
      <xdr:spPr>
        <a:xfrm>
          <a:off x="2527300" y="31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2249</xdr:rowOff>
    </xdr:from>
    <xdr:to>
      <xdr:col>4</xdr:col>
      <xdr:colOff>1117600</xdr:colOff>
      <xdr:row>36</xdr:row>
      <xdr:rowOff>41667</xdr:rowOff>
    </xdr:to>
    <xdr:cxnSp macro="">
      <xdr:nvCxnSpPr>
        <xdr:cNvPr id="113" name="直線コネクタ 112"/>
        <xdr:cNvCxnSpPr/>
      </xdr:nvCxnSpPr>
      <xdr:spPr bwMode="auto">
        <a:xfrm flipV="1">
          <a:off x="5003800" y="6955499"/>
          <a:ext cx="647700" cy="3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295968</xdr:rowOff>
    </xdr:from>
    <xdr:to>
      <xdr:col>4</xdr:col>
      <xdr:colOff>469900</xdr:colOff>
      <xdr:row>36</xdr:row>
      <xdr:rowOff>41667</xdr:rowOff>
    </xdr:to>
    <xdr:cxnSp macro="">
      <xdr:nvCxnSpPr>
        <xdr:cNvPr id="116" name="直線コネクタ 115"/>
        <xdr:cNvCxnSpPr/>
      </xdr:nvCxnSpPr>
      <xdr:spPr bwMode="auto">
        <a:xfrm>
          <a:off x="4305300" y="6906318"/>
          <a:ext cx="698500" cy="88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221673</xdr:rowOff>
    </xdr:from>
    <xdr:to>
      <xdr:col>3</xdr:col>
      <xdr:colOff>904875</xdr:colOff>
      <xdr:row>35</xdr:row>
      <xdr:rowOff>295968</xdr:rowOff>
    </xdr:to>
    <xdr:cxnSp macro="">
      <xdr:nvCxnSpPr>
        <xdr:cNvPr id="119" name="直線コネクタ 118"/>
        <xdr:cNvCxnSpPr/>
      </xdr:nvCxnSpPr>
      <xdr:spPr bwMode="auto">
        <a:xfrm>
          <a:off x="3606800" y="6832023"/>
          <a:ext cx="698500" cy="7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221673</xdr:rowOff>
    </xdr:from>
    <xdr:to>
      <xdr:col>3</xdr:col>
      <xdr:colOff>206375</xdr:colOff>
      <xdr:row>36</xdr:row>
      <xdr:rowOff>15346</xdr:rowOff>
    </xdr:to>
    <xdr:cxnSp macro="">
      <xdr:nvCxnSpPr>
        <xdr:cNvPr id="122" name="直線コネクタ 121"/>
        <xdr:cNvCxnSpPr/>
      </xdr:nvCxnSpPr>
      <xdr:spPr bwMode="auto">
        <a:xfrm flipV="1">
          <a:off x="2908300" y="6832023"/>
          <a:ext cx="698500" cy="13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294349</xdr:rowOff>
    </xdr:from>
    <xdr:to>
      <xdr:col>5</xdr:col>
      <xdr:colOff>34925</xdr:colOff>
      <xdr:row>36</xdr:row>
      <xdr:rowOff>53049</xdr:rowOff>
    </xdr:to>
    <xdr:sp macro="" textlink="">
      <xdr:nvSpPr>
        <xdr:cNvPr id="132" name="円/楕円 131"/>
        <xdr:cNvSpPr/>
      </xdr:nvSpPr>
      <xdr:spPr bwMode="auto">
        <a:xfrm>
          <a:off x="5600700" y="690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266426</xdr:rowOff>
    </xdr:from>
    <xdr:ext cx="762000" cy="259045"/>
    <xdr:sp macro="" textlink="">
      <xdr:nvSpPr>
        <xdr:cNvPr id="133" name="人口1人当たり決算額の推移該当値テキスト445"/>
        <xdr:cNvSpPr txBox="1"/>
      </xdr:nvSpPr>
      <xdr:spPr>
        <a:xfrm>
          <a:off x="5740400" y="687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333767</xdr:rowOff>
    </xdr:from>
    <xdr:to>
      <xdr:col>4</xdr:col>
      <xdr:colOff>520700</xdr:colOff>
      <xdr:row>36</xdr:row>
      <xdr:rowOff>92467</xdr:rowOff>
    </xdr:to>
    <xdr:sp macro="" textlink="">
      <xdr:nvSpPr>
        <xdr:cNvPr id="134" name="円/楕円 133"/>
        <xdr:cNvSpPr/>
      </xdr:nvSpPr>
      <xdr:spPr bwMode="auto">
        <a:xfrm>
          <a:off x="4953000" y="694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77244</xdr:rowOff>
    </xdr:from>
    <xdr:ext cx="736600" cy="259045"/>
    <xdr:sp macro="" textlink="">
      <xdr:nvSpPr>
        <xdr:cNvPr id="135" name="テキスト ボックス 134"/>
        <xdr:cNvSpPr txBox="1"/>
      </xdr:nvSpPr>
      <xdr:spPr>
        <a:xfrm>
          <a:off x="4622800" y="7030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245168</xdr:rowOff>
    </xdr:from>
    <xdr:to>
      <xdr:col>3</xdr:col>
      <xdr:colOff>955675</xdr:colOff>
      <xdr:row>36</xdr:row>
      <xdr:rowOff>3868</xdr:rowOff>
    </xdr:to>
    <xdr:sp macro="" textlink="">
      <xdr:nvSpPr>
        <xdr:cNvPr id="136" name="円/楕円 135"/>
        <xdr:cNvSpPr/>
      </xdr:nvSpPr>
      <xdr:spPr bwMode="auto">
        <a:xfrm>
          <a:off x="4254500" y="685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331545</xdr:rowOff>
    </xdr:from>
    <xdr:ext cx="762000" cy="259045"/>
    <xdr:sp macro="" textlink="">
      <xdr:nvSpPr>
        <xdr:cNvPr id="137" name="テキスト ボックス 136"/>
        <xdr:cNvSpPr txBox="1"/>
      </xdr:nvSpPr>
      <xdr:spPr>
        <a:xfrm>
          <a:off x="3924300" y="694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170873</xdr:rowOff>
    </xdr:from>
    <xdr:to>
      <xdr:col>3</xdr:col>
      <xdr:colOff>257175</xdr:colOff>
      <xdr:row>35</xdr:row>
      <xdr:rowOff>272473</xdr:rowOff>
    </xdr:to>
    <xdr:sp macro="" textlink="">
      <xdr:nvSpPr>
        <xdr:cNvPr id="138" name="円/楕円 137"/>
        <xdr:cNvSpPr/>
      </xdr:nvSpPr>
      <xdr:spPr bwMode="auto">
        <a:xfrm>
          <a:off x="3556000" y="678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257250</xdr:rowOff>
    </xdr:from>
    <xdr:ext cx="762000" cy="259045"/>
    <xdr:sp macro="" textlink="">
      <xdr:nvSpPr>
        <xdr:cNvPr id="139" name="テキスト ボックス 138"/>
        <xdr:cNvSpPr txBox="1"/>
      </xdr:nvSpPr>
      <xdr:spPr>
        <a:xfrm>
          <a:off x="3225800" y="686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307446</xdr:rowOff>
    </xdr:from>
    <xdr:to>
      <xdr:col>2</xdr:col>
      <xdr:colOff>692150</xdr:colOff>
      <xdr:row>36</xdr:row>
      <xdr:rowOff>66146</xdr:rowOff>
    </xdr:to>
    <xdr:sp macro="" textlink="">
      <xdr:nvSpPr>
        <xdr:cNvPr id="140" name="円/楕円 139"/>
        <xdr:cNvSpPr/>
      </xdr:nvSpPr>
      <xdr:spPr bwMode="auto">
        <a:xfrm>
          <a:off x="2857500" y="6917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50923</xdr:rowOff>
    </xdr:from>
    <xdr:ext cx="762000" cy="259045"/>
    <xdr:sp macro="" textlink="">
      <xdr:nvSpPr>
        <xdr:cNvPr id="141" name="テキスト ボックス 140"/>
        <xdr:cNvSpPr txBox="1"/>
      </xdr:nvSpPr>
      <xdr:spPr>
        <a:xfrm>
          <a:off x="2527300" y="700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滋賀県守山市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81,094
80,377
55.74
28,533,568
27,455,107
606,496
16,108,689
24,702,133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152776</xdr:rowOff>
    </xdr:from>
    <xdr:to>
      <xdr:col>6</xdr:col>
      <xdr:colOff>511175</xdr:colOff>
      <xdr:row>37</xdr:row>
      <xdr:rowOff>27366</xdr:rowOff>
    </xdr:to>
    <xdr:cxnSp macro="">
      <xdr:nvCxnSpPr>
        <xdr:cNvPr id="59" name="直線コネクタ 58"/>
        <xdr:cNvCxnSpPr/>
      </xdr:nvCxnSpPr>
      <xdr:spPr>
        <a:xfrm>
          <a:off x="3797300" y="6324976"/>
          <a:ext cx="8382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152776</xdr:rowOff>
    </xdr:from>
    <xdr:to>
      <xdr:col>5</xdr:col>
      <xdr:colOff>358775</xdr:colOff>
      <xdr:row>37</xdr:row>
      <xdr:rowOff>17833</xdr:rowOff>
    </xdr:to>
    <xdr:cxnSp macro="">
      <xdr:nvCxnSpPr>
        <xdr:cNvPr id="62" name="直線コネクタ 61"/>
        <xdr:cNvCxnSpPr/>
      </xdr:nvCxnSpPr>
      <xdr:spPr>
        <a:xfrm flipV="1">
          <a:off x="2908300" y="6324976"/>
          <a:ext cx="889000" cy="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17833</xdr:rowOff>
    </xdr:from>
    <xdr:to>
      <xdr:col>4</xdr:col>
      <xdr:colOff>155575</xdr:colOff>
      <xdr:row>37</xdr:row>
      <xdr:rowOff>44785</xdr:rowOff>
    </xdr:to>
    <xdr:cxnSp macro="">
      <xdr:nvCxnSpPr>
        <xdr:cNvPr id="65" name="直線コネクタ 64"/>
        <xdr:cNvCxnSpPr/>
      </xdr:nvCxnSpPr>
      <xdr:spPr>
        <a:xfrm flipV="1">
          <a:off x="2019300" y="6361483"/>
          <a:ext cx="8890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160823</xdr:rowOff>
    </xdr:from>
    <xdr:to>
      <xdr:col>2</xdr:col>
      <xdr:colOff>638175</xdr:colOff>
      <xdr:row>37</xdr:row>
      <xdr:rowOff>44785</xdr:rowOff>
    </xdr:to>
    <xdr:cxnSp macro="">
      <xdr:nvCxnSpPr>
        <xdr:cNvPr id="68" name="直線コネクタ 67"/>
        <xdr:cNvCxnSpPr/>
      </xdr:nvCxnSpPr>
      <xdr:spPr>
        <a:xfrm>
          <a:off x="1130300" y="6333023"/>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148016</xdr:rowOff>
    </xdr:from>
    <xdr:to>
      <xdr:col>6</xdr:col>
      <xdr:colOff>561975</xdr:colOff>
      <xdr:row>37</xdr:row>
      <xdr:rowOff>78166</xdr:rowOff>
    </xdr:to>
    <xdr:sp macro="" textlink="">
      <xdr:nvSpPr>
        <xdr:cNvPr id="78" name="円/楕円 77"/>
        <xdr:cNvSpPr/>
      </xdr:nvSpPr>
      <xdr:spPr>
        <a:xfrm>
          <a:off x="4584700" y="632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126443</xdr:rowOff>
    </xdr:from>
    <xdr:ext cx="534377" cy="259045"/>
    <xdr:sp macro="" textlink="">
      <xdr:nvSpPr>
        <xdr:cNvPr id="79" name="人件費該当値テキスト"/>
        <xdr:cNvSpPr txBox="1"/>
      </xdr:nvSpPr>
      <xdr:spPr>
        <a:xfrm>
          <a:off x="4686300" y="629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52,414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101976</xdr:rowOff>
    </xdr:from>
    <xdr:to>
      <xdr:col>5</xdr:col>
      <xdr:colOff>409575</xdr:colOff>
      <xdr:row>37</xdr:row>
      <xdr:rowOff>32126</xdr:rowOff>
    </xdr:to>
    <xdr:sp macro="" textlink="">
      <xdr:nvSpPr>
        <xdr:cNvPr id="80" name="円/楕円 79"/>
        <xdr:cNvSpPr/>
      </xdr:nvSpPr>
      <xdr:spPr>
        <a:xfrm>
          <a:off x="3746500" y="62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23253</xdr:rowOff>
    </xdr:from>
    <xdr:ext cx="534377" cy="259045"/>
    <xdr:sp macro="" textlink="">
      <xdr:nvSpPr>
        <xdr:cNvPr id="81" name="テキスト ボックス 80"/>
        <xdr:cNvSpPr txBox="1"/>
      </xdr:nvSpPr>
      <xdr:spPr>
        <a:xfrm>
          <a:off x="3530111" y="63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138483</xdr:rowOff>
    </xdr:from>
    <xdr:to>
      <xdr:col>4</xdr:col>
      <xdr:colOff>206375</xdr:colOff>
      <xdr:row>37</xdr:row>
      <xdr:rowOff>68633</xdr:rowOff>
    </xdr:to>
    <xdr:sp macro="" textlink="">
      <xdr:nvSpPr>
        <xdr:cNvPr id="82" name="円/楕円 81"/>
        <xdr:cNvSpPr/>
      </xdr:nvSpPr>
      <xdr:spPr>
        <a:xfrm>
          <a:off x="2857500" y="63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59760</xdr:rowOff>
    </xdr:from>
    <xdr:ext cx="534377" cy="259045"/>
    <xdr:sp macro="" textlink="">
      <xdr:nvSpPr>
        <xdr:cNvPr id="83" name="テキスト ボックス 82"/>
        <xdr:cNvSpPr txBox="1"/>
      </xdr:nvSpPr>
      <xdr:spPr>
        <a:xfrm>
          <a:off x="2641111" y="64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165435</xdr:rowOff>
    </xdr:from>
    <xdr:to>
      <xdr:col>3</xdr:col>
      <xdr:colOff>3175</xdr:colOff>
      <xdr:row>37</xdr:row>
      <xdr:rowOff>95585</xdr:rowOff>
    </xdr:to>
    <xdr:sp macro="" textlink="">
      <xdr:nvSpPr>
        <xdr:cNvPr id="84" name="円/楕円 83"/>
        <xdr:cNvSpPr/>
      </xdr:nvSpPr>
      <xdr:spPr>
        <a:xfrm>
          <a:off x="1968500" y="63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86712</xdr:rowOff>
    </xdr:from>
    <xdr:ext cx="534377" cy="259045"/>
    <xdr:sp macro="" textlink="">
      <xdr:nvSpPr>
        <xdr:cNvPr id="85" name="テキスト ボックス 84"/>
        <xdr:cNvSpPr txBox="1"/>
      </xdr:nvSpPr>
      <xdr:spPr>
        <a:xfrm>
          <a:off x="1752111" y="643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110023</xdr:rowOff>
    </xdr:from>
    <xdr:to>
      <xdr:col>1</xdr:col>
      <xdr:colOff>485775</xdr:colOff>
      <xdr:row>37</xdr:row>
      <xdr:rowOff>40173</xdr:rowOff>
    </xdr:to>
    <xdr:sp macro="" textlink="">
      <xdr:nvSpPr>
        <xdr:cNvPr id="86" name="円/楕円 85"/>
        <xdr:cNvSpPr/>
      </xdr:nvSpPr>
      <xdr:spPr>
        <a:xfrm>
          <a:off x="1079500" y="62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31300</xdr:rowOff>
    </xdr:from>
    <xdr:ext cx="534377" cy="259045"/>
    <xdr:sp macro="" textlink="">
      <xdr:nvSpPr>
        <xdr:cNvPr id="87" name="テキスト ボックス 86"/>
        <xdr:cNvSpPr txBox="1"/>
      </xdr:nvSpPr>
      <xdr:spPr>
        <a:xfrm>
          <a:off x="863111" y="637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132614</xdr:rowOff>
    </xdr:from>
    <xdr:to>
      <xdr:col>6</xdr:col>
      <xdr:colOff>511175</xdr:colOff>
      <xdr:row>56</xdr:row>
      <xdr:rowOff>43421</xdr:rowOff>
    </xdr:to>
    <xdr:cxnSp macro="">
      <xdr:nvCxnSpPr>
        <xdr:cNvPr id="117" name="直線コネクタ 116"/>
        <xdr:cNvCxnSpPr/>
      </xdr:nvCxnSpPr>
      <xdr:spPr>
        <a:xfrm flipV="1">
          <a:off x="3797300" y="9562364"/>
          <a:ext cx="838200" cy="8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43421</xdr:rowOff>
    </xdr:from>
    <xdr:to>
      <xdr:col>5</xdr:col>
      <xdr:colOff>358775</xdr:colOff>
      <xdr:row>56</xdr:row>
      <xdr:rowOff>119869</xdr:rowOff>
    </xdr:to>
    <xdr:cxnSp macro="">
      <xdr:nvCxnSpPr>
        <xdr:cNvPr id="120" name="直線コネクタ 119"/>
        <xdr:cNvCxnSpPr/>
      </xdr:nvCxnSpPr>
      <xdr:spPr>
        <a:xfrm flipV="1">
          <a:off x="2908300" y="9644621"/>
          <a:ext cx="889000" cy="7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110725</xdr:rowOff>
    </xdr:from>
    <xdr:to>
      <xdr:col>4</xdr:col>
      <xdr:colOff>155575</xdr:colOff>
      <xdr:row>56</xdr:row>
      <xdr:rowOff>119869</xdr:rowOff>
    </xdr:to>
    <xdr:cxnSp macro="">
      <xdr:nvCxnSpPr>
        <xdr:cNvPr id="123" name="直線コネクタ 122"/>
        <xdr:cNvCxnSpPr/>
      </xdr:nvCxnSpPr>
      <xdr:spPr>
        <a:xfrm>
          <a:off x="2019300" y="971192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110725</xdr:rowOff>
    </xdr:from>
    <xdr:to>
      <xdr:col>2</xdr:col>
      <xdr:colOff>638175</xdr:colOff>
      <xdr:row>56</xdr:row>
      <xdr:rowOff>120383</xdr:rowOff>
    </xdr:to>
    <xdr:cxnSp macro="">
      <xdr:nvCxnSpPr>
        <xdr:cNvPr id="126" name="直線コネクタ 125"/>
        <xdr:cNvCxnSpPr/>
      </xdr:nvCxnSpPr>
      <xdr:spPr>
        <a:xfrm flipV="1">
          <a:off x="1130300" y="9711925"/>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81814</xdr:rowOff>
    </xdr:from>
    <xdr:to>
      <xdr:col>6</xdr:col>
      <xdr:colOff>561975</xdr:colOff>
      <xdr:row>56</xdr:row>
      <xdr:rowOff>11964</xdr:rowOff>
    </xdr:to>
    <xdr:sp macro="" textlink="">
      <xdr:nvSpPr>
        <xdr:cNvPr id="136" name="円/楕円 135"/>
        <xdr:cNvSpPr/>
      </xdr:nvSpPr>
      <xdr:spPr>
        <a:xfrm>
          <a:off x="4584700" y="9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60241</xdr:rowOff>
    </xdr:from>
    <xdr:ext cx="534377" cy="259045"/>
    <xdr:sp macro="" textlink="">
      <xdr:nvSpPr>
        <xdr:cNvPr id="137" name="物件費該当値テキスト"/>
        <xdr:cNvSpPr txBox="1"/>
      </xdr:nvSpPr>
      <xdr:spPr>
        <a:xfrm>
          <a:off x="4686300" y="94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51,372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164071</xdr:rowOff>
    </xdr:from>
    <xdr:to>
      <xdr:col>5</xdr:col>
      <xdr:colOff>409575</xdr:colOff>
      <xdr:row>56</xdr:row>
      <xdr:rowOff>94221</xdr:rowOff>
    </xdr:to>
    <xdr:sp macro="" textlink="">
      <xdr:nvSpPr>
        <xdr:cNvPr id="138" name="円/楕円 137"/>
        <xdr:cNvSpPr/>
      </xdr:nvSpPr>
      <xdr:spPr>
        <a:xfrm>
          <a:off x="3746500" y="959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85348</xdr:rowOff>
    </xdr:from>
    <xdr:ext cx="534377" cy="259045"/>
    <xdr:sp macro="" textlink="">
      <xdr:nvSpPr>
        <xdr:cNvPr id="139" name="テキスト ボックス 138"/>
        <xdr:cNvSpPr txBox="1"/>
      </xdr:nvSpPr>
      <xdr:spPr>
        <a:xfrm>
          <a:off x="3530111" y="96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69069</xdr:rowOff>
    </xdr:from>
    <xdr:to>
      <xdr:col>4</xdr:col>
      <xdr:colOff>206375</xdr:colOff>
      <xdr:row>56</xdr:row>
      <xdr:rowOff>170669</xdr:rowOff>
    </xdr:to>
    <xdr:sp macro="" textlink="">
      <xdr:nvSpPr>
        <xdr:cNvPr id="140" name="円/楕円 139"/>
        <xdr:cNvSpPr/>
      </xdr:nvSpPr>
      <xdr:spPr>
        <a:xfrm>
          <a:off x="2857500" y="96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161796</xdr:rowOff>
    </xdr:from>
    <xdr:ext cx="534377" cy="259045"/>
    <xdr:sp macro="" textlink="">
      <xdr:nvSpPr>
        <xdr:cNvPr id="141" name="テキスト ボックス 140"/>
        <xdr:cNvSpPr txBox="1"/>
      </xdr:nvSpPr>
      <xdr:spPr>
        <a:xfrm>
          <a:off x="2641111" y="97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59925</xdr:rowOff>
    </xdr:from>
    <xdr:to>
      <xdr:col>3</xdr:col>
      <xdr:colOff>3175</xdr:colOff>
      <xdr:row>56</xdr:row>
      <xdr:rowOff>161525</xdr:rowOff>
    </xdr:to>
    <xdr:sp macro="" textlink="">
      <xdr:nvSpPr>
        <xdr:cNvPr id="142" name="円/楕円 141"/>
        <xdr:cNvSpPr/>
      </xdr:nvSpPr>
      <xdr:spPr>
        <a:xfrm>
          <a:off x="1968500" y="96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152652</xdr:rowOff>
    </xdr:from>
    <xdr:ext cx="534377" cy="259045"/>
    <xdr:sp macro="" textlink="">
      <xdr:nvSpPr>
        <xdr:cNvPr id="143" name="テキスト ボックス 142"/>
        <xdr:cNvSpPr txBox="1"/>
      </xdr:nvSpPr>
      <xdr:spPr>
        <a:xfrm>
          <a:off x="1752111" y="97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69583</xdr:rowOff>
    </xdr:from>
    <xdr:to>
      <xdr:col>1</xdr:col>
      <xdr:colOff>485775</xdr:colOff>
      <xdr:row>56</xdr:row>
      <xdr:rowOff>171183</xdr:rowOff>
    </xdr:to>
    <xdr:sp macro="" textlink="">
      <xdr:nvSpPr>
        <xdr:cNvPr id="144" name="円/楕円 143"/>
        <xdr:cNvSpPr/>
      </xdr:nvSpPr>
      <xdr:spPr>
        <a:xfrm>
          <a:off x="1079500" y="96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162310</xdr:rowOff>
    </xdr:from>
    <xdr:ext cx="534377" cy="259045"/>
    <xdr:sp macro="" textlink="">
      <xdr:nvSpPr>
        <xdr:cNvPr id="145" name="テキスト ボックス 144"/>
        <xdr:cNvSpPr txBox="1"/>
      </xdr:nvSpPr>
      <xdr:spPr>
        <a:xfrm>
          <a:off x="863111" y="976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110635</xdr:rowOff>
    </xdr:from>
    <xdr:to>
      <xdr:col>6</xdr:col>
      <xdr:colOff>511175</xdr:colOff>
      <xdr:row>78</xdr:row>
      <xdr:rowOff>153743</xdr:rowOff>
    </xdr:to>
    <xdr:cxnSp macro="">
      <xdr:nvCxnSpPr>
        <xdr:cNvPr id="176" name="直線コネクタ 175"/>
        <xdr:cNvCxnSpPr/>
      </xdr:nvCxnSpPr>
      <xdr:spPr>
        <a:xfrm>
          <a:off x="3797300" y="13312285"/>
          <a:ext cx="838200" cy="21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84182</xdr:rowOff>
    </xdr:from>
    <xdr:to>
      <xdr:col>5</xdr:col>
      <xdr:colOff>358775</xdr:colOff>
      <xdr:row>77</xdr:row>
      <xdr:rowOff>110635</xdr:rowOff>
    </xdr:to>
    <xdr:cxnSp macro="">
      <xdr:nvCxnSpPr>
        <xdr:cNvPr id="179" name="直線コネクタ 178"/>
        <xdr:cNvCxnSpPr/>
      </xdr:nvCxnSpPr>
      <xdr:spPr>
        <a:xfrm>
          <a:off x="2908300" y="13285832"/>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84182</xdr:rowOff>
    </xdr:from>
    <xdr:to>
      <xdr:col>4</xdr:col>
      <xdr:colOff>155575</xdr:colOff>
      <xdr:row>77</xdr:row>
      <xdr:rowOff>100512</xdr:rowOff>
    </xdr:to>
    <xdr:cxnSp macro="">
      <xdr:nvCxnSpPr>
        <xdr:cNvPr id="182" name="直線コネクタ 181"/>
        <xdr:cNvCxnSpPr/>
      </xdr:nvCxnSpPr>
      <xdr:spPr>
        <a:xfrm flipV="1">
          <a:off x="2019300" y="1328583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70304</xdr:rowOff>
    </xdr:from>
    <xdr:to>
      <xdr:col>2</xdr:col>
      <xdr:colOff>638175</xdr:colOff>
      <xdr:row>77</xdr:row>
      <xdr:rowOff>100512</xdr:rowOff>
    </xdr:to>
    <xdr:cxnSp macro="">
      <xdr:nvCxnSpPr>
        <xdr:cNvPr id="185" name="直線コネクタ 184"/>
        <xdr:cNvCxnSpPr/>
      </xdr:nvCxnSpPr>
      <xdr:spPr>
        <a:xfrm>
          <a:off x="1130300" y="13271954"/>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102943</xdr:rowOff>
    </xdr:from>
    <xdr:to>
      <xdr:col>6</xdr:col>
      <xdr:colOff>561975</xdr:colOff>
      <xdr:row>79</xdr:row>
      <xdr:rowOff>33093</xdr:rowOff>
    </xdr:to>
    <xdr:sp macro="" textlink="">
      <xdr:nvSpPr>
        <xdr:cNvPr id="195" name="円/楕円 194"/>
        <xdr:cNvSpPr/>
      </xdr:nvSpPr>
      <xdr:spPr>
        <a:xfrm>
          <a:off x="4584700" y="134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17870</xdr:rowOff>
    </xdr:from>
    <xdr:ext cx="378565" cy="259045"/>
    <xdr:sp macro="" textlink="">
      <xdr:nvSpPr>
        <xdr:cNvPr id="196" name="維持補修費該当値テキスト"/>
        <xdr:cNvSpPr txBox="1"/>
      </xdr:nvSpPr>
      <xdr:spPr>
        <a:xfrm>
          <a:off x="4686300" y="13390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59835</xdr:rowOff>
    </xdr:from>
    <xdr:to>
      <xdr:col>5</xdr:col>
      <xdr:colOff>409575</xdr:colOff>
      <xdr:row>77</xdr:row>
      <xdr:rowOff>161435</xdr:rowOff>
    </xdr:to>
    <xdr:sp macro="" textlink="">
      <xdr:nvSpPr>
        <xdr:cNvPr id="197" name="円/楕円 196"/>
        <xdr:cNvSpPr/>
      </xdr:nvSpPr>
      <xdr:spPr>
        <a:xfrm>
          <a:off x="3746500" y="132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152562</xdr:rowOff>
    </xdr:from>
    <xdr:ext cx="469744" cy="259045"/>
    <xdr:sp macro="" textlink="">
      <xdr:nvSpPr>
        <xdr:cNvPr id="198" name="テキスト ボックス 197"/>
        <xdr:cNvSpPr txBox="1"/>
      </xdr:nvSpPr>
      <xdr:spPr>
        <a:xfrm>
          <a:off x="3562427" y="133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33382</xdr:rowOff>
    </xdr:from>
    <xdr:to>
      <xdr:col>4</xdr:col>
      <xdr:colOff>206375</xdr:colOff>
      <xdr:row>77</xdr:row>
      <xdr:rowOff>134982</xdr:rowOff>
    </xdr:to>
    <xdr:sp macro="" textlink="">
      <xdr:nvSpPr>
        <xdr:cNvPr id="199" name="円/楕円 198"/>
        <xdr:cNvSpPr/>
      </xdr:nvSpPr>
      <xdr:spPr>
        <a:xfrm>
          <a:off x="2857500" y="132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126109</xdr:rowOff>
    </xdr:from>
    <xdr:ext cx="469744" cy="259045"/>
    <xdr:sp macro="" textlink="">
      <xdr:nvSpPr>
        <xdr:cNvPr id="200" name="テキスト ボックス 199"/>
        <xdr:cNvSpPr txBox="1"/>
      </xdr:nvSpPr>
      <xdr:spPr>
        <a:xfrm>
          <a:off x="2673427" y="133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49712</xdr:rowOff>
    </xdr:from>
    <xdr:to>
      <xdr:col>3</xdr:col>
      <xdr:colOff>3175</xdr:colOff>
      <xdr:row>77</xdr:row>
      <xdr:rowOff>151312</xdr:rowOff>
    </xdr:to>
    <xdr:sp macro="" textlink="">
      <xdr:nvSpPr>
        <xdr:cNvPr id="201" name="円/楕円 200"/>
        <xdr:cNvSpPr/>
      </xdr:nvSpPr>
      <xdr:spPr>
        <a:xfrm>
          <a:off x="1968500" y="1325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142439</xdr:rowOff>
    </xdr:from>
    <xdr:ext cx="469744" cy="259045"/>
    <xdr:sp macro="" textlink="">
      <xdr:nvSpPr>
        <xdr:cNvPr id="202" name="テキスト ボックス 201"/>
        <xdr:cNvSpPr txBox="1"/>
      </xdr:nvSpPr>
      <xdr:spPr>
        <a:xfrm>
          <a:off x="1784427" y="1334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19504</xdr:rowOff>
    </xdr:from>
    <xdr:to>
      <xdr:col>1</xdr:col>
      <xdr:colOff>485775</xdr:colOff>
      <xdr:row>77</xdr:row>
      <xdr:rowOff>121104</xdr:rowOff>
    </xdr:to>
    <xdr:sp macro="" textlink="">
      <xdr:nvSpPr>
        <xdr:cNvPr id="203" name="円/楕円 202"/>
        <xdr:cNvSpPr/>
      </xdr:nvSpPr>
      <xdr:spPr>
        <a:xfrm>
          <a:off x="1079500" y="132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112231</xdr:rowOff>
    </xdr:from>
    <xdr:ext cx="469744" cy="259045"/>
    <xdr:sp macro="" textlink="">
      <xdr:nvSpPr>
        <xdr:cNvPr id="204" name="テキスト ボックス 203"/>
        <xdr:cNvSpPr txBox="1"/>
      </xdr:nvSpPr>
      <xdr:spPr>
        <a:xfrm>
          <a:off x="895427" y="1331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50794</xdr:rowOff>
    </xdr:from>
    <xdr:to>
      <xdr:col>6</xdr:col>
      <xdr:colOff>511175</xdr:colOff>
      <xdr:row>95</xdr:row>
      <xdr:rowOff>151054</xdr:rowOff>
    </xdr:to>
    <xdr:cxnSp macro="">
      <xdr:nvCxnSpPr>
        <xdr:cNvPr id="234" name="直線コネクタ 233"/>
        <xdr:cNvCxnSpPr/>
      </xdr:nvCxnSpPr>
      <xdr:spPr>
        <a:xfrm flipV="1">
          <a:off x="3797300" y="16338544"/>
          <a:ext cx="838200" cy="10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151054</xdr:rowOff>
    </xdr:from>
    <xdr:to>
      <xdr:col>5</xdr:col>
      <xdr:colOff>358775</xdr:colOff>
      <xdr:row>96</xdr:row>
      <xdr:rowOff>65709</xdr:rowOff>
    </xdr:to>
    <xdr:cxnSp macro="">
      <xdr:nvCxnSpPr>
        <xdr:cNvPr id="237" name="直線コネクタ 236"/>
        <xdr:cNvCxnSpPr/>
      </xdr:nvCxnSpPr>
      <xdr:spPr>
        <a:xfrm flipV="1">
          <a:off x="2908300" y="16438804"/>
          <a:ext cx="889000" cy="8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65709</xdr:rowOff>
    </xdr:from>
    <xdr:to>
      <xdr:col>4</xdr:col>
      <xdr:colOff>155575</xdr:colOff>
      <xdr:row>96</xdr:row>
      <xdr:rowOff>97256</xdr:rowOff>
    </xdr:to>
    <xdr:cxnSp macro="">
      <xdr:nvCxnSpPr>
        <xdr:cNvPr id="240" name="直線コネクタ 239"/>
        <xdr:cNvCxnSpPr/>
      </xdr:nvCxnSpPr>
      <xdr:spPr>
        <a:xfrm flipV="1">
          <a:off x="2019300" y="1652490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67005</xdr:rowOff>
    </xdr:from>
    <xdr:to>
      <xdr:col>2</xdr:col>
      <xdr:colOff>638175</xdr:colOff>
      <xdr:row>96</xdr:row>
      <xdr:rowOff>97256</xdr:rowOff>
    </xdr:to>
    <xdr:cxnSp macro="">
      <xdr:nvCxnSpPr>
        <xdr:cNvPr id="243" name="直線コネクタ 242"/>
        <xdr:cNvCxnSpPr/>
      </xdr:nvCxnSpPr>
      <xdr:spPr>
        <a:xfrm>
          <a:off x="1130300" y="16526205"/>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171444</xdr:rowOff>
    </xdr:from>
    <xdr:to>
      <xdr:col>6</xdr:col>
      <xdr:colOff>561975</xdr:colOff>
      <xdr:row>95</xdr:row>
      <xdr:rowOff>101594</xdr:rowOff>
    </xdr:to>
    <xdr:sp macro="" textlink="">
      <xdr:nvSpPr>
        <xdr:cNvPr id="253" name="円/楕円 252"/>
        <xdr:cNvSpPr/>
      </xdr:nvSpPr>
      <xdr:spPr>
        <a:xfrm>
          <a:off x="4584700" y="162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22871</xdr:rowOff>
    </xdr:from>
    <xdr:ext cx="534377" cy="259045"/>
    <xdr:sp macro="" textlink="">
      <xdr:nvSpPr>
        <xdr:cNvPr id="254" name="扶助費該当値テキスト"/>
        <xdr:cNvSpPr txBox="1"/>
      </xdr:nvSpPr>
      <xdr:spPr>
        <a:xfrm>
          <a:off x="4686300" y="161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75,667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100254</xdr:rowOff>
    </xdr:from>
    <xdr:to>
      <xdr:col>5</xdr:col>
      <xdr:colOff>409575</xdr:colOff>
      <xdr:row>96</xdr:row>
      <xdr:rowOff>30404</xdr:rowOff>
    </xdr:to>
    <xdr:sp macro="" textlink="">
      <xdr:nvSpPr>
        <xdr:cNvPr id="255" name="円/楕円 254"/>
        <xdr:cNvSpPr/>
      </xdr:nvSpPr>
      <xdr:spPr>
        <a:xfrm>
          <a:off x="3746500" y="163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21531</xdr:rowOff>
    </xdr:from>
    <xdr:ext cx="534377" cy="259045"/>
    <xdr:sp macro="" textlink="">
      <xdr:nvSpPr>
        <xdr:cNvPr id="256" name="テキスト ボックス 255"/>
        <xdr:cNvSpPr txBox="1"/>
      </xdr:nvSpPr>
      <xdr:spPr>
        <a:xfrm>
          <a:off x="3530111" y="1648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14909</xdr:rowOff>
    </xdr:from>
    <xdr:to>
      <xdr:col>4</xdr:col>
      <xdr:colOff>206375</xdr:colOff>
      <xdr:row>96</xdr:row>
      <xdr:rowOff>116509</xdr:rowOff>
    </xdr:to>
    <xdr:sp macro="" textlink="">
      <xdr:nvSpPr>
        <xdr:cNvPr id="257" name="円/楕円 256"/>
        <xdr:cNvSpPr/>
      </xdr:nvSpPr>
      <xdr:spPr>
        <a:xfrm>
          <a:off x="2857500" y="164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107636</xdr:rowOff>
    </xdr:from>
    <xdr:ext cx="534377" cy="259045"/>
    <xdr:sp macro="" textlink="">
      <xdr:nvSpPr>
        <xdr:cNvPr id="258" name="テキスト ボックス 257"/>
        <xdr:cNvSpPr txBox="1"/>
      </xdr:nvSpPr>
      <xdr:spPr>
        <a:xfrm>
          <a:off x="2641111" y="165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46456</xdr:rowOff>
    </xdr:from>
    <xdr:to>
      <xdr:col>3</xdr:col>
      <xdr:colOff>3175</xdr:colOff>
      <xdr:row>96</xdr:row>
      <xdr:rowOff>148056</xdr:rowOff>
    </xdr:to>
    <xdr:sp macro="" textlink="">
      <xdr:nvSpPr>
        <xdr:cNvPr id="259" name="円/楕円 258"/>
        <xdr:cNvSpPr/>
      </xdr:nvSpPr>
      <xdr:spPr>
        <a:xfrm>
          <a:off x="1968500" y="165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139183</xdr:rowOff>
    </xdr:from>
    <xdr:ext cx="534377" cy="259045"/>
    <xdr:sp macro="" textlink="">
      <xdr:nvSpPr>
        <xdr:cNvPr id="260" name="テキスト ボックス 259"/>
        <xdr:cNvSpPr txBox="1"/>
      </xdr:nvSpPr>
      <xdr:spPr>
        <a:xfrm>
          <a:off x="1752111" y="165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16205</xdr:rowOff>
    </xdr:from>
    <xdr:to>
      <xdr:col>1</xdr:col>
      <xdr:colOff>485775</xdr:colOff>
      <xdr:row>96</xdr:row>
      <xdr:rowOff>117805</xdr:rowOff>
    </xdr:to>
    <xdr:sp macro="" textlink="">
      <xdr:nvSpPr>
        <xdr:cNvPr id="261" name="円/楕円 260"/>
        <xdr:cNvSpPr/>
      </xdr:nvSpPr>
      <xdr:spPr>
        <a:xfrm>
          <a:off x="1079500" y="164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108932</xdr:rowOff>
    </xdr:from>
    <xdr:ext cx="534377" cy="259045"/>
    <xdr:sp macro="" textlink="">
      <xdr:nvSpPr>
        <xdr:cNvPr id="262" name="テキスト ボックス 261"/>
        <xdr:cNvSpPr txBox="1"/>
      </xdr:nvSpPr>
      <xdr:spPr>
        <a:xfrm>
          <a:off x="863111" y="165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148882</xdr:rowOff>
    </xdr:from>
    <xdr:to>
      <xdr:col>15</xdr:col>
      <xdr:colOff>180975</xdr:colOff>
      <xdr:row>37</xdr:row>
      <xdr:rowOff>7887</xdr:rowOff>
    </xdr:to>
    <xdr:cxnSp macro="">
      <xdr:nvCxnSpPr>
        <xdr:cNvPr id="291" name="直線コネクタ 290"/>
        <xdr:cNvCxnSpPr/>
      </xdr:nvCxnSpPr>
      <xdr:spPr>
        <a:xfrm>
          <a:off x="9639300" y="6321082"/>
          <a:ext cx="838200" cy="3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148882</xdr:rowOff>
    </xdr:from>
    <xdr:to>
      <xdr:col>14</xdr:col>
      <xdr:colOff>28575</xdr:colOff>
      <xdr:row>37</xdr:row>
      <xdr:rowOff>15684</xdr:rowOff>
    </xdr:to>
    <xdr:cxnSp macro="">
      <xdr:nvCxnSpPr>
        <xdr:cNvPr id="294" name="直線コネクタ 293"/>
        <xdr:cNvCxnSpPr/>
      </xdr:nvCxnSpPr>
      <xdr:spPr>
        <a:xfrm flipV="1">
          <a:off x="8750300" y="6321082"/>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15684</xdr:rowOff>
    </xdr:from>
    <xdr:to>
      <xdr:col>12</xdr:col>
      <xdr:colOff>511175</xdr:colOff>
      <xdr:row>37</xdr:row>
      <xdr:rowOff>20053</xdr:rowOff>
    </xdr:to>
    <xdr:cxnSp macro="">
      <xdr:nvCxnSpPr>
        <xdr:cNvPr id="297" name="直線コネクタ 296"/>
        <xdr:cNvCxnSpPr/>
      </xdr:nvCxnSpPr>
      <xdr:spPr>
        <a:xfrm flipV="1">
          <a:off x="7861300" y="6359334"/>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20053</xdr:rowOff>
    </xdr:from>
    <xdr:to>
      <xdr:col>11</xdr:col>
      <xdr:colOff>307975</xdr:colOff>
      <xdr:row>37</xdr:row>
      <xdr:rowOff>28982</xdr:rowOff>
    </xdr:to>
    <xdr:cxnSp macro="">
      <xdr:nvCxnSpPr>
        <xdr:cNvPr id="300" name="直線コネクタ 299"/>
        <xdr:cNvCxnSpPr/>
      </xdr:nvCxnSpPr>
      <xdr:spPr>
        <a:xfrm flipV="1">
          <a:off x="6972300" y="6363703"/>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128537</xdr:rowOff>
    </xdr:from>
    <xdr:to>
      <xdr:col>15</xdr:col>
      <xdr:colOff>231775</xdr:colOff>
      <xdr:row>37</xdr:row>
      <xdr:rowOff>58687</xdr:rowOff>
    </xdr:to>
    <xdr:sp macro="" textlink="">
      <xdr:nvSpPr>
        <xdr:cNvPr id="310" name="円/楕円 309"/>
        <xdr:cNvSpPr/>
      </xdr:nvSpPr>
      <xdr:spPr>
        <a:xfrm>
          <a:off x="10426700" y="630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106964</xdr:rowOff>
    </xdr:from>
    <xdr:ext cx="534377" cy="259045"/>
    <xdr:sp macro="" textlink="">
      <xdr:nvSpPr>
        <xdr:cNvPr id="311" name="補助費等該当値テキスト"/>
        <xdr:cNvSpPr txBox="1"/>
      </xdr:nvSpPr>
      <xdr:spPr>
        <a:xfrm>
          <a:off x="10528300" y="62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29,879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98082</xdr:rowOff>
    </xdr:from>
    <xdr:to>
      <xdr:col>14</xdr:col>
      <xdr:colOff>79375</xdr:colOff>
      <xdr:row>37</xdr:row>
      <xdr:rowOff>28232</xdr:rowOff>
    </xdr:to>
    <xdr:sp macro="" textlink="">
      <xdr:nvSpPr>
        <xdr:cNvPr id="312" name="円/楕円 311"/>
        <xdr:cNvSpPr/>
      </xdr:nvSpPr>
      <xdr:spPr>
        <a:xfrm>
          <a:off x="9588500" y="62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19359</xdr:rowOff>
    </xdr:from>
    <xdr:ext cx="534377" cy="259045"/>
    <xdr:sp macro="" textlink="">
      <xdr:nvSpPr>
        <xdr:cNvPr id="313" name="テキスト ボックス 312"/>
        <xdr:cNvSpPr txBox="1"/>
      </xdr:nvSpPr>
      <xdr:spPr>
        <a:xfrm>
          <a:off x="9372111" y="63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136334</xdr:rowOff>
    </xdr:from>
    <xdr:to>
      <xdr:col>12</xdr:col>
      <xdr:colOff>561975</xdr:colOff>
      <xdr:row>37</xdr:row>
      <xdr:rowOff>66484</xdr:rowOff>
    </xdr:to>
    <xdr:sp macro="" textlink="">
      <xdr:nvSpPr>
        <xdr:cNvPr id="314" name="円/楕円 313"/>
        <xdr:cNvSpPr/>
      </xdr:nvSpPr>
      <xdr:spPr>
        <a:xfrm>
          <a:off x="8699500" y="6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57611</xdr:rowOff>
    </xdr:from>
    <xdr:ext cx="534377" cy="259045"/>
    <xdr:sp macro="" textlink="">
      <xdr:nvSpPr>
        <xdr:cNvPr id="315" name="テキスト ボックス 314"/>
        <xdr:cNvSpPr txBox="1"/>
      </xdr:nvSpPr>
      <xdr:spPr>
        <a:xfrm>
          <a:off x="8483111" y="640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140703</xdr:rowOff>
    </xdr:from>
    <xdr:to>
      <xdr:col>11</xdr:col>
      <xdr:colOff>358775</xdr:colOff>
      <xdr:row>37</xdr:row>
      <xdr:rowOff>70853</xdr:rowOff>
    </xdr:to>
    <xdr:sp macro="" textlink="">
      <xdr:nvSpPr>
        <xdr:cNvPr id="316" name="円/楕円 315"/>
        <xdr:cNvSpPr/>
      </xdr:nvSpPr>
      <xdr:spPr>
        <a:xfrm>
          <a:off x="7810500" y="63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61980</xdr:rowOff>
    </xdr:from>
    <xdr:ext cx="534377" cy="259045"/>
    <xdr:sp macro="" textlink="">
      <xdr:nvSpPr>
        <xdr:cNvPr id="317" name="テキスト ボックス 316"/>
        <xdr:cNvSpPr txBox="1"/>
      </xdr:nvSpPr>
      <xdr:spPr>
        <a:xfrm>
          <a:off x="7594111" y="64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149632</xdr:rowOff>
    </xdr:from>
    <xdr:to>
      <xdr:col>10</xdr:col>
      <xdr:colOff>155575</xdr:colOff>
      <xdr:row>37</xdr:row>
      <xdr:rowOff>79782</xdr:rowOff>
    </xdr:to>
    <xdr:sp macro="" textlink="">
      <xdr:nvSpPr>
        <xdr:cNvPr id="318" name="円/楕円 317"/>
        <xdr:cNvSpPr/>
      </xdr:nvSpPr>
      <xdr:spPr>
        <a:xfrm>
          <a:off x="6921500" y="63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70909</xdr:rowOff>
    </xdr:from>
    <xdr:ext cx="534377" cy="259045"/>
    <xdr:sp macro="" textlink="">
      <xdr:nvSpPr>
        <xdr:cNvPr id="319" name="テキスト ボックス 318"/>
        <xdr:cNvSpPr txBox="1"/>
      </xdr:nvSpPr>
      <xdr:spPr>
        <a:xfrm>
          <a:off x="6705111" y="641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20251</xdr:rowOff>
    </xdr:from>
    <xdr:to>
      <xdr:col>15</xdr:col>
      <xdr:colOff>180975</xdr:colOff>
      <xdr:row>57</xdr:row>
      <xdr:rowOff>34337</xdr:rowOff>
    </xdr:to>
    <xdr:cxnSp macro="">
      <xdr:nvCxnSpPr>
        <xdr:cNvPr id="350" name="直線コネクタ 349"/>
        <xdr:cNvCxnSpPr/>
      </xdr:nvCxnSpPr>
      <xdr:spPr>
        <a:xfrm flipV="1">
          <a:off x="9639300" y="9621451"/>
          <a:ext cx="838200" cy="18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144054</xdr:rowOff>
    </xdr:from>
    <xdr:to>
      <xdr:col>14</xdr:col>
      <xdr:colOff>28575</xdr:colOff>
      <xdr:row>57</xdr:row>
      <xdr:rowOff>34337</xdr:rowOff>
    </xdr:to>
    <xdr:cxnSp macro="">
      <xdr:nvCxnSpPr>
        <xdr:cNvPr id="353" name="直線コネクタ 352"/>
        <xdr:cNvCxnSpPr/>
      </xdr:nvCxnSpPr>
      <xdr:spPr>
        <a:xfrm>
          <a:off x="8750300" y="9745254"/>
          <a:ext cx="889000" cy="6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144054</xdr:rowOff>
    </xdr:from>
    <xdr:to>
      <xdr:col>12</xdr:col>
      <xdr:colOff>511175</xdr:colOff>
      <xdr:row>57</xdr:row>
      <xdr:rowOff>56621</xdr:rowOff>
    </xdr:to>
    <xdr:cxnSp macro="">
      <xdr:nvCxnSpPr>
        <xdr:cNvPr id="356" name="直線コネクタ 355"/>
        <xdr:cNvCxnSpPr/>
      </xdr:nvCxnSpPr>
      <xdr:spPr>
        <a:xfrm flipV="1">
          <a:off x="7861300" y="9745254"/>
          <a:ext cx="889000" cy="8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101829</xdr:rowOff>
    </xdr:from>
    <xdr:to>
      <xdr:col>11</xdr:col>
      <xdr:colOff>307975</xdr:colOff>
      <xdr:row>57</xdr:row>
      <xdr:rowOff>56621</xdr:rowOff>
    </xdr:to>
    <xdr:cxnSp macro="">
      <xdr:nvCxnSpPr>
        <xdr:cNvPr id="359" name="直線コネクタ 358"/>
        <xdr:cNvCxnSpPr/>
      </xdr:nvCxnSpPr>
      <xdr:spPr>
        <a:xfrm>
          <a:off x="6972300" y="9531579"/>
          <a:ext cx="889000" cy="29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137333</xdr:rowOff>
    </xdr:from>
    <xdr:ext cx="534377" cy="259045"/>
    <xdr:sp macro="" textlink="">
      <xdr:nvSpPr>
        <xdr:cNvPr id="363" name="テキスト ボックス 362"/>
        <xdr:cNvSpPr txBox="1"/>
      </xdr:nvSpPr>
      <xdr:spPr>
        <a:xfrm>
          <a:off x="6705111" y="97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140901</xdr:rowOff>
    </xdr:from>
    <xdr:to>
      <xdr:col>15</xdr:col>
      <xdr:colOff>231775</xdr:colOff>
      <xdr:row>56</xdr:row>
      <xdr:rowOff>71051</xdr:rowOff>
    </xdr:to>
    <xdr:sp macro="" textlink="">
      <xdr:nvSpPr>
        <xdr:cNvPr id="369" name="円/楕円 368"/>
        <xdr:cNvSpPr/>
      </xdr:nvSpPr>
      <xdr:spPr>
        <a:xfrm>
          <a:off x="10426700" y="95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163778</xdr:rowOff>
    </xdr:from>
    <xdr:ext cx="534377" cy="259045"/>
    <xdr:sp macro="" textlink="">
      <xdr:nvSpPr>
        <xdr:cNvPr id="370" name="普通建設事業費該当値テキスト"/>
        <xdr:cNvSpPr txBox="1"/>
      </xdr:nvSpPr>
      <xdr:spPr>
        <a:xfrm>
          <a:off x="10528300" y="94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54,473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154987</xdr:rowOff>
    </xdr:from>
    <xdr:to>
      <xdr:col>14</xdr:col>
      <xdr:colOff>79375</xdr:colOff>
      <xdr:row>57</xdr:row>
      <xdr:rowOff>85137</xdr:rowOff>
    </xdr:to>
    <xdr:sp macro="" textlink="">
      <xdr:nvSpPr>
        <xdr:cNvPr id="371" name="円/楕円 370"/>
        <xdr:cNvSpPr/>
      </xdr:nvSpPr>
      <xdr:spPr>
        <a:xfrm>
          <a:off x="9588500" y="975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76264</xdr:rowOff>
    </xdr:from>
    <xdr:ext cx="534377" cy="259045"/>
    <xdr:sp macro="" textlink="">
      <xdr:nvSpPr>
        <xdr:cNvPr id="372" name="テキスト ボックス 371"/>
        <xdr:cNvSpPr txBox="1"/>
      </xdr:nvSpPr>
      <xdr:spPr>
        <a:xfrm>
          <a:off x="9372111" y="98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93254</xdr:rowOff>
    </xdr:from>
    <xdr:to>
      <xdr:col>12</xdr:col>
      <xdr:colOff>561975</xdr:colOff>
      <xdr:row>57</xdr:row>
      <xdr:rowOff>23404</xdr:rowOff>
    </xdr:to>
    <xdr:sp macro="" textlink="">
      <xdr:nvSpPr>
        <xdr:cNvPr id="373" name="円/楕円 372"/>
        <xdr:cNvSpPr/>
      </xdr:nvSpPr>
      <xdr:spPr>
        <a:xfrm>
          <a:off x="8699500" y="96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14531</xdr:rowOff>
    </xdr:from>
    <xdr:ext cx="534377" cy="259045"/>
    <xdr:sp macro="" textlink="">
      <xdr:nvSpPr>
        <xdr:cNvPr id="374" name="テキスト ボックス 373"/>
        <xdr:cNvSpPr txBox="1"/>
      </xdr:nvSpPr>
      <xdr:spPr>
        <a:xfrm>
          <a:off x="8483111" y="978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5821</xdr:rowOff>
    </xdr:from>
    <xdr:to>
      <xdr:col>11</xdr:col>
      <xdr:colOff>358775</xdr:colOff>
      <xdr:row>57</xdr:row>
      <xdr:rowOff>107421</xdr:rowOff>
    </xdr:to>
    <xdr:sp macro="" textlink="">
      <xdr:nvSpPr>
        <xdr:cNvPr id="375" name="円/楕円 374"/>
        <xdr:cNvSpPr/>
      </xdr:nvSpPr>
      <xdr:spPr>
        <a:xfrm>
          <a:off x="7810500" y="977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98548</xdr:rowOff>
    </xdr:from>
    <xdr:ext cx="534377" cy="259045"/>
    <xdr:sp macro="" textlink="">
      <xdr:nvSpPr>
        <xdr:cNvPr id="376" name="テキスト ボックス 375"/>
        <xdr:cNvSpPr txBox="1"/>
      </xdr:nvSpPr>
      <xdr:spPr>
        <a:xfrm>
          <a:off x="7594111" y="987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51029</xdr:rowOff>
    </xdr:from>
    <xdr:to>
      <xdr:col>10</xdr:col>
      <xdr:colOff>155575</xdr:colOff>
      <xdr:row>55</xdr:row>
      <xdr:rowOff>152629</xdr:rowOff>
    </xdr:to>
    <xdr:sp macro="" textlink="">
      <xdr:nvSpPr>
        <xdr:cNvPr id="377" name="円/楕円 376"/>
        <xdr:cNvSpPr/>
      </xdr:nvSpPr>
      <xdr:spPr>
        <a:xfrm>
          <a:off x="6921500" y="94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169156</xdr:rowOff>
    </xdr:from>
    <xdr:ext cx="534377" cy="259045"/>
    <xdr:sp macro="" textlink="">
      <xdr:nvSpPr>
        <xdr:cNvPr id="378" name="テキスト ボックス 377"/>
        <xdr:cNvSpPr txBox="1"/>
      </xdr:nvSpPr>
      <xdr:spPr>
        <a:xfrm>
          <a:off x="6705111" y="92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104854</xdr:rowOff>
    </xdr:from>
    <xdr:to>
      <xdr:col>15</xdr:col>
      <xdr:colOff>180975</xdr:colOff>
      <xdr:row>78</xdr:row>
      <xdr:rowOff>82077</xdr:rowOff>
    </xdr:to>
    <xdr:cxnSp macro="">
      <xdr:nvCxnSpPr>
        <xdr:cNvPr id="409" name="直線コネクタ 408"/>
        <xdr:cNvCxnSpPr/>
      </xdr:nvCxnSpPr>
      <xdr:spPr>
        <a:xfrm flipV="1">
          <a:off x="9639300" y="13306504"/>
          <a:ext cx="838200" cy="1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54054</xdr:rowOff>
    </xdr:from>
    <xdr:to>
      <xdr:col>15</xdr:col>
      <xdr:colOff>231775</xdr:colOff>
      <xdr:row>77</xdr:row>
      <xdr:rowOff>155654</xdr:rowOff>
    </xdr:to>
    <xdr:sp macro="" textlink="">
      <xdr:nvSpPr>
        <xdr:cNvPr id="419" name="円/楕円 418"/>
        <xdr:cNvSpPr/>
      </xdr:nvSpPr>
      <xdr:spPr>
        <a:xfrm>
          <a:off x="10426700" y="132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32481</xdr:rowOff>
    </xdr:from>
    <xdr:ext cx="534377" cy="259045"/>
    <xdr:sp macro="" textlink="">
      <xdr:nvSpPr>
        <xdr:cNvPr id="420" name="普通建設事業費 （ うち新規整備　）該当値テキスト"/>
        <xdr:cNvSpPr txBox="1"/>
      </xdr:nvSpPr>
      <xdr:spPr>
        <a:xfrm>
          <a:off x="10528300" y="1323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31277</xdr:rowOff>
    </xdr:from>
    <xdr:to>
      <xdr:col>14</xdr:col>
      <xdr:colOff>79375</xdr:colOff>
      <xdr:row>78</xdr:row>
      <xdr:rowOff>132877</xdr:rowOff>
    </xdr:to>
    <xdr:sp macro="" textlink="">
      <xdr:nvSpPr>
        <xdr:cNvPr id="421" name="円/楕円 420"/>
        <xdr:cNvSpPr/>
      </xdr:nvSpPr>
      <xdr:spPr>
        <a:xfrm>
          <a:off x="9588500" y="134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124004</xdr:rowOff>
    </xdr:from>
    <xdr:ext cx="534377" cy="259045"/>
    <xdr:sp macro="" textlink="">
      <xdr:nvSpPr>
        <xdr:cNvPr id="422" name="テキスト ボックス 421"/>
        <xdr:cNvSpPr txBox="1"/>
      </xdr:nvSpPr>
      <xdr:spPr>
        <a:xfrm>
          <a:off x="9372111" y="1349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164486</xdr:rowOff>
    </xdr:from>
    <xdr:to>
      <xdr:col>15</xdr:col>
      <xdr:colOff>180975</xdr:colOff>
      <xdr:row>97</xdr:row>
      <xdr:rowOff>162609</xdr:rowOff>
    </xdr:to>
    <xdr:cxnSp macro="">
      <xdr:nvCxnSpPr>
        <xdr:cNvPr id="453" name="直線コネクタ 452"/>
        <xdr:cNvCxnSpPr/>
      </xdr:nvCxnSpPr>
      <xdr:spPr>
        <a:xfrm flipV="1">
          <a:off x="9639300" y="16623686"/>
          <a:ext cx="838200" cy="16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113686</xdr:rowOff>
    </xdr:from>
    <xdr:to>
      <xdr:col>15</xdr:col>
      <xdr:colOff>231775</xdr:colOff>
      <xdr:row>97</xdr:row>
      <xdr:rowOff>43836</xdr:rowOff>
    </xdr:to>
    <xdr:sp macro="" textlink="">
      <xdr:nvSpPr>
        <xdr:cNvPr id="463" name="円/楕円 462"/>
        <xdr:cNvSpPr/>
      </xdr:nvSpPr>
      <xdr:spPr>
        <a:xfrm>
          <a:off x="10426700" y="165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136563</xdr:rowOff>
    </xdr:from>
    <xdr:ext cx="534377" cy="259045"/>
    <xdr:sp macro="" textlink="">
      <xdr:nvSpPr>
        <xdr:cNvPr id="464" name="普通建設事業費 （ うち更新整備　）該当値テキスト"/>
        <xdr:cNvSpPr txBox="1"/>
      </xdr:nvSpPr>
      <xdr:spPr>
        <a:xfrm>
          <a:off x="10528300" y="1642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111809</xdr:rowOff>
    </xdr:from>
    <xdr:to>
      <xdr:col>14</xdr:col>
      <xdr:colOff>79375</xdr:colOff>
      <xdr:row>98</xdr:row>
      <xdr:rowOff>41959</xdr:rowOff>
    </xdr:to>
    <xdr:sp macro="" textlink="">
      <xdr:nvSpPr>
        <xdr:cNvPr id="465" name="円/楕円 464"/>
        <xdr:cNvSpPr/>
      </xdr:nvSpPr>
      <xdr:spPr>
        <a:xfrm>
          <a:off x="9588500" y="167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33086</xdr:rowOff>
    </xdr:from>
    <xdr:ext cx="534377" cy="259045"/>
    <xdr:sp macro="" textlink="">
      <xdr:nvSpPr>
        <xdr:cNvPr id="466" name="テキスト ボックス 465"/>
        <xdr:cNvSpPr txBox="1"/>
      </xdr:nvSpPr>
      <xdr:spPr>
        <a:xfrm>
          <a:off x="9372111" y="1683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106046</xdr:rowOff>
    </xdr:from>
    <xdr:to>
      <xdr:col>23</xdr:col>
      <xdr:colOff>517525</xdr:colOff>
      <xdr:row>76</xdr:row>
      <xdr:rowOff>118064</xdr:rowOff>
    </xdr:to>
    <xdr:cxnSp macro="">
      <xdr:nvCxnSpPr>
        <xdr:cNvPr id="603" name="直線コネクタ 602"/>
        <xdr:cNvCxnSpPr/>
      </xdr:nvCxnSpPr>
      <xdr:spPr>
        <a:xfrm>
          <a:off x="15481300" y="13136246"/>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99417</xdr:rowOff>
    </xdr:from>
    <xdr:to>
      <xdr:col>22</xdr:col>
      <xdr:colOff>365125</xdr:colOff>
      <xdr:row>76</xdr:row>
      <xdr:rowOff>106046</xdr:rowOff>
    </xdr:to>
    <xdr:cxnSp macro="">
      <xdr:nvCxnSpPr>
        <xdr:cNvPr id="606" name="直線コネクタ 605"/>
        <xdr:cNvCxnSpPr/>
      </xdr:nvCxnSpPr>
      <xdr:spPr>
        <a:xfrm>
          <a:off x="14592300" y="13129617"/>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65650</xdr:rowOff>
    </xdr:from>
    <xdr:to>
      <xdr:col>21</xdr:col>
      <xdr:colOff>161925</xdr:colOff>
      <xdr:row>76</xdr:row>
      <xdr:rowOff>99417</xdr:rowOff>
    </xdr:to>
    <xdr:cxnSp macro="">
      <xdr:nvCxnSpPr>
        <xdr:cNvPr id="609" name="直線コネクタ 608"/>
        <xdr:cNvCxnSpPr/>
      </xdr:nvCxnSpPr>
      <xdr:spPr>
        <a:xfrm>
          <a:off x="13703300" y="13095850"/>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65650</xdr:rowOff>
    </xdr:from>
    <xdr:to>
      <xdr:col>19</xdr:col>
      <xdr:colOff>644525</xdr:colOff>
      <xdr:row>76</xdr:row>
      <xdr:rowOff>79693</xdr:rowOff>
    </xdr:to>
    <xdr:cxnSp macro="">
      <xdr:nvCxnSpPr>
        <xdr:cNvPr id="612" name="直線コネクタ 611"/>
        <xdr:cNvCxnSpPr/>
      </xdr:nvCxnSpPr>
      <xdr:spPr>
        <a:xfrm flipV="1">
          <a:off x="12814300" y="13095850"/>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67264</xdr:rowOff>
    </xdr:from>
    <xdr:to>
      <xdr:col>23</xdr:col>
      <xdr:colOff>568325</xdr:colOff>
      <xdr:row>76</xdr:row>
      <xdr:rowOff>168864</xdr:rowOff>
    </xdr:to>
    <xdr:sp macro="" textlink="">
      <xdr:nvSpPr>
        <xdr:cNvPr id="622" name="円/楕円 621"/>
        <xdr:cNvSpPr/>
      </xdr:nvSpPr>
      <xdr:spPr>
        <a:xfrm>
          <a:off x="16268700" y="130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45691</xdr:rowOff>
    </xdr:from>
    <xdr:ext cx="534377" cy="259045"/>
    <xdr:sp macro="" textlink="">
      <xdr:nvSpPr>
        <xdr:cNvPr id="623" name="公債費該当値テキスト"/>
        <xdr:cNvSpPr txBox="1"/>
      </xdr:nvSpPr>
      <xdr:spPr>
        <a:xfrm>
          <a:off x="16370300" y="130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30,325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55246</xdr:rowOff>
    </xdr:from>
    <xdr:to>
      <xdr:col>22</xdr:col>
      <xdr:colOff>415925</xdr:colOff>
      <xdr:row>76</xdr:row>
      <xdr:rowOff>156846</xdr:rowOff>
    </xdr:to>
    <xdr:sp macro="" textlink="">
      <xdr:nvSpPr>
        <xdr:cNvPr id="624" name="円/楕円 623"/>
        <xdr:cNvSpPr/>
      </xdr:nvSpPr>
      <xdr:spPr>
        <a:xfrm>
          <a:off x="15430500" y="130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147973</xdr:rowOff>
    </xdr:from>
    <xdr:ext cx="534377" cy="259045"/>
    <xdr:sp macro="" textlink="">
      <xdr:nvSpPr>
        <xdr:cNvPr id="625" name="テキスト ボックス 624"/>
        <xdr:cNvSpPr txBox="1"/>
      </xdr:nvSpPr>
      <xdr:spPr>
        <a:xfrm>
          <a:off x="15214111" y="131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48617</xdr:rowOff>
    </xdr:from>
    <xdr:to>
      <xdr:col>21</xdr:col>
      <xdr:colOff>212725</xdr:colOff>
      <xdr:row>76</xdr:row>
      <xdr:rowOff>150217</xdr:rowOff>
    </xdr:to>
    <xdr:sp macro="" textlink="">
      <xdr:nvSpPr>
        <xdr:cNvPr id="626" name="円/楕円 625"/>
        <xdr:cNvSpPr/>
      </xdr:nvSpPr>
      <xdr:spPr>
        <a:xfrm>
          <a:off x="14541500" y="1307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141344</xdr:rowOff>
    </xdr:from>
    <xdr:ext cx="534377" cy="259045"/>
    <xdr:sp macro="" textlink="">
      <xdr:nvSpPr>
        <xdr:cNvPr id="627" name="テキスト ボックス 626"/>
        <xdr:cNvSpPr txBox="1"/>
      </xdr:nvSpPr>
      <xdr:spPr>
        <a:xfrm>
          <a:off x="14325111" y="131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14850</xdr:rowOff>
    </xdr:from>
    <xdr:to>
      <xdr:col>20</xdr:col>
      <xdr:colOff>9525</xdr:colOff>
      <xdr:row>76</xdr:row>
      <xdr:rowOff>116450</xdr:rowOff>
    </xdr:to>
    <xdr:sp macro="" textlink="">
      <xdr:nvSpPr>
        <xdr:cNvPr id="628" name="円/楕円 627"/>
        <xdr:cNvSpPr/>
      </xdr:nvSpPr>
      <xdr:spPr>
        <a:xfrm>
          <a:off x="13652500" y="130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107577</xdr:rowOff>
    </xdr:from>
    <xdr:ext cx="534377" cy="259045"/>
    <xdr:sp macro="" textlink="">
      <xdr:nvSpPr>
        <xdr:cNvPr id="629" name="テキスト ボックス 628"/>
        <xdr:cNvSpPr txBox="1"/>
      </xdr:nvSpPr>
      <xdr:spPr>
        <a:xfrm>
          <a:off x="13436111" y="1313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28893</xdr:rowOff>
    </xdr:from>
    <xdr:to>
      <xdr:col>18</xdr:col>
      <xdr:colOff>492125</xdr:colOff>
      <xdr:row>76</xdr:row>
      <xdr:rowOff>130493</xdr:rowOff>
    </xdr:to>
    <xdr:sp macro="" textlink="">
      <xdr:nvSpPr>
        <xdr:cNvPr id="630" name="円/楕円 629"/>
        <xdr:cNvSpPr/>
      </xdr:nvSpPr>
      <xdr:spPr>
        <a:xfrm>
          <a:off x="12763500" y="130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121620</xdr:rowOff>
    </xdr:from>
    <xdr:ext cx="534377" cy="259045"/>
    <xdr:sp macro="" textlink="">
      <xdr:nvSpPr>
        <xdr:cNvPr id="631" name="テキスト ボックス 630"/>
        <xdr:cNvSpPr txBox="1"/>
      </xdr:nvSpPr>
      <xdr:spPr>
        <a:xfrm>
          <a:off x="12547111" y="131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558</xdr:rowOff>
    </xdr:from>
    <xdr:to>
      <xdr:col>23</xdr:col>
      <xdr:colOff>517525</xdr:colOff>
      <xdr:row>98</xdr:row>
      <xdr:rowOff>20865</xdr:rowOff>
    </xdr:to>
    <xdr:cxnSp macro="">
      <xdr:nvCxnSpPr>
        <xdr:cNvPr id="660" name="直線コネクタ 659"/>
        <xdr:cNvCxnSpPr/>
      </xdr:nvCxnSpPr>
      <xdr:spPr>
        <a:xfrm>
          <a:off x="15481300" y="16802658"/>
          <a:ext cx="8382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99371</xdr:rowOff>
    </xdr:from>
    <xdr:to>
      <xdr:col>22</xdr:col>
      <xdr:colOff>365125</xdr:colOff>
      <xdr:row>98</xdr:row>
      <xdr:rowOff>558</xdr:rowOff>
    </xdr:to>
    <xdr:cxnSp macro="">
      <xdr:nvCxnSpPr>
        <xdr:cNvPr id="663" name="直線コネクタ 662"/>
        <xdr:cNvCxnSpPr/>
      </xdr:nvCxnSpPr>
      <xdr:spPr>
        <a:xfrm>
          <a:off x="14592300" y="16730021"/>
          <a:ext cx="889000" cy="7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99371</xdr:rowOff>
    </xdr:from>
    <xdr:to>
      <xdr:col>21</xdr:col>
      <xdr:colOff>161925</xdr:colOff>
      <xdr:row>98</xdr:row>
      <xdr:rowOff>28657</xdr:rowOff>
    </xdr:to>
    <xdr:cxnSp macro="">
      <xdr:nvCxnSpPr>
        <xdr:cNvPr id="666" name="直線コネクタ 665"/>
        <xdr:cNvCxnSpPr/>
      </xdr:nvCxnSpPr>
      <xdr:spPr>
        <a:xfrm flipV="1">
          <a:off x="13703300" y="16730021"/>
          <a:ext cx="889000" cy="1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156883</xdr:rowOff>
    </xdr:from>
    <xdr:to>
      <xdr:col>19</xdr:col>
      <xdr:colOff>644525</xdr:colOff>
      <xdr:row>98</xdr:row>
      <xdr:rowOff>28657</xdr:rowOff>
    </xdr:to>
    <xdr:cxnSp macro="">
      <xdr:nvCxnSpPr>
        <xdr:cNvPr id="669" name="直線コネクタ 668"/>
        <xdr:cNvCxnSpPr/>
      </xdr:nvCxnSpPr>
      <xdr:spPr>
        <a:xfrm>
          <a:off x="12814300" y="16787533"/>
          <a:ext cx="8890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141515</xdr:rowOff>
    </xdr:from>
    <xdr:to>
      <xdr:col>23</xdr:col>
      <xdr:colOff>568325</xdr:colOff>
      <xdr:row>98</xdr:row>
      <xdr:rowOff>71665</xdr:rowOff>
    </xdr:to>
    <xdr:sp macro="" textlink="">
      <xdr:nvSpPr>
        <xdr:cNvPr id="679" name="円/楕円 678"/>
        <xdr:cNvSpPr/>
      </xdr:nvSpPr>
      <xdr:spPr>
        <a:xfrm>
          <a:off x="16268700" y="167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119942</xdr:rowOff>
    </xdr:from>
    <xdr:ext cx="534377" cy="259045"/>
    <xdr:sp macro="" textlink="">
      <xdr:nvSpPr>
        <xdr:cNvPr id="680" name="積立金該当値テキスト"/>
        <xdr:cNvSpPr txBox="1"/>
      </xdr:nvSpPr>
      <xdr:spPr>
        <a:xfrm>
          <a:off x="16370300" y="1675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10,238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121208</xdr:rowOff>
    </xdr:from>
    <xdr:to>
      <xdr:col>22</xdr:col>
      <xdr:colOff>415925</xdr:colOff>
      <xdr:row>98</xdr:row>
      <xdr:rowOff>51358</xdr:rowOff>
    </xdr:to>
    <xdr:sp macro="" textlink="">
      <xdr:nvSpPr>
        <xdr:cNvPr id="681" name="円/楕円 680"/>
        <xdr:cNvSpPr/>
      </xdr:nvSpPr>
      <xdr:spPr>
        <a:xfrm>
          <a:off x="15430500" y="167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42485</xdr:rowOff>
    </xdr:from>
    <xdr:ext cx="534377" cy="259045"/>
    <xdr:sp macro="" textlink="">
      <xdr:nvSpPr>
        <xdr:cNvPr id="682" name="テキスト ボックス 681"/>
        <xdr:cNvSpPr txBox="1"/>
      </xdr:nvSpPr>
      <xdr:spPr>
        <a:xfrm>
          <a:off x="15214111" y="1684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48571</xdr:rowOff>
    </xdr:from>
    <xdr:to>
      <xdr:col>21</xdr:col>
      <xdr:colOff>212725</xdr:colOff>
      <xdr:row>97</xdr:row>
      <xdr:rowOff>150171</xdr:rowOff>
    </xdr:to>
    <xdr:sp macro="" textlink="">
      <xdr:nvSpPr>
        <xdr:cNvPr id="683" name="円/楕円 682"/>
        <xdr:cNvSpPr/>
      </xdr:nvSpPr>
      <xdr:spPr>
        <a:xfrm>
          <a:off x="14541500" y="1667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141298</xdr:rowOff>
    </xdr:from>
    <xdr:ext cx="534377" cy="259045"/>
    <xdr:sp macro="" textlink="">
      <xdr:nvSpPr>
        <xdr:cNvPr id="684" name="テキスト ボックス 683"/>
        <xdr:cNvSpPr txBox="1"/>
      </xdr:nvSpPr>
      <xdr:spPr>
        <a:xfrm>
          <a:off x="14325111" y="1677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149307</xdr:rowOff>
    </xdr:from>
    <xdr:to>
      <xdr:col>20</xdr:col>
      <xdr:colOff>9525</xdr:colOff>
      <xdr:row>98</xdr:row>
      <xdr:rowOff>79457</xdr:rowOff>
    </xdr:to>
    <xdr:sp macro="" textlink="">
      <xdr:nvSpPr>
        <xdr:cNvPr id="685" name="円/楕円 684"/>
        <xdr:cNvSpPr/>
      </xdr:nvSpPr>
      <xdr:spPr>
        <a:xfrm>
          <a:off x="13652500" y="167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70584</xdr:rowOff>
    </xdr:from>
    <xdr:ext cx="469744" cy="259045"/>
    <xdr:sp macro="" textlink="">
      <xdr:nvSpPr>
        <xdr:cNvPr id="686" name="テキスト ボックス 685"/>
        <xdr:cNvSpPr txBox="1"/>
      </xdr:nvSpPr>
      <xdr:spPr>
        <a:xfrm>
          <a:off x="13468427" y="168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106083</xdr:rowOff>
    </xdr:from>
    <xdr:to>
      <xdr:col>18</xdr:col>
      <xdr:colOff>492125</xdr:colOff>
      <xdr:row>98</xdr:row>
      <xdr:rowOff>36233</xdr:rowOff>
    </xdr:to>
    <xdr:sp macro="" textlink="">
      <xdr:nvSpPr>
        <xdr:cNvPr id="687" name="円/楕円 686"/>
        <xdr:cNvSpPr/>
      </xdr:nvSpPr>
      <xdr:spPr>
        <a:xfrm>
          <a:off x="12763500" y="167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27360</xdr:rowOff>
    </xdr:from>
    <xdr:ext cx="534377" cy="259045"/>
    <xdr:sp macro="" textlink="">
      <xdr:nvSpPr>
        <xdr:cNvPr id="688" name="テキスト ボックス 687"/>
        <xdr:cNvSpPr txBox="1"/>
      </xdr:nvSpPr>
      <xdr:spPr>
        <a:xfrm>
          <a:off x="12547111" y="1682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12941</xdr:rowOff>
    </xdr:from>
    <xdr:to>
      <xdr:col>32</xdr:col>
      <xdr:colOff>187325</xdr:colOff>
      <xdr:row>39</xdr:row>
      <xdr:rowOff>25514</xdr:rowOff>
    </xdr:to>
    <xdr:cxnSp macro="">
      <xdr:nvCxnSpPr>
        <xdr:cNvPr id="717" name="直線コネクタ 716"/>
        <xdr:cNvCxnSpPr/>
      </xdr:nvCxnSpPr>
      <xdr:spPr>
        <a:xfrm>
          <a:off x="21323300" y="6699491"/>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120041</xdr:rowOff>
    </xdr:from>
    <xdr:to>
      <xdr:col>31</xdr:col>
      <xdr:colOff>34925</xdr:colOff>
      <xdr:row>39</xdr:row>
      <xdr:rowOff>12941</xdr:rowOff>
    </xdr:to>
    <xdr:cxnSp macro="">
      <xdr:nvCxnSpPr>
        <xdr:cNvPr id="720" name="直線コネクタ 719"/>
        <xdr:cNvCxnSpPr/>
      </xdr:nvCxnSpPr>
      <xdr:spPr>
        <a:xfrm>
          <a:off x="20434300" y="6635141"/>
          <a:ext cx="889000" cy="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120041</xdr:rowOff>
    </xdr:from>
    <xdr:to>
      <xdr:col>29</xdr:col>
      <xdr:colOff>517525</xdr:colOff>
      <xdr:row>38</xdr:row>
      <xdr:rowOff>129108</xdr:rowOff>
    </xdr:to>
    <xdr:cxnSp macro="">
      <xdr:nvCxnSpPr>
        <xdr:cNvPr id="723" name="直線コネクタ 722"/>
        <xdr:cNvCxnSpPr/>
      </xdr:nvCxnSpPr>
      <xdr:spPr>
        <a:xfrm flipV="1">
          <a:off x="19545300" y="6635141"/>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22179</xdr:rowOff>
    </xdr:from>
    <xdr:ext cx="469744" cy="259045"/>
    <xdr:sp macro="" textlink="">
      <xdr:nvSpPr>
        <xdr:cNvPr id="725" name="テキスト ボックス 724"/>
        <xdr:cNvSpPr txBox="1"/>
      </xdr:nvSpPr>
      <xdr:spPr>
        <a:xfrm>
          <a:off x="20199427" y="67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118516</xdr:rowOff>
    </xdr:from>
    <xdr:to>
      <xdr:col>28</xdr:col>
      <xdr:colOff>314325</xdr:colOff>
      <xdr:row>38</xdr:row>
      <xdr:rowOff>129108</xdr:rowOff>
    </xdr:to>
    <xdr:cxnSp macro="">
      <xdr:nvCxnSpPr>
        <xdr:cNvPr id="726" name="直線コネクタ 725"/>
        <xdr:cNvCxnSpPr/>
      </xdr:nvCxnSpPr>
      <xdr:spPr>
        <a:xfrm>
          <a:off x="18656300" y="6633616"/>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29951</xdr:rowOff>
    </xdr:from>
    <xdr:ext cx="469744" cy="259045"/>
    <xdr:sp macro="" textlink="">
      <xdr:nvSpPr>
        <xdr:cNvPr id="728" name="テキスト ボックス 727"/>
        <xdr:cNvSpPr txBox="1"/>
      </xdr:nvSpPr>
      <xdr:spPr>
        <a:xfrm>
          <a:off x="19310427" y="67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32161</xdr:rowOff>
    </xdr:from>
    <xdr:ext cx="469744" cy="259045"/>
    <xdr:sp macro="" textlink="">
      <xdr:nvSpPr>
        <xdr:cNvPr id="730" name="テキスト ボックス 729"/>
        <xdr:cNvSpPr txBox="1"/>
      </xdr:nvSpPr>
      <xdr:spPr>
        <a:xfrm>
          <a:off x="18421427" y="67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146164</xdr:rowOff>
    </xdr:from>
    <xdr:to>
      <xdr:col>32</xdr:col>
      <xdr:colOff>238125</xdr:colOff>
      <xdr:row>39</xdr:row>
      <xdr:rowOff>76314</xdr:rowOff>
    </xdr:to>
    <xdr:sp macro="" textlink="">
      <xdr:nvSpPr>
        <xdr:cNvPr id="736" name="円/楕円 735"/>
        <xdr:cNvSpPr/>
      </xdr:nvSpPr>
      <xdr:spPr>
        <a:xfrm>
          <a:off x="22110700" y="66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71289</xdr:rowOff>
    </xdr:from>
    <xdr:ext cx="378565" cy="259045"/>
    <xdr:sp macro="" textlink="">
      <xdr:nvSpPr>
        <xdr:cNvPr id="737" name="投資及び出資金該当値テキスト"/>
        <xdr:cNvSpPr txBox="1"/>
      </xdr:nvSpPr>
      <xdr:spPr>
        <a:xfrm>
          <a:off x="22212300" y="6586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133591</xdr:rowOff>
    </xdr:from>
    <xdr:to>
      <xdr:col>31</xdr:col>
      <xdr:colOff>85725</xdr:colOff>
      <xdr:row>39</xdr:row>
      <xdr:rowOff>63741</xdr:rowOff>
    </xdr:to>
    <xdr:sp macro="" textlink="">
      <xdr:nvSpPr>
        <xdr:cNvPr id="738" name="円/楕円 737"/>
        <xdr:cNvSpPr/>
      </xdr:nvSpPr>
      <xdr:spPr>
        <a:xfrm>
          <a:off x="21272500" y="66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54868</xdr:rowOff>
    </xdr:from>
    <xdr:ext cx="378565" cy="259045"/>
    <xdr:sp macro="" textlink="">
      <xdr:nvSpPr>
        <xdr:cNvPr id="739" name="テキスト ボックス 738"/>
        <xdr:cNvSpPr txBox="1"/>
      </xdr:nvSpPr>
      <xdr:spPr>
        <a:xfrm>
          <a:off x="21134017" y="674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69241</xdr:rowOff>
    </xdr:from>
    <xdr:to>
      <xdr:col>29</xdr:col>
      <xdr:colOff>568325</xdr:colOff>
      <xdr:row>38</xdr:row>
      <xdr:rowOff>170841</xdr:rowOff>
    </xdr:to>
    <xdr:sp macro="" textlink="">
      <xdr:nvSpPr>
        <xdr:cNvPr id="740" name="円/楕円 739"/>
        <xdr:cNvSpPr/>
      </xdr:nvSpPr>
      <xdr:spPr>
        <a:xfrm>
          <a:off x="20383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15917</xdr:rowOff>
    </xdr:from>
    <xdr:ext cx="469744" cy="259045"/>
    <xdr:sp macro="" textlink="">
      <xdr:nvSpPr>
        <xdr:cNvPr id="741" name="テキスト ボックス 740"/>
        <xdr:cNvSpPr txBox="1"/>
      </xdr:nvSpPr>
      <xdr:spPr>
        <a:xfrm>
          <a:off x="20199427" y="63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78308</xdr:rowOff>
    </xdr:from>
    <xdr:to>
      <xdr:col>28</xdr:col>
      <xdr:colOff>365125</xdr:colOff>
      <xdr:row>39</xdr:row>
      <xdr:rowOff>8458</xdr:rowOff>
    </xdr:to>
    <xdr:sp macro="" textlink="">
      <xdr:nvSpPr>
        <xdr:cNvPr id="742" name="円/楕円 741"/>
        <xdr:cNvSpPr/>
      </xdr:nvSpPr>
      <xdr:spPr>
        <a:xfrm>
          <a:off x="19494500" y="659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24985</xdr:rowOff>
    </xdr:from>
    <xdr:ext cx="469744" cy="259045"/>
    <xdr:sp macro="" textlink="">
      <xdr:nvSpPr>
        <xdr:cNvPr id="743" name="テキスト ボックス 742"/>
        <xdr:cNvSpPr txBox="1"/>
      </xdr:nvSpPr>
      <xdr:spPr>
        <a:xfrm>
          <a:off x="19310427" y="636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67716</xdr:rowOff>
    </xdr:from>
    <xdr:to>
      <xdr:col>27</xdr:col>
      <xdr:colOff>161925</xdr:colOff>
      <xdr:row>38</xdr:row>
      <xdr:rowOff>169316</xdr:rowOff>
    </xdr:to>
    <xdr:sp macro="" textlink="">
      <xdr:nvSpPr>
        <xdr:cNvPr id="744" name="円/楕円 743"/>
        <xdr:cNvSpPr/>
      </xdr:nvSpPr>
      <xdr:spPr>
        <a:xfrm>
          <a:off x="18605500" y="65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14393</xdr:rowOff>
    </xdr:from>
    <xdr:ext cx="469744" cy="259045"/>
    <xdr:sp macro="" textlink="">
      <xdr:nvSpPr>
        <xdr:cNvPr id="745" name="テキスト ボックス 744"/>
        <xdr:cNvSpPr txBox="1"/>
      </xdr:nvSpPr>
      <xdr:spPr>
        <a:xfrm>
          <a:off x="18421427" y="63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139129</xdr:rowOff>
    </xdr:from>
    <xdr:to>
      <xdr:col>32</xdr:col>
      <xdr:colOff>187325</xdr:colOff>
      <xdr:row>58</xdr:row>
      <xdr:rowOff>139129</xdr:rowOff>
    </xdr:to>
    <xdr:cxnSp macro="">
      <xdr:nvCxnSpPr>
        <xdr:cNvPr id="772" name="直線コネクタ 771"/>
        <xdr:cNvCxnSpPr/>
      </xdr:nvCxnSpPr>
      <xdr:spPr>
        <a:xfrm>
          <a:off x="21323300" y="10083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138854</xdr:rowOff>
    </xdr:from>
    <xdr:to>
      <xdr:col>31</xdr:col>
      <xdr:colOff>34925</xdr:colOff>
      <xdr:row>58</xdr:row>
      <xdr:rowOff>139129</xdr:rowOff>
    </xdr:to>
    <xdr:cxnSp macro="">
      <xdr:nvCxnSpPr>
        <xdr:cNvPr id="775" name="直線コネクタ 774"/>
        <xdr:cNvCxnSpPr/>
      </xdr:nvCxnSpPr>
      <xdr:spPr>
        <a:xfrm>
          <a:off x="20434300" y="10082954"/>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137116</xdr:rowOff>
    </xdr:from>
    <xdr:to>
      <xdr:col>29</xdr:col>
      <xdr:colOff>517525</xdr:colOff>
      <xdr:row>58</xdr:row>
      <xdr:rowOff>138854</xdr:rowOff>
    </xdr:to>
    <xdr:cxnSp macro="">
      <xdr:nvCxnSpPr>
        <xdr:cNvPr id="778" name="直線コネクタ 777"/>
        <xdr:cNvCxnSpPr/>
      </xdr:nvCxnSpPr>
      <xdr:spPr>
        <a:xfrm>
          <a:off x="19545300" y="10081216"/>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46843</xdr:rowOff>
    </xdr:from>
    <xdr:to>
      <xdr:col>28</xdr:col>
      <xdr:colOff>314325</xdr:colOff>
      <xdr:row>58</xdr:row>
      <xdr:rowOff>137116</xdr:rowOff>
    </xdr:to>
    <xdr:cxnSp macro="">
      <xdr:nvCxnSpPr>
        <xdr:cNvPr id="781" name="直線コネクタ 780"/>
        <xdr:cNvCxnSpPr/>
      </xdr:nvCxnSpPr>
      <xdr:spPr>
        <a:xfrm>
          <a:off x="18656300" y="9990943"/>
          <a:ext cx="889000" cy="9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88329</xdr:rowOff>
    </xdr:from>
    <xdr:to>
      <xdr:col>32</xdr:col>
      <xdr:colOff>238125</xdr:colOff>
      <xdr:row>59</xdr:row>
      <xdr:rowOff>18479</xdr:rowOff>
    </xdr:to>
    <xdr:sp macro="" textlink="">
      <xdr:nvSpPr>
        <xdr:cNvPr id="791" name="円/楕円 790"/>
        <xdr:cNvSpPr/>
      </xdr:nvSpPr>
      <xdr:spPr>
        <a:xfrm>
          <a:off x="22110700" y="10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3256</xdr:rowOff>
    </xdr:from>
    <xdr:ext cx="313932" cy="259045"/>
    <xdr:sp macro="" textlink="">
      <xdr:nvSpPr>
        <xdr:cNvPr id="792" name="貸付金該当値テキスト"/>
        <xdr:cNvSpPr txBox="1"/>
      </xdr:nvSpPr>
      <xdr:spPr>
        <a:xfrm>
          <a:off x="22212300" y="9947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88329</xdr:rowOff>
    </xdr:from>
    <xdr:to>
      <xdr:col>31</xdr:col>
      <xdr:colOff>85725</xdr:colOff>
      <xdr:row>59</xdr:row>
      <xdr:rowOff>18479</xdr:rowOff>
    </xdr:to>
    <xdr:sp macro="" textlink="">
      <xdr:nvSpPr>
        <xdr:cNvPr id="793" name="円/楕円 792"/>
        <xdr:cNvSpPr/>
      </xdr:nvSpPr>
      <xdr:spPr>
        <a:xfrm>
          <a:off x="21272500" y="10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9606</xdr:rowOff>
    </xdr:from>
    <xdr:ext cx="313932" cy="259045"/>
    <xdr:sp macro="" textlink="">
      <xdr:nvSpPr>
        <xdr:cNvPr id="794" name="テキスト ボックス 793"/>
        <xdr:cNvSpPr txBox="1"/>
      </xdr:nvSpPr>
      <xdr:spPr>
        <a:xfrm>
          <a:off x="21166333" y="101251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88054</xdr:rowOff>
    </xdr:from>
    <xdr:to>
      <xdr:col>29</xdr:col>
      <xdr:colOff>568325</xdr:colOff>
      <xdr:row>59</xdr:row>
      <xdr:rowOff>18204</xdr:rowOff>
    </xdr:to>
    <xdr:sp macro="" textlink="">
      <xdr:nvSpPr>
        <xdr:cNvPr id="795" name="円/楕円 794"/>
        <xdr:cNvSpPr/>
      </xdr:nvSpPr>
      <xdr:spPr>
        <a:xfrm>
          <a:off x="20383500" y="100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9331</xdr:rowOff>
    </xdr:from>
    <xdr:ext cx="313932" cy="259045"/>
    <xdr:sp macro="" textlink="">
      <xdr:nvSpPr>
        <xdr:cNvPr id="796" name="テキスト ボックス 795"/>
        <xdr:cNvSpPr txBox="1"/>
      </xdr:nvSpPr>
      <xdr:spPr>
        <a:xfrm>
          <a:off x="20277333" y="10124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86316</xdr:rowOff>
    </xdr:from>
    <xdr:to>
      <xdr:col>28</xdr:col>
      <xdr:colOff>365125</xdr:colOff>
      <xdr:row>59</xdr:row>
      <xdr:rowOff>16466</xdr:rowOff>
    </xdr:to>
    <xdr:sp macro="" textlink="">
      <xdr:nvSpPr>
        <xdr:cNvPr id="797" name="円/楕円 796"/>
        <xdr:cNvSpPr/>
      </xdr:nvSpPr>
      <xdr:spPr>
        <a:xfrm>
          <a:off x="19494500" y="100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7593</xdr:rowOff>
    </xdr:from>
    <xdr:ext cx="378565" cy="259045"/>
    <xdr:sp macro="" textlink="">
      <xdr:nvSpPr>
        <xdr:cNvPr id="798" name="テキスト ボックス 797"/>
        <xdr:cNvSpPr txBox="1"/>
      </xdr:nvSpPr>
      <xdr:spPr>
        <a:xfrm>
          <a:off x="19356017" y="1012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167493</xdr:rowOff>
    </xdr:from>
    <xdr:to>
      <xdr:col>27</xdr:col>
      <xdr:colOff>161925</xdr:colOff>
      <xdr:row>58</xdr:row>
      <xdr:rowOff>97643</xdr:rowOff>
    </xdr:to>
    <xdr:sp macro="" textlink="">
      <xdr:nvSpPr>
        <xdr:cNvPr id="799" name="円/楕円 798"/>
        <xdr:cNvSpPr/>
      </xdr:nvSpPr>
      <xdr:spPr>
        <a:xfrm>
          <a:off x="18605500" y="994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88770</xdr:rowOff>
    </xdr:from>
    <xdr:ext cx="469744" cy="259045"/>
    <xdr:sp macro="" textlink="">
      <xdr:nvSpPr>
        <xdr:cNvPr id="800" name="テキスト ボックス 799"/>
        <xdr:cNvSpPr txBox="1"/>
      </xdr:nvSpPr>
      <xdr:spPr>
        <a:xfrm>
          <a:off x="18421427" y="1003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15021</xdr:rowOff>
    </xdr:from>
    <xdr:to>
      <xdr:col>32</xdr:col>
      <xdr:colOff>187325</xdr:colOff>
      <xdr:row>77</xdr:row>
      <xdr:rowOff>54456</xdr:rowOff>
    </xdr:to>
    <xdr:cxnSp macro="">
      <xdr:nvCxnSpPr>
        <xdr:cNvPr id="828" name="直線コネクタ 827"/>
        <xdr:cNvCxnSpPr/>
      </xdr:nvCxnSpPr>
      <xdr:spPr>
        <a:xfrm flipV="1">
          <a:off x="21323300" y="13216671"/>
          <a:ext cx="8382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54456</xdr:rowOff>
    </xdr:from>
    <xdr:to>
      <xdr:col>31</xdr:col>
      <xdr:colOff>34925</xdr:colOff>
      <xdr:row>77</xdr:row>
      <xdr:rowOff>69909</xdr:rowOff>
    </xdr:to>
    <xdr:cxnSp macro="">
      <xdr:nvCxnSpPr>
        <xdr:cNvPr id="831" name="直線コネクタ 830"/>
        <xdr:cNvCxnSpPr/>
      </xdr:nvCxnSpPr>
      <xdr:spPr>
        <a:xfrm flipV="1">
          <a:off x="20434300" y="13256106"/>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69909</xdr:rowOff>
    </xdr:from>
    <xdr:to>
      <xdr:col>29</xdr:col>
      <xdr:colOff>517525</xdr:colOff>
      <xdr:row>77</xdr:row>
      <xdr:rowOff>95352</xdr:rowOff>
    </xdr:to>
    <xdr:cxnSp macro="">
      <xdr:nvCxnSpPr>
        <xdr:cNvPr id="834" name="直線コネクタ 833"/>
        <xdr:cNvCxnSpPr/>
      </xdr:nvCxnSpPr>
      <xdr:spPr>
        <a:xfrm flipV="1">
          <a:off x="19545300" y="13271559"/>
          <a:ext cx="8890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95352</xdr:rowOff>
    </xdr:from>
    <xdr:to>
      <xdr:col>28</xdr:col>
      <xdr:colOff>314325</xdr:colOff>
      <xdr:row>78</xdr:row>
      <xdr:rowOff>57266</xdr:rowOff>
    </xdr:to>
    <xdr:cxnSp macro="">
      <xdr:nvCxnSpPr>
        <xdr:cNvPr id="837" name="直線コネクタ 836"/>
        <xdr:cNvCxnSpPr/>
      </xdr:nvCxnSpPr>
      <xdr:spPr>
        <a:xfrm flipV="1">
          <a:off x="18656300" y="13297002"/>
          <a:ext cx="889000" cy="13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135671</xdr:rowOff>
    </xdr:from>
    <xdr:to>
      <xdr:col>32</xdr:col>
      <xdr:colOff>238125</xdr:colOff>
      <xdr:row>77</xdr:row>
      <xdr:rowOff>65821</xdr:rowOff>
    </xdr:to>
    <xdr:sp macro="" textlink="">
      <xdr:nvSpPr>
        <xdr:cNvPr id="847" name="円/楕円 846"/>
        <xdr:cNvSpPr/>
      </xdr:nvSpPr>
      <xdr:spPr>
        <a:xfrm>
          <a:off x="22110700" y="131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114098</xdr:rowOff>
    </xdr:from>
    <xdr:ext cx="534377" cy="259045"/>
    <xdr:sp macro="" textlink="">
      <xdr:nvSpPr>
        <xdr:cNvPr id="848" name="繰出金該当値テキスト"/>
        <xdr:cNvSpPr txBox="1"/>
      </xdr:nvSpPr>
      <xdr:spPr>
        <a:xfrm>
          <a:off x="22212300" y="1314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32,954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3656</xdr:rowOff>
    </xdr:from>
    <xdr:to>
      <xdr:col>31</xdr:col>
      <xdr:colOff>85725</xdr:colOff>
      <xdr:row>77</xdr:row>
      <xdr:rowOff>105256</xdr:rowOff>
    </xdr:to>
    <xdr:sp macro="" textlink="">
      <xdr:nvSpPr>
        <xdr:cNvPr id="849" name="円/楕円 848"/>
        <xdr:cNvSpPr/>
      </xdr:nvSpPr>
      <xdr:spPr>
        <a:xfrm>
          <a:off x="21272500" y="1320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96383</xdr:rowOff>
    </xdr:from>
    <xdr:ext cx="534377" cy="259045"/>
    <xdr:sp macro="" textlink="">
      <xdr:nvSpPr>
        <xdr:cNvPr id="850" name="テキスト ボックス 849"/>
        <xdr:cNvSpPr txBox="1"/>
      </xdr:nvSpPr>
      <xdr:spPr>
        <a:xfrm>
          <a:off x="21056111" y="1329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19109</xdr:rowOff>
    </xdr:from>
    <xdr:to>
      <xdr:col>29</xdr:col>
      <xdr:colOff>568325</xdr:colOff>
      <xdr:row>77</xdr:row>
      <xdr:rowOff>120709</xdr:rowOff>
    </xdr:to>
    <xdr:sp macro="" textlink="">
      <xdr:nvSpPr>
        <xdr:cNvPr id="851" name="円/楕円 850"/>
        <xdr:cNvSpPr/>
      </xdr:nvSpPr>
      <xdr:spPr>
        <a:xfrm>
          <a:off x="20383500" y="132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111836</xdr:rowOff>
    </xdr:from>
    <xdr:ext cx="534377" cy="259045"/>
    <xdr:sp macro="" textlink="">
      <xdr:nvSpPr>
        <xdr:cNvPr id="852" name="テキスト ボックス 851"/>
        <xdr:cNvSpPr txBox="1"/>
      </xdr:nvSpPr>
      <xdr:spPr>
        <a:xfrm>
          <a:off x="20167111" y="1331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44552</xdr:rowOff>
    </xdr:from>
    <xdr:to>
      <xdr:col>28</xdr:col>
      <xdr:colOff>365125</xdr:colOff>
      <xdr:row>77</xdr:row>
      <xdr:rowOff>146152</xdr:rowOff>
    </xdr:to>
    <xdr:sp macro="" textlink="">
      <xdr:nvSpPr>
        <xdr:cNvPr id="853" name="円/楕円 852"/>
        <xdr:cNvSpPr/>
      </xdr:nvSpPr>
      <xdr:spPr>
        <a:xfrm>
          <a:off x="19494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137279</xdr:rowOff>
    </xdr:from>
    <xdr:ext cx="534377" cy="259045"/>
    <xdr:sp macro="" textlink="">
      <xdr:nvSpPr>
        <xdr:cNvPr id="854" name="テキスト ボックス 853"/>
        <xdr:cNvSpPr txBox="1"/>
      </xdr:nvSpPr>
      <xdr:spPr>
        <a:xfrm>
          <a:off x="19278111" y="1333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6466</xdr:rowOff>
    </xdr:from>
    <xdr:to>
      <xdr:col>27</xdr:col>
      <xdr:colOff>161925</xdr:colOff>
      <xdr:row>78</xdr:row>
      <xdr:rowOff>108066</xdr:rowOff>
    </xdr:to>
    <xdr:sp macro="" textlink="">
      <xdr:nvSpPr>
        <xdr:cNvPr id="855" name="円/楕円 854"/>
        <xdr:cNvSpPr/>
      </xdr:nvSpPr>
      <xdr:spPr>
        <a:xfrm>
          <a:off x="18605500" y="133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99193</xdr:rowOff>
    </xdr:from>
    <xdr:ext cx="534377" cy="259045"/>
    <xdr:sp macro="" textlink="">
      <xdr:nvSpPr>
        <xdr:cNvPr id="856" name="テキスト ボックス 855"/>
        <xdr:cNvSpPr txBox="1"/>
      </xdr:nvSpPr>
      <xdr:spPr>
        <a:xfrm>
          <a:off x="18389111" y="134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歳出決算総額は、住民一人当たり</a:t>
          </a:r>
          <a:r>
            <a:rPr kumimoji="1" lang="en-US" altLang="ja-JP" sz="1400">
              <a:latin typeface="ＭＳ Ｐゴシック"/>
            </a:rPr>
            <a:t>338,559</a:t>
          </a:r>
          <a:r>
            <a:rPr kumimoji="1" lang="ja-JP" altLang="en-US" sz="1400">
              <a:latin typeface="ＭＳ Ｐゴシック"/>
            </a:rPr>
            <a:t>円となっている。全体的に類似団体内平均値よりも下回っている状況であり人件費（住民一人当たり</a:t>
          </a:r>
          <a:r>
            <a:rPr kumimoji="1" lang="en-US" altLang="ja-JP" sz="1400">
              <a:latin typeface="ＭＳ Ｐゴシック"/>
            </a:rPr>
            <a:t>52,414</a:t>
          </a:r>
          <a:r>
            <a:rPr kumimoji="1" lang="ja-JP" altLang="en-US" sz="1400">
              <a:latin typeface="ＭＳ Ｐゴシック"/>
            </a:rPr>
            <a:t>円）や補助費（住民一人当たり</a:t>
          </a:r>
          <a:r>
            <a:rPr kumimoji="1" lang="en-US" altLang="ja-JP" sz="1400">
              <a:latin typeface="ＭＳ Ｐゴシック"/>
            </a:rPr>
            <a:t>29,879</a:t>
          </a:r>
          <a:r>
            <a:rPr kumimoji="1" lang="ja-JP" altLang="en-US" sz="1400">
              <a:latin typeface="ＭＳ Ｐゴシック"/>
            </a:rPr>
            <a:t>円）、維持補修費（住民一人当たり</a:t>
          </a:r>
          <a:r>
            <a:rPr kumimoji="1" lang="en-US" altLang="ja-JP" sz="1400">
              <a:latin typeface="ＭＳ Ｐゴシック"/>
            </a:rPr>
            <a:t>714</a:t>
          </a:r>
          <a:r>
            <a:rPr kumimoji="1" lang="ja-JP" altLang="en-US" sz="1400">
              <a:latin typeface="ＭＳ Ｐゴシック"/>
            </a:rPr>
            <a:t>円）などは類似団体内でも低い順位ではあるが、扶助費と普通建設事業費については、類似団体内平均値を上回っている。</a:t>
          </a:r>
        </a:p>
        <a:p>
          <a:r>
            <a:rPr kumimoji="1" lang="ja-JP" altLang="en-US" sz="1400">
              <a:latin typeface="ＭＳ Ｐゴシック"/>
            </a:rPr>
            <a:t>扶助費については住民一人当たり</a:t>
          </a:r>
          <a:r>
            <a:rPr kumimoji="1" lang="en-US" altLang="ja-JP" sz="1400">
              <a:latin typeface="ＭＳ Ｐゴシック"/>
            </a:rPr>
            <a:t>75,667</a:t>
          </a:r>
          <a:r>
            <a:rPr kumimoji="1" lang="ja-JP" altLang="en-US" sz="1400">
              <a:latin typeface="ＭＳ Ｐゴシック"/>
            </a:rPr>
            <a:t>円となっており、、待機児童対策などの子育て関係にかかる費用が増加していることや、障害者および障害児にかかる支援経費が増加していることなどから近年増加傾向にある。</a:t>
          </a:r>
        </a:p>
        <a:p>
          <a:r>
            <a:rPr kumimoji="1" lang="ja-JP" altLang="en-US" sz="1400">
              <a:latin typeface="ＭＳ Ｐゴシック"/>
            </a:rPr>
            <a:t>普通建設事業費については住民一人当たり</a:t>
          </a:r>
          <a:r>
            <a:rPr kumimoji="1" lang="en-US" altLang="ja-JP" sz="1400">
              <a:latin typeface="ＭＳ Ｐゴシック"/>
            </a:rPr>
            <a:t>54,473</a:t>
          </a:r>
          <a:r>
            <a:rPr kumimoji="1" lang="ja-JP" altLang="en-US" sz="1400">
              <a:latin typeface="ＭＳ Ｐゴシック"/>
            </a:rPr>
            <a:t>円となっており、中学校の改築事業や小学校への空調設備設置事業などの大規模な事業を行ったことから大幅に増加した。</a:t>
          </a:r>
        </a:p>
        <a:p>
          <a:r>
            <a:rPr kumimoji="1" lang="ja-JP" altLang="en-US" sz="1400">
              <a:latin typeface="ＭＳ Ｐゴシック"/>
            </a:rPr>
            <a:t>また、類似団体内平均値より下回ってはいるものの、物件費については住民一人当たり</a:t>
          </a:r>
          <a:r>
            <a:rPr kumimoji="1" lang="en-US" altLang="ja-JP" sz="1400">
              <a:latin typeface="ＭＳ Ｐゴシック"/>
            </a:rPr>
            <a:t>51,372</a:t>
          </a:r>
          <a:r>
            <a:rPr kumimoji="1" lang="ja-JP" altLang="en-US" sz="1400">
              <a:latin typeface="ＭＳ Ｐゴシック"/>
            </a:rPr>
            <a:t>円となっており近年増加傾向にある。これは、地方創生に関連した地域消費喚起事業や地域振興事業などが増加していることや、臨時職員数の増などにより賃金が増加していることなどが要因となっている。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滋賀県守山市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81,094
80,377
55.74
28,533,568
27,455,107
606,496
16,108,689
24,702,133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141986</xdr:rowOff>
    </xdr:from>
    <xdr:to>
      <xdr:col>6</xdr:col>
      <xdr:colOff>511175</xdr:colOff>
      <xdr:row>36</xdr:row>
      <xdr:rowOff>148463</xdr:rowOff>
    </xdr:to>
    <xdr:cxnSp macro="">
      <xdr:nvCxnSpPr>
        <xdr:cNvPr id="61" name="直線コネクタ 60"/>
        <xdr:cNvCxnSpPr/>
      </xdr:nvCxnSpPr>
      <xdr:spPr>
        <a:xfrm flipV="1">
          <a:off x="3797300" y="631418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148463</xdr:rowOff>
    </xdr:from>
    <xdr:to>
      <xdr:col>5</xdr:col>
      <xdr:colOff>358775</xdr:colOff>
      <xdr:row>36</xdr:row>
      <xdr:rowOff>152273</xdr:rowOff>
    </xdr:to>
    <xdr:cxnSp macro="">
      <xdr:nvCxnSpPr>
        <xdr:cNvPr id="64" name="直線コネクタ 63"/>
        <xdr:cNvCxnSpPr/>
      </xdr:nvCxnSpPr>
      <xdr:spPr>
        <a:xfrm flipV="1">
          <a:off x="2908300" y="632066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119507</xdr:rowOff>
    </xdr:from>
    <xdr:to>
      <xdr:col>4</xdr:col>
      <xdr:colOff>155575</xdr:colOff>
      <xdr:row>36</xdr:row>
      <xdr:rowOff>152273</xdr:rowOff>
    </xdr:to>
    <xdr:cxnSp macro="">
      <xdr:nvCxnSpPr>
        <xdr:cNvPr id="67" name="直線コネクタ 66"/>
        <xdr:cNvCxnSpPr/>
      </xdr:nvCxnSpPr>
      <xdr:spPr>
        <a:xfrm>
          <a:off x="2019300" y="6291707"/>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139700</xdr:rowOff>
    </xdr:from>
    <xdr:to>
      <xdr:col>2</xdr:col>
      <xdr:colOff>638175</xdr:colOff>
      <xdr:row>36</xdr:row>
      <xdr:rowOff>119507</xdr:rowOff>
    </xdr:to>
    <xdr:cxnSp macro="">
      <xdr:nvCxnSpPr>
        <xdr:cNvPr id="70" name="直線コネクタ 69"/>
        <xdr:cNvCxnSpPr/>
      </xdr:nvCxnSpPr>
      <xdr:spPr>
        <a:xfrm>
          <a:off x="1130300" y="6140450"/>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91186</xdr:rowOff>
    </xdr:from>
    <xdr:to>
      <xdr:col>6</xdr:col>
      <xdr:colOff>561975</xdr:colOff>
      <xdr:row>37</xdr:row>
      <xdr:rowOff>21336</xdr:rowOff>
    </xdr:to>
    <xdr:sp macro="" textlink="">
      <xdr:nvSpPr>
        <xdr:cNvPr id="80" name="円/楕円 79"/>
        <xdr:cNvSpPr/>
      </xdr:nvSpPr>
      <xdr:spPr>
        <a:xfrm>
          <a:off x="45847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69613</xdr:rowOff>
    </xdr:from>
    <xdr:ext cx="469744" cy="259045"/>
    <xdr:sp macro="" textlink="">
      <xdr:nvSpPr>
        <xdr:cNvPr id="81" name="議会費該当値テキスト"/>
        <xdr:cNvSpPr txBox="1"/>
      </xdr:nvSpPr>
      <xdr:spPr>
        <a:xfrm>
          <a:off x="4686300"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97663</xdr:rowOff>
    </xdr:from>
    <xdr:to>
      <xdr:col>5</xdr:col>
      <xdr:colOff>409575</xdr:colOff>
      <xdr:row>37</xdr:row>
      <xdr:rowOff>27813</xdr:rowOff>
    </xdr:to>
    <xdr:sp macro="" textlink="">
      <xdr:nvSpPr>
        <xdr:cNvPr id="82" name="円/楕円 81"/>
        <xdr:cNvSpPr/>
      </xdr:nvSpPr>
      <xdr:spPr>
        <a:xfrm>
          <a:off x="3746500" y="62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18940</xdr:rowOff>
    </xdr:from>
    <xdr:ext cx="469744" cy="259045"/>
    <xdr:sp macro="" textlink="">
      <xdr:nvSpPr>
        <xdr:cNvPr id="83" name="テキスト ボックス 82"/>
        <xdr:cNvSpPr txBox="1"/>
      </xdr:nvSpPr>
      <xdr:spPr>
        <a:xfrm>
          <a:off x="3562427" y="636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101473</xdr:rowOff>
    </xdr:from>
    <xdr:to>
      <xdr:col>4</xdr:col>
      <xdr:colOff>206375</xdr:colOff>
      <xdr:row>37</xdr:row>
      <xdr:rowOff>31623</xdr:rowOff>
    </xdr:to>
    <xdr:sp macro="" textlink="">
      <xdr:nvSpPr>
        <xdr:cNvPr id="84" name="円/楕円 83"/>
        <xdr:cNvSpPr/>
      </xdr:nvSpPr>
      <xdr:spPr>
        <a:xfrm>
          <a:off x="2857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22750</xdr:rowOff>
    </xdr:from>
    <xdr:ext cx="469744" cy="259045"/>
    <xdr:sp macro="" textlink="">
      <xdr:nvSpPr>
        <xdr:cNvPr id="85" name="テキスト ボックス 84"/>
        <xdr:cNvSpPr txBox="1"/>
      </xdr:nvSpPr>
      <xdr:spPr>
        <a:xfrm>
          <a:off x="2673427" y="636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68707</xdr:rowOff>
    </xdr:from>
    <xdr:to>
      <xdr:col>3</xdr:col>
      <xdr:colOff>3175</xdr:colOff>
      <xdr:row>36</xdr:row>
      <xdr:rowOff>170307</xdr:rowOff>
    </xdr:to>
    <xdr:sp macro="" textlink="">
      <xdr:nvSpPr>
        <xdr:cNvPr id="86" name="円/楕円 85"/>
        <xdr:cNvSpPr/>
      </xdr:nvSpPr>
      <xdr:spPr>
        <a:xfrm>
          <a:off x="1968500" y="62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161434</xdr:rowOff>
    </xdr:from>
    <xdr:ext cx="469744" cy="259045"/>
    <xdr:sp macro="" textlink="">
      <xdr:nvSpPr>
        <xdr:cNvPr id="87" name="テキスト ボックス 86"/>
        <xdr:cNvSpPr txBox="1"/>
      </xdr:nvSpPr>
      <xdr:spPr>
        <a:xfrm>
          <a:off x="1784427"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88900</xdr:rowOff>
    </xdr:from>
    <xdr:to>
      <xdr:col>1</xdr:col>
      <xdr:colOff>485775</xdr:colOff>
      <xdr:row>36</xdr:row>
      <xdr:rowOff>19050</xdr:rowOff>
    </xdr:to>
    <xdr:sp macro="" textlink="">
      <xdr:nvSpPr>
        <xdr:cNvPr id="88" name="円/楕円 87"/>
        <xdr:cNvSpPr/>
      </xdr:nvSpPr>
      <xdr:spPr>
        <a:xfrm>
          <a:off x="1079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10177</xdr:rowOff>
    </xdr:from>
    <xdr:ext cx="469744" cy="259045"/>
    <xdr:sp macro="" textlink="">
      <xdr:nvSpPr>
        <xdr:cNvPr id="89" name="テキスト ボックス 88"/>
        <xdr:cNvSpPr txBox="1"/>
      </xdr:nvSpPr>
      <xdr:spPr>
        <a:xfrm>
          <a:off x="89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88004</xdr:rowOff>
    </xdr:from>
    <xdr:to>
      <xdr:col>6</xdr:col>
      <xdr:colOff>511175</xdr:colOff>
      <xdr:row>57</xdr:row>
      <xdr:rowOff>115256</xdr:rowOff>
    </xdr:to>
    <xdr:cxnSp macro="">
      <xdr:nvCxnSpPr>
        <xdr:cNvPr id="121" name="直線コネクタ 120"/>
        <xdr:cNvCxnSpPr/>
      </xdr:nvCxnSpPr>
      <xdr:spPr>
        <a:xfrm>
          <a:off x="3797300" y="9860654"/>
          <a:ext cx="838200" cy="2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31980</xdr:rowOff>
    </xdr:from>
    <xdr:to>
      <xdr:col>5</xdr:col>
      <xdr:colOff>358775</xdr:colOff>
      <xdr:row>57</xdr:row>
      <xdr:rowOff>88004</xdr:rowOff>
    </xdr:to>
    <xdr:cxnSp macro="">
      <xdr:nvCxnSpPr>
        <xdr:cNvPr id="124" name="直線コネクタ 123"/>
        <xdr:cNvCxnSpPr/>
      </xdr:nvCxnSpPr>
      <xdr:spPr>
        <a:xfrm>
          <a:off x="2908300" y="9804630"/>
          <a:ext cx="889000" cy="5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31980</xdr:rowOff>
    </xdr:from>
    <xdr:to>
      <xdr:col>4</xdr:col>
      <xdr:colOff>155575</xdr:colOff>
      <xdr:row>57</xdr:row>
      <xdr:rowOff>147831</xdr:rowOff>
    </xdr:to>
    <xdr:cxnSp macro="">
      <xdr:nvCxnSpPr>
        <xdr:cNvPr id="127" name="直線コネクタ 126"/>
        <xdr:cNvCxnSpPr/>
      </xdr:nvCxnSpPr>
      <xdr:spPr>
        <a:xfrm flipV="1">
          <a:off x="2019300" y="9804630"/>
          <a:ext cx="889000" cy="1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102944</xdr:rowOff>
    </xdr:from>
    <xdr:to>
      <xdr:col>2</xdr:col>
      <xdr:colOff>638175</xdr:colOff>
      <xdr:row>57</xdr:row>
      <xdr:rowOff>147831</xdr:rowOff>
    </xdr:to>
    <xdr:cxnSp macro="">
      <xdr:nvCxnSpPr>
        <xdr:cNvPr id="130" name="直線コネクタ 129"/>
        <xdr:cNvCxnSpPr/>
      </xdr:nvCxnSpPr>
      <xdr:spPr>
        <a:xfrm>
          <a:off x="1130300" y="9875594"/>
          <a:ext cx="889000" cy="4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64456</xdr:rowOff>
    </xdr:from>
    <xdr:to>
      <xdr:col>6</xdr:col>
      <xdr:colOff>561975</xdr:colOff>
      <xdr:row>57</xdr:row>
      <xdr:rowOff>166056</xdr:rowOff>
    </xdr:to>
    <xdr:sp macro="" textlink="">
      <xdr:nvSpPr>
        <xdr:cNvPr id="140" name="円/楕円 139"/>
        <xdr:cNvSpPr/>
      </xdr:nvSpPr>
      <xdr:spPr>
        <a:xfrm>
          <a:off x="4584700" y="98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42883</xdr:rowOff>
    </xdr:from>
    <xdr:ext cx="534377" cy="259045"/>
    <xdr:sp macro="" textlink="">
      <xdr:nvSpPr>
        <xdr:cNvPr id="141" name="総務費該当値テキスト"/>
        <xdr:cNvSpPr txBox="1"/>
      </xdr:nvSpPr>
      <xdr:spPr>
        <a:xfrm>
          <a:off x="4686300" y="98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37204</xdr:rowOff>
    </xdr:from>
    <xdr:to>
      <xdr:col>5</xdr:col>
      <xdr:colOff>409575</xdr:colOff>
      <xdr:row>57</xdr:row>
      <xdr:rowOff>138804</xdr:rowOff>
    </xdr:to>
    <xdr:sp macro="" textlink="">
      <xdr:nvSpPr>
        <xdr:cNvPr id="142" name="円/楕円 141"/>
        <xdr:cNvSpPr/>
      </xdr:nvSpPr>
      <xdr:spPr>
        <a:xfrm>
          <a:off x="3746500" y="98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129931</xdr:rowOff>
    </xdr:from>
    <xdr:ext cx="534377" cy="259045"/>
    <xdr:sp macro="" textlink="">
      <xdr:nvSpPr>
        <xdr:cNvPr id="143" name="テキスト ボックス 142"/>
        <xdr:cNvSpPr txBox="1"/>
      </xdr:nvSpPr>
      <xdr:spPr>
        <a:xfrm>
          <a:off x="3530111" y="990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152630</xdr:rowOff>
    </xdr:from>
    <xdr:to>
      <xdr:col>4</xdr:col>
      <xdr:colOff>206375</xdr:colOff>
      <xdr:row>57</xdr:row>
      <xdr:rowOff>82780</xdr:rowOff>
    </xdr:to>
    <xdr:sp macro="" textlink="">
      <xdr:nvSpPr>
        <xdr:cNvPr id="144" name="円/楕円 143"/>
        <xdr:cNvSpPr/>
      </xdr:nvSpPr>
      <xdr:spPr>
        <a:xfrm>
          <a:off x="2857500" y="975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73907</xdr:rowOff>
    </xdr:from>
    <xdr:ext cx="534377" cy="259045"/>
    <xdr:sp macro="" textlink="">
      <xdr:nvSpPr>
        <xdr:cNvPr id="145" name="テキスト ボックス 144"/>
        <xdr:cNvSpPr txBox="1"/>
      </xdr:nvSpPr>
      <xdr:spPr>
        <a:xfrm>
          <a:off x="2641111" y="984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97031</xdr:rowOff>
    </xdr:from>
    <xdr:to>
      <xdr:col>3</xdr:col>
      <xdr:colOff>3175</xdr:colOff>
      <xdr:row>58</xdr:row>
      <xdr:rowOff>27181</xdr:rowOff>
    </xdr:to>
    <xdr:sp macro="" textlink="">
      <xdr:nvSpPr>
        <xdr:cNvPr id="146" name="円/楕円 145"/>
        <xdr:cNvSpPr/>
      </xdr:nvSpPr>
      <xdr:spPr>
        <a:xfrm>
          <a:off x="1968500" y="98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18308</xdr:rowOff>
    </xdr:from>
    <xdr:ext cx="534377" cy="259045"/>
    <xdr:sp macro="" textlink="">
      <xdr:nvSpPr>
        <xdr:cNvPr id="147" name="テキスト ボックス 146"/>
        <xdr:cNvSpPr txBox="1"/>
      </xdr:nvSpPr>
      <xdr:spPr>
        <a:xfrm>
          <a:off x="1752111" y="99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52144</xdr:rowOff>
    </xdr:from>
    <xdr:to>
      <xdr:col>1</xdr:col>
      <xdr:colOff>485775</xdr:colOff>
      <xdr:row>57</xdr:row>
      <xdr:rowOff>153744</xdr:rowOff>
    </xdr:to>
    <xdr:sp macro="" textlink="">
      <xdr:nvSpPr>
        <xdr:cNvPr id="148" name="円/楕円 147"/>
        <xdr:cNvSpPr/>
      </xdr:nvSpPr>
      <xdr:spPr>
        <a:xfrm>
          <a:off x="1079500" y="98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144871</xdr:rowOff>
    </xdr:from>
    <xdr:ext cx="534377" cy="259045"/>
    <xdr:sp macro="" textlink="">
      <xdr:nvSpPr>
        <xdr:cNvPr id="149" name="テキスト ボックス 148"/>
        <xdr:cNvSpPr txBox="1"/>
      </xdr:nvSpPr>
      <xdr:spPr>
        <a:xfrm>
          <a:off x="863111" y="991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34430</xdr:rowOff>
    </xdr:from>
    <xdr:to>
      <xdr:col>6</xdr:col>
      <xdr:colOff>511175</xdr:colOff>
      <xdr:row>77</xdr:row>
      <xdr:rowOff>75767</xdr:rowOff>
    </xdr:to>
    <xdr:cxnSp macro="">
      <xdr:nvCxnSpPr>
        <xdr:cNvPr id="179" name="直線コネクタ 178"/>
        <xdr:cNvCxnSpPr/>
      </xdr:nvCxnSpPr>
      <xdr:spPr>
        <a:xfrm>
          <a:off x="3797300" y="13236080"/>
          <a:ext cx="838200" cy="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34430</xdr:rowOff>
    </xdr:from>
    <xdr:to>
      <xdr:col>5</xdr:col>
      <xdr:colOff>358775</xdr:colOff>
      <xdr:row>78</xdr:row>
      <xdr:rowOff>103657</xdr:rowOff>
    </xdr:to>
    <xdr:cxnSp macro="">
      <xdr:nvCxnSpPr>
        <xdr:cNvPr id="182" name="直線コネクタ 181"/>
        <xdr:cNvCxnSpPr/>
      </xdr:nvCxnSpPr>
      <xdr:spPr>
        <a:xfrm flipV="1">
          <a:off x="2908300" y="13236080"/>
          <a:ext cx="889000" cy="2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103657</xdr:rowOff>
    </xdr:from>
    <xdr:to>
      <xdr:col>4</xdr:col>
      <xdr:colOff>155575</xdr:colOff>
      <xdr:row>78</xdr:row>
      <xdr:rowOff>135356</xdr:rowOff>
    </xdr:to>
    <xdr:cxnSp macro="">
      <xdr:nvCxnSpPr>
        <xdr:cNvPr id="185" name="直線コネクタ 184"/>
        <xdr:cNvCxnSpPr/>
      </xdr:nvCxnSpPr>
      <xdr:spPr>
        <a:xfrm flipV="1">
          <a:off x="2019300" y="13476757"/>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135356</xdr:rowOff>
    </xdr:from>
    <xdr:to>
      <xdr:col>2</xdr:col>
      <xdr:colOff>638175</xdr:colOff>
      <xdr:row>78</xdr:row>
      <xdr:rowOff>149606</xdr:rowOff>
    </xdr:to>
    <xdr:cxnSp macro="">
      <xdr:nvCxnSpPr>
        <xdr:cNvPr id="188" name="直線コネクタ 187"/>
        <xdr:cNvCxnSpPr/>
      </xdr:nvCxnSpPr>
      <xdr:spPr>
        <a:xfrm flipV="1">
          <a:off x="1130300" y="13508456"/>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24967</xdr:rowOff>
    </xdr:from>
    <xdr:to>
      <xdr:col>6</xdr:col>
      <xdr:colOff>561975</xdr:colOff>
      <xdr:row>77</xdr:row>
      <xdr:rowOff>126567</xdr:rowOff>
    </xdr:to>
    <xdr:sp macro="" textlink="">
      <xdr:nvSpPr>
        <xdr:cNvPr id="198" name="円/楕円 197"/>
        <xdr:cNvSpPr/>
      </xdr:nvSpPr>
      <xdr:spPr>
        <a:xfrm>
          <a:off x="4584700" y="1322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3394</xdr:rowOff>
    </xdr:from>
    <xdr:ext cx="599010" cy="259045"/>
    <xdr:sp macro="" textlink="">
      <xdr:nvSpPr>
        <xdr:cNvPr id="199" name="民生費該当値テキスト"/>
        <xdr:cNvSpPr txBox="1"/>
      </xdr:nvSpPr>
      <xdr:spPr>
        <a:xfrm>
          <a:off x="4686300" y="1320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116,356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155080</xdr:rowOff>
    </xdr:from>
    <xdr:to>
      <xdr:col>5</xdr:col>
      <xdr:colOff>409575</xdr:colOff>
      <xdr:row>77</xdr:row>
      <xdr:rowOff>85230</xdr:rowOff>
    </xdr:to>
    <xdr:sp macro="" textlink="">
      <xdr:nvSpPr>
        <xdr:cNvPr id="200" name="円/楕円 199"/>
        <xdr:cNvSpPr/>
      </xdr:nvSpPr>
      <xdr:spPr>
        <a:xfrm>
          <a:off x="3746500" y="131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76357</xdr:rowOff>
    </xdr:from>
    <xdr:ext cx="599010" cy="259045"/>
    <xdr:sp macro="" textlink="">
      <xdr:nvSpPr>
        <xdr:cNvPr id="201" name="テキスト ボックス 200"/>
        <xdr:cNvSpPr txBox="1"/>
      </xdr:nvSpPr>
      <xdr:spPr>
        <a:xfrm>
          <a:off x="3497794" y="1327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118,526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52857</xdr:rowOff>
    </xdr:from>
    <xdr:to>
      <xdr:col>4</xdr:col>
      <xdr:colOff>206375</xdr:colOff>
      <xdr:row>78</xdr:row>
      <xdr:rowOff>154457</xdr:rowOff>
    </xdr:to>
    <xdr:sp macro="" textlink="">
      <xdr:nvSpPr>
        <xdr:cNvPr id="202" name="円/楕円 201"/>
        <xdr:cNvSpPr/>
      </xdr:nvSpPr>
      <xdr:spPr>
        <a:xfrm>
          <a:off x="2857500" y="134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145584</xdr:rowOff>
    </xdr:from>
    <xdr:ext cx="599010" cy="259045"/>
    <xdr:sp macro="" textlink="">
      <xdr:nvSpPr>
        <xdr:cNvPr id="203" name="テキスト ボックス 202"/>
        <xdr:cNvSpPr txBox="1"/>
      </xdr:nvSpPr>
      <xdr:spPr>
        <a:xfrm>
          <a:off x="2608794" y="1351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84556</xdr:rowOff>
    </xdr:from>
    <xdr:to>
      <xdr:col>3</xdr:col>
      <xdr:colOff>3175</xdr:colOff>
      <xdr:row>79</xdr:row>
      <xdr:rowOff>14706</xdr:rowOff>
    </xdr:to>
    <xdr:sp macro="" textlink="">
      <xdr:nvSpPr>
        <xdr:cNvPr id="204" name="円/楕円 203"/>
        <xdr:cNvSpPr/>
      </xdr:nvSpPr>
      <xdr:spPr>
        <a:xfrm>
          <a:off x="19685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5833</xdr:rowOff>
    </xdr:from>
    <xdr:ext cx="599010" cy="259045"/>
    <xdr:sp macro="" textlink="">
      <xdr:nvSpPr>
        <xdr:cNvPr id="205" name="テキスト ボックス 204"/>
        <xdr:cNvSpPr txBox="1"/>
      </xdr:nvSpPr>
      <xdr:spPr>
        <a:xfrm>
          <a:off x="1719794" y="1355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104,228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98806</xdr:rowOff>
    </xdr:from>
    <xdr:to>
      <xdr:col>1</xdr:col>
      <xdr:colOff>485775</xdr:colOff>
      <xdr:row>79</xdr:row>
      <xdr:rowOff>28956</xdr:rowOff>
    </xdr:to>
    <xdr:sp macro="" textlink="">
      <xdr:nvSpPr>
        <xdr:cNvPr id="206" name="円/楕円 205"/>
        <xdr:cNvSpPr/>
      </xdr:nvSpPr>
      <xdr:spPr>
        <a:xfrm>
          <a:off x="1079500" y="134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20083</xdr:rowOff>
    </xdr:from>
    <xdr:ext cx="599010" cy="259045"/>
    <xdr:sp macro="" textlink="">
      <xdr:nvSpPr>
        <xdr:cNvPr id="207" name="テキスト ボックス 206"/>
        <xdr:cNvSpPr txBox="1"/>
      </xdr:nvSpPr>
      <xdr:spPr>
        <a:xfrm>
          <a:off x="830794" y="1356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146996</xdr:rowOff>
    </xdr:from>
    <xdr:to>
      <xdr:col>6</xdr:col>
      <xdr:colOff>511175</xdr:colOff>
      <xdr:row>97</xdr:row>
      <xdr:rowOff>151949</xdr:rowOff>
    </xdr:to>
    <xdr:cxnSp macro="">
      <xdr:nvCxnSpPr>
        <xdr:cNvPr id="237" name="直線コネクタ 236"/>
        <xdr:cNvCxnSpPr/>
      </xdr:nvCxnSpPr>
      <xdr:spPr>
        <a:xfrm>
          <a:off x="3797300" y="1677764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146996</xdr:rowOff>
    </xdr:from>
    <xdr:to>
      <xdr:col>5</xdr:col>
      <xdr:colOff>358775</xdr:colOff>
      <xdr:row>98</xdr:row>
      <xdr:rowOff>4178</xdr:rowOff>
    </xdr:to>
    <xdr:cxnSp macro="">
      <xdr:nvCxnSpPr>
        <xdr:cNvPr id="240" name="直線コネクタ 239"/>
        <xdr:cNvCxnSpPr/>
      </xdr:nvCxnSpPr>
      <xdr:spPr>
        <a:xfrm flipV="1">
          <a:off x="2908300" y="16777646"/>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166523</xdr:rowOff>
    </xdr:from>
    <xdr:to>
      <xdr:col>4</xdr:col>
      <xdr:colOff>155575</xdr:colOff>
      <xdr:row>98</xdr:row>
      <xdr:rowOff>4178</xdr:rowOff>
    </xdr:to>
    <xdr:cxnSp macro="">
      <xdr:nvCxnSpPr>
        <xdr:cNvPr id="243" name="直線コネクタ 242"/>
        <xdr:cNvCxnSpPr/>
      </xdr:nvCxnSpPr>
      <xdr:spPr>
        <a:xfrm>
          <a:off x="2019300" y="16797173"/>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88818</xdr:rowOff>
    </xdr:from>
    <xdr:to>
      <xdr:col>2</xdr:col>
      <xdr:colOff>638175</xdr:colOff>
      <xdr:row>97</xdr:row>
      <xdr:rowOff>166523</xdr:rowOff>
    </xdr:to>
    <xdr:cxnSp macro="">
      <xdr:nvCxnSpPr>
        <xdr:cNvPr id="246" name="直線コネクタ 245"/>
        <xdr:cNvCxnSpPr/>
      </xdr:nvCxnSpPr>
      <xdr:spPr>
        <a:xfrm>
          <a:off x="1130300" y="16719468"/>
          <a:ext cx="889000" cy="7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153421</xdr:rowOff>
    </xdr:from>
    <xdr:ext cx="534377" cy="259045"/>
    <xdr:sp macro="" textlink="">
      <xdr:nvSpPr>
        <xdr:cNvPr id="248" name="テキスト ボックス 247"/>
        <xdr:cNvSpPr txBox="1"/>
      </xdr:nvSpPr>
      <xdr:spPr>
        <a:xfrm>
          <a:off x="1752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138010</xdr:rowOff>
    </xdr:from>
    <xdr:ext cx="534377" cy="259045"/>
    <xdr:sp macro="" textlink="">
      <xdr:nvSpPr>
        <xdr:cNvPr id="250" name="テキスト ボックス 249"/>
        <xdr:cNvSpPr txBox="1"/>
      </xdr:nvSpPr>
      <xdr:spPr>
        <a:xfrm>
          <a:off x="863111" y="164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101149</xdr:rowOff>
    </xdr:from>
    <xdr:to>
      <xdr:col>6</xdr:col>
      <xdr:colOff>561975</xdr:colOff>
      <xdr:row>98</xdr:row>
      <xdr:rowOff>31299</xdr:rowOff>
    </xdr:to>
    <xdr:sp macro="" textlink="">
      <xdr:nvSpPr>
        <xdr:cNvPr id="256" name="円/楕円 255"/>
        <xdr:cNvSpPr/>
      </xdr:nvSpPr>
      <xdr:spPr>
        <a:xfrm>
          <a:off x="4584700" y="167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79576</xdr:rowOff>
    </xdr:from>
    <xdr:ext cx="534377" cy="259045"/>
    <xdr:sp macro="" textlink="">
      <xdr:nvSpPr>
        <xdr:cNvPr id="257" name="衛生費該当値テキスト"/>
        <xdr:cNvSpPr txBox="1"/>
      </xdr:nvSpPr>
      <xdr:spPr>
        <a:xfrm>
          <a:off x="4686300" y="1671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32,357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96196</xdr:rowOff>
    </xdr:from>
    <xdr:to>
      <xdr:col>5</xdr:col>
      <xdr:colOff>409575</xdr:colOff>
      <xdr:row>98</xdr:row>
      <xdr:rowOff>26346</xdr:rowOff>
    </xdr:to>
    <xdr:sp macro="" textlink="">
      <xdr:nvSpPr>
        <xdr:cNvPr id="258" name="円/楕円 257"/>
        <xdr:cNvSpPr/>
      </xdr:nvSpPr>
      <xdr:spPr>
        <a:xfrm>
          <a:off x="3746500" y="167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17473</xdr:rowOff>
    </xdr:from>
    <xdr:ext cx="534377" cy="259045"/>
    <xdr:sp macro="" textlink="">
      <xdr:nvSpPr>
        <xdr:cNvPr id="259" name="テキスト ボックス 258"/>
        <xdr:cNvSpPr txBox="1"/>
      </xdr:nvSpPr>
      <xdr:spPr>
        <a:xfrm>
          <a:off x="3530111" y="1681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124828</xdr:rowOff>
    </xdr:from>
    <xdr:to>
      <xdr:col>4</xdr:col>
      <xdr:colOff>206375</xdr:colOff>
      <xdr:row>98</xdr:row>
      <xdr:rowOff>54978</xdr:rowOff>
    </xdr:to>
    <xdr:sp macro="" textlink="">
      <xdr:nvSpPr>
        <xdr:cNvPr id="260" name="円/楕円 259"/>
        <xdr:cNvSpPr/>
      </xdr:nvSpPr>
      <xdr:spPr>
        <a:xfrm>
          <a:off x="2857500" y="167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46105</xdr:rowOff>
    </xdr:from>
    <xdr:ext cx="534377" cy="259045"/>
    <xdr:sp macro="" textlink="">
      <xdr:nvSpPr>
        <xdr:cNvPr id="261" name="テキスト ボックス 260"/>
        <xdr:cNvSpPr txBox="1"/>
      </xdr:nvSpPr>
      <xdr:spPr>
        <a:xfrm>
          <a:off x="2641111" y="1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115723</xdr:rowOff>
    </xdr:from>
    <xdr:to>
      <xdr:col>3</xdr:col>
      <xdr:colOff>3175</xdr:colOff>
      <xdr:row>98</xdr:row>
      <xdr:rowOff>45873</xdr:rowOff>
    </xdr:to>
    <xdr:sp macro="" textlink="">
      <xdr:nvSpPr>
        <xdr:cNvPr id="262" name="円/楕円 261"/>
        <xdr:cNvSpPr/>
      </xdr:nvSpPr>
      <xdr:spPr>
        <a:xfrm>
          <a:off x="1968500" y="167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37000</xdr:rowOff>
    </xdr:from>
    <xdr:ext cx="534377" cy="259045"/>
    <xdr:sp macro="" textlink="">
      <xdr:nvSpPr>
        <xdr:cNvPr id="263" name="テキスト ボックス 262"/>
        <xdr:cNvSpPr txBox="1"/>
      </xdr:nvSpPr>
      <xdr:spPr>
        <a:xfrm>
          <a:off x="1752111" y="168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38018</xdr:rowOff>
    </xdr:from>
    <xdr:to>
      <xdr:col>1</xdr:col>
      <xdr:colOff>485775</xdr:colOff>
      <xdr:row>97</xdr:row>
      <xdr:rowOff>139618</xdr:rowOff>
    </xdr:to>
    <xdr:sp macro="" textlink="">
      <xdr:nvSpPr>
        <xdr:cNvPr id="264" name="円/楕円 263"/>
        <xdr:cNvSpPr/>
      </xdr:nvSpPr>
      <xdr:spPr>
        <a:xfrm>
          <a:off x="1079500" y="166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130745</xdr:rowOff>
    </xdr:from>
    <xdr:ext cx="534377" cy="259045"/>
    <xdr:sp macro="" textlink="">
      <xdr:nvSpPr>
        <xdr:cNvPr id="265" name="テキスト ボックス 264"/>
        <xdr:cNvSpPr txBox="1"/>
      </xdr:nvSpPr>
      <xdr:spPr>
        <a:xfrm>
          <a:off x="863111" y="167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105593</xdr:rowOff>
    </xdr:from>
    <xdr:to>
      <xdr:col>15</xdr:col>
      <xdr:colOff>180975</xdr:colOff>
      <xdr:row>38</xdr:row>
      <xdr:rowOff>106187</xdr:rowOff>
    </xdr:to>
    <xdr:cxnSp macro="">
      <xdr:nvCxnSpPr>
        <xdr:cNvPr id="292" name="直線コネクタ 291"/>
        <xdr:cNvCxnSpPr/>
      </xdr:nvCxnSpPr>
      <xdr:spPr>
        <a:xfrm>
          <a:off x="9639300" y="6620693"/>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91374</xdr:rowOff>
    </xdr:from>
    <xdr:to>
      <xdr:col>14</xdr:col>
      <xdr:colOff>28575</xdr:colOff>
      <xdr:row>38</xdr:row>
      <xdr:rowOff>105593</xdr:rowOff>
    </xdr:to>
    <xdr:cxnSp macro="">
      <xdr:nvCxnSpPr>
        <xdr:cNvPr id="295" name="直線コネクタ 294"/>
        <xdr:cNvCxnSpPr/>
      </xdr:nvCxnSpPr>
      <xdr:spPr>
        <a:xfrm>
          <a:off x="8750300" y="6606474"/>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80081</xdr:rowOff>
    </xdr:from>
    <xdr:to>
      <xdr:col>12</xdr:col>
      <xdr:colOff>511175</xdr:colOff>
      <xdr:row>38</xdr:row>
      <xdr:rowOff>91374</xdr:rowOff>
    </xdr:to>
    <xdr:cxnSp macro="">
      <xdr:nvCxnSpPr>
        <xdr:cNvPr id="298" name="直線コネクタ 297"/>
        <xdr:cNvCxnSpPr/>
      </xdr:nvCxnSpPr>
      <xdr:spPr>
        <a:xfrm>
          <a:off x="7861300" y="6595181"/>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32121</xdr:rowOff>
    </xdr:from>
    <xdr:to>
      <xdr:col>11</xdr:col>
      <xdr:colOff>307975</xdr:colOff>
      <xdr:row>38</xdr:row>
      <xdr:rowOff>80081</xdr:rowOff>
    </xdr:to>
    <xdr:cxnSp macro="">
      <xdr:nvCxnSpPr>
        <xdr:cNvPr id="301" name="直線コネクタ 300"/>
        <xdr:cNvCxnSpPr/>
      </xdr:nvCxnSpPr>
      <xdr:spPr>
        <a:xfrm>
          <a:off x="6972300" y="6547221"/>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55387</xdr:rowOff>
    </xdr:from>
    <xdr:to>
      <xdr:col>15</xdr:col>
      <xdr:colOff>231775</xdr:colOff>
      <xdr:row>38</xdr:row>
      <xdr:rowOff>156987</xdr:rowOff>
    </xdr:to>
    <xdr:sp macro="" textlink="">
      <xdr:nvSpPr>
        <xdr:cNvPr id="311" name="円/楕円 310"/>
        <xdr:cNvSpPr/>
      </xdr:nvSpPr>
      <xdr:spPr>
        <a:xfrm>
          <a:off x="10426700" y="657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165350</xdr:rowOff>
    </xdr:from>
    <xdr:ext cx="378565" cy="259045"/>
    <xdr:sp macro="" textlink="">
      <xdr:nvSpPr>
        <xdr:cNvPr id="312" name="労働費該当値テキスト"/>
        <xdr:cNvSpPr txBox="1"/>
      </xdr:nvSpPr>
      <xdr:spPr>
        <a:xfrm>
          <a:off x="10528300" y="650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54793</xdr:rowOff>
    </xdr:from>
    <xdr:to>
      <xdr:col>14</xdr:col>
      <xdr:colOff>79375</xdr:colOff>
      <xdr:row>38</xdr:row>
      <xdr:rowOff>156393</xdr:rowOff>
    </xdr:to>
    <xdr:sp macro="" textlink="">
      <xdr:nvSpPr>
        <xdr:cNvPr id="313" name="円/楕円 312"/>
        <xdr:cNvSpPr/>
      </xdr:nvSpPr>
      <xdr:spPr>
        <a:xfrm>
          <a:off x="9588500" y="65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147520</xdr:rowOff>
    </xdr:from>
    <xdr:ext cx="378565" cy="259045"/>
    <xdr:sp macro="" textlink="">
      <xdr:nvSpPr>
        <xdr:cNvPr id="314" name="テキスト ボックス 313"/>
        <xdr:cNvSpPr txBox="1"/>
      </xdr:nvSpPr>
      <xdr:spPr>
        <a:xfrm>
          <a:off x="9450017" y="666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40574</xdr:rowOff>
    </xdr:from>
    <xdr:to>
      <xdr:col>12</xdr:col>
      <xdr:colOff>561975</xdr:colOff>
      <xdr:row>38</xdr:row>
      <xdr:rowOff>142174</xdr:rowOff>
    </xdr:to>
    <xdr:sp macro="" textlink="">
      <xdr:nvSpPr>
        <xdr:cNvPr id="315" name="円/楕円 314"/>
        <xdr:cNvSpPr/>
      </xdr:nvSpPr>
      <xdr:spPr>
        <a:xfrm>
          <a:off x="8699500" y="65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133301</xdr:rowOff>
    </xdr:from>
    <xdr:ext cx="469744" cy="259045"/>
    <xdr:sp macro="" textlink="">
      <xdr:nvSpPr>
        <xdr:cNvPr id="316" name="テキスト ボックス 315"/>
        <xdr:cNvSpPr txBox="1"/>
      </xdr:nvSpPr>
      <xdr:spPr>
        <a:xfrm>
          <a:off x="8515427" y="664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29281</xdr:rowOff>
    </xdr:from>
    <xdr:to>
      <xdr:col>11</xdr:col>
      <xdr:colOff>358775</xdr:colOff>
      <xdr:row>38</xdr:row>
      <xdr:rowOff>130881</xdr:rowOff>
    </xdr:to>
    <xdr:sp macro="" textlink="">
      <xdr:nvSpPr>
        <xdr:cNvPr id="317" name="円/楕円 316"/>
        <xdr:cNvSpPr/>
      </xdr:nvSpPr>
      <xdr:spPr>
        <a:xfrm>
          <a:off x="7810500" y="65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122008</xdr:rowOff>
    </xdr:from>
    <xdr:ext cx="469744" cy="259045"/>
    <xdr:sp macro="" textlink="">
      <xdr:nvSpPr>
        <xdr:cNvPr id="318" name="テキスト ボックス 317"/>
        <xdr:cNvSpPr txBox="1"/>
      </xdr:nvSpPr>
      <xdr:spPr>
        <a:xfrm>
          <a:off x="7626427"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152771</xdr:rowOff>
    </xdr:from>
    <xdr:to>
      <xdr:col>10</xdr:col>
      <xdr:colOff>155575</xdr:colOff>
      <xdr:row>38</xdr:row>
      <xdr:rowOff>82921</xdr:rowOff>
    </xdr:to>
    <xdr:sp macro="" textlink="">
      <xdr:nvSpPr>
        <xdr:cNvPr id="319" name="円/楕円 318"/>
        <xdr:cNvSpPr/>
      </xdr:nvSpPr>
      <xdr:spPr>
        <a:xfrm>
          <a:off x="6921500" y="64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74048</xdr:rowOff>
    </xdr:from>
    <xdr:ext cx="469744" cy="259045"/>
    <xdr:sp macro="" textlink="">
      <xdr:nvSpPr>
        <xdr:cNvPr id="320" name="テキスト ボックス 319"/>
        <xdr:cNvSpPr txBox="1"/>
      </xdr:nvSpPr>
      <xdr:spPr>
        <a:xfrm>
          <a:off x="6737427" y="658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145910</xdr:rowOff>
    </xdr:from>
    <xdr:to>
      <xdr:col>15</xdr:col>
      <xdr:colOff>180975</xdr:colOff>
      <xdr:row>57</xdr:row>
      <xdr:rowOff>165303</xdr:rowOff>
    </xdr:to>
    <xdr:cxnSp macro="">
      <xdr:nvCxnSpPr>
        <xdr:cNvPr id="349" name="直線コネクタ 348"/>
        <xdr:cNvCxnSpPr/>
      </xdr:nvCxnSpPr>
      <xdr:spPr>
        <a:xfrm flipV="1">
          <a:off x="9639300" y="9918560"/>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165303</xdr:rowOff>
    </xdr:from>
    <xdr:to>
      <xdr:col>14</xdr:col>
      <xdr:colOff>28575</xdr:colOff>
      <xdr:row>57</xdr:row>
      <xdr:rowOff>170294</xdr:rowOff>
    </xdr:to>
    <xdr:cxnSp macro="">
      <xdr:nvCxnSpPr>
        <xdr:cNvPr id="352" name="直線コネクタ 351"/>
        <xdr:cNvCxnSpPr/>
      </xdr:nvCxnSpPr>
      <xdr:spPr>
        <a:xfrm flipV="1">
          <a:off x="8750300" y="9937953"/>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170294</xdr:rowOff>
    </xdr:from>
    <xdr:to>
      <xdr:col>12</xdr:col>
      <xdr:colOff>511175</xdr:colOff>
      <xdr:row>58</xdr:row>
      <xdr:rowOff>26467</xdr:rowOff>
    </xdr:to>
    <xdr:cxnSp macro="">
      <xdr:nvCxnSpPr>
        <xdr:cNvPr id="355" name="直線コネクタ 354"/>
        <xdr:cNvCxnSpPr/>
      </xdr:nvCxnSpPr>
      <xdr:spPr>
        <a:xfrm flipV="1">
          <a:off x="7861300" y="9942944"/>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25781</xdr:rowOff>
    </xdr:from>
    <xdr:to>
      <xdr:col>11</xdr:col>
      <xdr:colOff>307975</xdr:colOff>
      <xdr:row>58</xdr:row>
      <xdr:rowOff>26467</xdr:rowOff>
    </xdr:to>
    <xdr:cxnSp macro="">
      <xdr:nvCxnSpPr>
        <xdr:cNvPr id="358" name="直線コネクタ 357"/>
        <xdr:cNvCxnSpPr/>
      </xdr:nvCxnSpPr>
      <xdr:spPr>
        <a:xfrm>
          <a:off x="6972300" y="996988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95110</xdr:rowOff>
    </xdr:from>
    <xdr:to>
      <xdr:col>15</xdr:col>
      <xdr:colOff>231775</xdr:colOff>
      <xdr:row>58</xdr:row>
      <xdr:rowOff>25260</xdr:rowOff>
    </xdr:to>
    <xdr:sp macro="" textlink="">
      <xdr:nvSpPr>
        <xdr:cNvPr id="368" name="円/楕円 367"/>
        <xdr:cNvSpPr/>
      </xdr:nvSpPr>
      <xdr:spPr>
        <a:xfrm>
          <a:off x="10426700" y="98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73537</xdr:rowOff>
    </xdr:from>
    <xdr:ext cx="469744" cy="259045"/>
    <xdr:sp macro="" textlink="">
      <xdr:nvSpPr>
        <xdr:cNvPr id="369" name="農林水産業費該当値テキスト"/>
        <xdr:cNvSpPr txBox="1"/>
      </xdr:nvSpPr>
      <xdr:spPr>
        <a:xfrm>
          <a:off x="10528300" y="984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114503</xdr:rowOff>
    </xdr:from>
    <xdr:to>
      <xdr:col>14</xdr:col>
      <xdr:colOff>79375</xdr:colOff>
      <xdr:row>58</xdr:row>
      <xdr:rowOff>44653</xdr:rowOff>
    </xdr:to>
    <xdr:sp macro="" textlink="">
      <xdr:nvSpPr>
        <xdr:cNvPr id="370" name="円/楕円 369"/>
        <xdr:cNvSpPr/>
      </xdr:nvSpPr>
      <xdr:spPr>
        <a:xfrm>
          <a:off x="9588500" y="98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35780</xdr:rowOff>
    </xdr:from>
    <xdr:ext cx="469744" cy="259045"/>
    <xdr:sp macro="" textlink="">
      <xdr:nvSpPr>
        <xdr:cNvPr id="371" name="テキスト ボックス 370"/>
        <xdr:cNvSpPr txBox="1"/>
      </xdr:nvSpPr>
      <xdr:spPr>
        <a:xfrm>
          <a:off x="9404427" y="997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119494</xdr:rowOff>
    </xdr:from>
    <xdr:to>
      <xdr:col>12</xdr:col>
      <xdr:colOff>561975</xdr:colOff>
      <xdr:row>58</xdr:row>
      <xdr:rowOff>49644</xdr:rowOff>
    </xdr:to>
    <xdr:sp macro="" textlink="">
      <xdr:nvSpPr>
        <xdr:cNvPr id="372" name="円/楕円 371"/>
        <xdr:cNvSpPr/>
      </xdr:nvSpPr>
      <xdr:spPr>
        <a:xfrm>
          <a:off x="8699500" y="98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40771</xdr:rowOff>
    </xdr:from>
    <xdr:ext cx="469744" cy="259045"/>
    <xdr:sp macro="" textlink="">
      <xdr:nvSpPr>
        <xdr:cNvPr id="373" name="テキスト ボックス 372"/>
        <xdr:cNvSpPr txBox="1"/>
      </xdr:nvSpPr>
      <xdr:spPr>
        <a:xfrm>
          <a:off x="8515427" y="998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147117</xdr:rowOff>
    </xdr:from>
    <xdr:to>
      <xdr:col>11</xdr:col>
      <xdr:colOff>358775</xdr:colOff>
      <xdr:row>58</xdr:row>
      <xdr:rowOff>77267</xdr:rowOff>
    </xdr:to>
    <xdr:sp macro="" textlink="">
      <xdr:nvSpPr>
        <xdr:cNvPr id="374" name="円/楕円 373"/>
        <xdr:cNvSpPr/>
      </xdr:nvSpPr>
      <xdr:spPr>
        <a:xfrm>
          <a:off x="7810500" y="99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68394</xdr:rowOff>
    </xdr:from>
    <xdr:ext cx="469744" cy="259045"/>
    <xdr:sp macro="" textlink="">
      <xdr:nvSpPr>
        <xdr:cNvPr id="375" name="テキスト ボックス 374"/>
        <xdr:cNvSpPr txBox="1"/>
      </xdr:nvSpPr>
      <xdr:spPr>
        <a:xfrm>
          <a:off x="7626427" y="1001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146431</xdr:rowOff>
    </xdr:from>
    <xdr:to>
      <xdr:col>10</xdr:col>
      <xdr:colOff>155575</xdr:colOff>
      <xdr:row>58</xdr:row>
      <xdr:rowOff>76581</xdr:rowOff>
    </xdr:to>
    <xdr:sp macro="" textlink="">
      <xdr:nvSpPr>
        <xdr:cNvPr id="376" name="円/楕円 375"/>
        <xdr:cNvSpPr/>
      </xdr:nvSpPr>
      <xdr:spPr>
        <a:xfrm>
          <a:off x="6921500" y="991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67708</xdr:rowOff>
    </xdr:from>
    <xdr:ext cx="469744" cy="259045"/>
    <xdr:sp macro="" textlink="">
      <xdr:nvSpPr>
        <xdr:cNvPr id="377" name="テキスト ボックス 376"/>
        <xdr:cNvSpPr txBox="1"/>
      </xdr:nvSpPr>
      <xdr:spPr>
        <a:xfrm>
          <a:off x="6737427" y="1001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70411</xdr:rowOff>
    </xdr:from>
    <xdr:to>
      <xdr:col>15</xdr:col>
      <xdr:colOff>180975</xdr:colOff>
      <xdr:row>78</xdr:row>
      <xdr:rowOff>97112</xdr:rowOff>
    </xdr:to>
    <xdr:cxnSp macro="">
      <xdr:nvCxnSpPr>
        <xdr:cNvPr id="404" name="直線コネクタ 403"/>
        <xdr:cNvCxnSpPr/>
      </xdr:nvCxnSpPr>
      <xdr:spPr>
        <a:xfrm flipV="1">
          <a:off x="9639300" y="13443511"/>
          <a:ext cx="8382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97112</xdr:rowOff>
    </xdr:from>
    <xdr:to>
      <xdr:col>14</xdr:col>
      <xdr:colOff>28575</xdr:colOff>
      <xdr:row>78</xdr:row>
      <xdr:rowOff>98827</xdr:rowOff>
    </xdr:to>
    <xdr:cxnSp macro="">
      <xdr:nvCxnSpPr>
        <xdr:cNvPr id="407" name="直線コネクタ 406"/>
        <xdr:cNvCxnSpPr/>
      </xdr:nvCxnSpPr>
      <xdr:spPr>
        <a:xfrm flipV="1">
          <a:off x="8750300" y="1347021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98827</xdr:rowOff>
    </xdr:from>
    <xdr:to>
      <xdr:col>12</xdr:col>
      <xdr:colOff>511175</xdr:colOff>
      <xdr:row>78</xdr:row>
      <xdr:rowOff>98895</xdr:rowOff>
    </xdr:to>
    <xdr:cxnSp macro="">
      <xdr:nvCxnSpPr>
        <xdr:cNvPr id="410" name="直線コネクタ 409"/>
        <xdr:cNvCxnSpPr/>
      </xdr:nvCxnSpPr>
      <xdr:spPr>
        <a:xfrm flipV="1">
          <a:off x="7861300" y="13471927"/>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91877</xdr:rowOff>
    </xdr:from>
    <xdr:to>
      <xdr:col>11</xdr:col>
      <xdr:colOff>307975</xdr:colOff>
      <xdr:row>78</xdr:row>
      <xdr:rowOff>98895</xdr:rowOff>
    </xdr:to>
    <xdr:cxnSp macro="">
      <xdr:nvCxnSpPr>
        <xdr:cNvPr id="413" name="直線コネクタ 412"/>
        <xdr:cNvCxnSpPr/>
      </xdr:nvCxnSpPr>
      <xdr:spPr>
        <a:xfrm>
          <a:off x="6972300" y="13464977"/>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19611</xdr:rowOff>
    </xdr:from>
    <xdr:to>
      <xdr:col>15</xdr:col>
      <xdr:colOff>231775</xdr:colOff>
      <xdr:row>78</xdr:row>
      <xdr:rowOff>121211</xdr:rowOff>
    </xdr:to>
    <xdr:sp macro="" textlink="">
      <xdr:nvSpPr>
        <xdr:cNvPr id="423" name="円/楕円 422"/>
        <xdr:cNvSpPr/>
      </xdr:nvSpPr>
      <xdr:spPr>
        <a:xfrm>
          <a:off x="10426700" y="133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105988</xdr:rowOff>
    </xdr:from>
    <xdr:ext cx="469744" cy="259045"/>
    <xdr:sp macro="" textlink="">
      <xdr:nvSpPr>
        <xdr:cNvPr id="424" name="商工費該当値テキスト"/>
        <xdr:cNvSpPr txBox="1"/>
      </xdr:nvSpPr>
      <xdr:spPr>
        <a:xfrm>
          <a:off x="10528300" y="1330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46312</xdr:rowOff>
    </xdr:from>
    <xdr:to>
      <xdr:col>14</xdr:col>
      <xdr:colOff>79375</xdr:colOff>
      <xdr:row>78</xdr:row>
      <xdr:rowOff>147912</xdr:rowOff>
    </xdr:to>
    <xdr:sp macro="" textlink="">
      <xdr:nvSpPr>
        <xdr:cNvPr id="425" name="円/楕円 424"/>
        <xdr:cNvSpPr/>
      </xdr:nvSpPr>
      <xdr:spPr>
        <a:xfrm>
          <a:off x="9588500" y="134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139039</xdr:rowOff>
    </xdr:from>
    <xdr:ext cx="469744" cy="259045"/>
    <xdr:sp macro="" textlink="">
      <xdr:nvSpPr>
        <xdr:cNvPr id="426" name="テキスト ボックス 425"/>
        <xdr:cNvSpPr txBox="1"/>
      </xdr:nvSpPr>
      <xdr:spPr>
        <a:xfrm>
          <a:off x="9404427" y="1351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48027</xdr:rowOff>
    </xdr:from>
    <xdr:to>
      <xdr:col>12</xdr:col>
      <xdr:colOff>561975</xdr:colOff>
      <xdr:row>78</xdr:row>
      <xdr:rowOff>149627</xdr:rowOff>
    </xdr:to>
    <xdr:sp macro="" textlink="">
      <xdr:nvSpPr>
        <xdr:cNvPr id="427" name="円/楕円 426"/>
        <xdr:cNvSpPr/>
      </xdr:nvSpPr>
      <xdr:spPr>
        <a:xfrm>
          <a:off x="8699500" y="134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140754</xdr:rowOff>
    </xdr:from>
    <xdr:ext cx="469744" cy="259045"/>
    <xdr:sp macro="" textlink="">
      <xdr:nvSpPr>
        <xdr:cNvPr id="428" name="テキスト ボックス 427"/>
        <xdr:cNvSpPr txBox="1"/>
      </xdr:nvSpPr>
      <xdr:spPr>
        <a:xfrm>
          <a:off x="8515427" y="1351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48095</xdr:rowOff>
    </xdr:from>
    <xdr:to>
      <xdr:col>11</xdr:col>
      <xdr:colOff>358775</xdr:colOff>
      <xdr:row>78</xdr:row>
      <xdr:rowOff>149695</xdr:rowOff>
    </xdr:to>
    <xdr:sp macro="" textlink="">
      <xdr:nvSpPr>
        <xdr:cNvPr id="429" name="円/楕円 428"/>
        <xdr:cNvSpPr/>
      </xdr:nvSpPr>
      <xdr:spPr>
        <a:xfrm>
          <a:off x="7810500" y="134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140822</xdr:rowOff>
    </xdr:from>
    <xdr:ext cx="469744" cy="259045"/>
    <xdr:sp macro="" textlink="">
      <xdr:nvSpPr>
        <xdr:cNvPr id="430" name="テキスト ボックス 429"/>
        <xdr:cNvSpPr txBox="1"/>
      </xdr:nvSpPr>
      <xdr:spPr>
        <a:xfrm>
          <a:off x="7626427" y="1351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41077</xdr:rowOff>
    </xdr:from>
    <xdr:to>
      <xdr:col>10</xdr:col>
      <xdr:colOff>155575</xdr:colOff>
      <xdr:row>78</xdr:row>
      <xdr:rowOff>142677</xdr:rowOff>
    </xdr:to>
    <xdr:sp macro="" textlink="">
      <xdr:nvSpPr>
        <xdr:cNvPr id="431" name="円/楕円 430"/>
        <xdr:cNvSpPr/>
      </xdr:nvSpPr>
      <xdr:spPr>
        <a:xfrm>
          <a:off x="6921500" y="134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133804</xdr:rowOff>
    </xdr:from>
    <xdr:ext cx="469744" cy="259045"/>
    <xdr:sp macro="" textlink="">
      <xdr:nvSpPr>
        <xdr:cNvPr id="432" name="テキスト ボックス 431"/>
        <xdr:cNvSpPr txBox="1"/>
      </xdr:nvSpPr>
      <xdr:spPr>
        <a:xfrm>
          <a:off x="6737427" y="135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147662</xdr:rowOff>
    </xdr:from>
    <xdr:to>
      <xdr:col>15</xdr:col>
      <xdr:colOff>180975</xdr:colOff>
      <xdr:row>98</xdr:row>
      <xdr:rowOff>1149</xdr:rowOff>
    </xdr:to>
    <xdr:cxnSp macro="">
      <xdr:nvCxnSpPr>
        <xdr:cNvPr id="462" name="直線コネクタ 461"/>
        <xdr:cNvCxnSpPr/>
      </xdr:nvCxnSpPr>
      <xdr:spPr>
        <a:xfrm flipV="1">
          <a:off x="9639300" y="16778312"/>
          <a:ext cx="8382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1149</xdr:rowOff>
    </xdr:from>
    <xdr:to>
      <xdr:col>14</xdr:col>
      <xdr:colOff>28575</xdr:colOff>
      <xdr:row>98</xdr:row>
      <xdr:rowOff>33077</xdr:rowOff>
    </xdr:to>
    <xdr:cxnSp macro="">
      <xdr:nvCxnSpPr>
        <xdr:cNvPr id="465" name="直線コネクタ 464"/>
        <xdr:cNvCxnSpPr/>
      </xdr:nvCxnSpPr>
      <xdr:spPr>
        <a:xfrm flipV="1">
          <a:off x="8750300" y="16803249"/>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157417</xdr:rowOff>
    </xdr:from>
    <xdr:to>
      <xdr:col>12</xdr:col>
      <xdr:colOff>511175</xdr:colOff>
      <xdr:row>98</xdr:row>
      <xdr:rowOff>33077</xdr:rowOff>
    </xdr:to>
    <xdr:cxnSp macro="">
      <xdr:nvCxnSpPr>
        <xdr:cNvPr id="468" name="直線コネクタ 467"/>
        <xdr:cNvCxnSpPr/>
      </xdr:nvCxnSpPr>
      <xdr:spPr>
        <a:xfrm>
          <a:off x="7861300" y="16788067"/>
          <a:ext cx="889000" cy="4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157417</xdr:rowOff>
    </xdr:from>
    <xdr:to>
      <xdr:col>11</xdr:col>
      <xdr:colOff>307975</xdr:colOff>
      <xdr:row>98</xdr:row>
      <xdr:rowOff>95886</xdr:rowOff>
    </xdr:to>
    <xdr:cxnSp macro="">
      <xdr:nvCxnSpPr>
        <xdr:cNvPr id="471" name="直線コネクタ 470"/>
        <xdr:cNvCxnSpPr/>
      </xdr:nvCxnSpPr>
      <xdr:spPr>
        <a:xfrm flipV="1">
          <a:off x="6972300" y="16788067"/>
          <a:ext cx="889000" cy="1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3" name="テキスト ボックス 472"/>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96862</xdr:rowOff>
    </xdr:from>
    <xdr:to>
      <xdr:col>15</xdr:col>
      <xdr:colOff>231775</xdr:colOff>
      <xdr:row>98</xdr:row>
      <xdr:rowOff>27012</xdr:rowOff>
    </xdr:to>
    <xdr:sp macro="" textlink="">
      <xdr:nvSpPr>
        <xdr:cNvPr id="481" name="円/楕円 480"/>
        <xdr:cNvSpPr/>
      </xdr:nvSpPr>
      <xdr:spPr>
        <a:xfrm>
          <a:off x="10426700" y="167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75289</xdr:rowOff>
    </xdr:from>
    <xdr:ext cx="534377" cy="259045"/>
    <xdr:sp macro="" textlink="">
      <xdr:nvSpPr>
        <xdr:cNvPr id="482" name="土木費該当値テキスト"/>
        <xdr:cNvSpPr txBox="1"/>
      </xdr:nvSpPr>
      <xdr:spPr>
        <a:xfrm>
          <a:off x="10528300" y="1670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121799</xdr:rowOff>
    </xdr:from>
    <xdr:to>
      <xdr:col>14</xdr:col>
      <xdr:colOff>79375</xdr:colOff>
      <xdr:row>98</xdr:row>
      <xdr:rowOff>51949</xdr:rowOff>
    </xdr:to>
    <xdr:sp macro="" textlink="">
      <xdr:nvSpPr>
        <xdr:cNvPr id="483" name="円/楕円 482"/>
        <xdr:cNvSpPr/>
      </xdr:nvSpPr>
      <xdr:spPr>
        <a:xfrm>
          <a:off x="9588500" y="1675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43076</xdr:rowOff>
    </xdr:from>
    <xdr:ext cx="534377" cy="259045"/>
    <xdr:sp macro="" textlink="">
      <xdr:nvSpPr>
        <xdr:cNvPr id="484" name="テキスト ボックス 483"/>
        <xdr:cNvSpPr txBox="1"/>
      </xdr:nvSpPr>
      <xdr:spPr>
        <a:xfrm>
          <a:off x="9372111" y="168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153727</xdr:rowOff>
    </xdr:from>
    <xdr:to>
      <xdr:col>12</xdr:col>
      <xdr:colOff>561975</xdr:colOff>
      <xdr:row>98</xdr:row>
      <xdr:rowOff>83877</xdr:rowOff>
    </xdr:to>
    <xdr:sp macro="" textlink="">
      <xdr:nvSpPr>
        <xdr:cNvPr id="485" name="円/楕円 484"/>
        <xdr:cNvSpPr/>
      </xdr:nvSpPr>
      <xdr:spPr>
        <a:xfrm>
          <a:off x="8699500" y="167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75004</xdr:rowOff>
    </xdr:from>
    <xdr:ext cx="534377" cy="259045"/>
    <xdr:sp macro="" textlink="">
      <xdr:nvSpPr>
        <xdr:cNvPr id="486" name="テキスト ボックス 485"/>
        <xdr:cNvSpPr txBox="1"/>
      </xdr:nvSpPr>
      <xdr:spPr>
        <a:xfrm>
          <a:off x="8483111" y="1687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106617</xdr:rowOff>
    </xdr:from>
    <xdr:to>
      <xdr:col>11</xdr:col>
      <xdr:colOff>358775</xdr:colOff>
      <xdr:row>98</xdr:row>
      <xdr:rowOff>36767</xdr:rowOff>
    </xdr:to>
    <xdr:sp macro="" textlink="">
      <xdr:nvSpPr>
        <xdr:cNvPr id="487" name="円/楕円 486"/>
        <xdr:cNvSpPr/>
      </xdr:nvSpPr>
      <xdr:spPr>
        <a:xfrm>
          <a:off x="7810500" y="167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27894</xdr:rowOff>
    </xdr:from>
    <xdr:ext cx="534377" cy="259045"/>
    <xdr:sp macro="" textlink="">
      <xdr:nvSpPr>
        <xdr:cNvPr id="488" name="テキスト ボックス 487"/>
        <xdr:cNvSpPr txBox="1"/>
      </xdr:nvSpPr>
      <xdr:spPr>
        <a:xfrm>
          <a:off x="7594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45086</xdr:rowOff>
    </xdr:from>
    <xdr:to>
      <xdr:col>10</xdr:col>
      <xdr:colOff>155575</xdr:colOff>
      <xdr:row>98</xdr:row>
      <xdr:rowOff>146686</xdr:rowOff>
    </xdr:to>
    <xdr:sp macro="" textlink="">
      <xdr:nvSpPr>
        <xdr:cNvPr id="489" name="円/楕円 488"/>
        <xdr:cNvSpPr/>
      </xdr:nvSpPr>
      <xdr:spPr>
        <a:xfrm>
          <a:off x="6921500" y="168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137813</xdr:rowOff>
    </xdr:from>
    <xdr:ext cx="534377" cy="259045"/>
    <xdr:sp macro="" textlink="">
      <xdr:nvSpPr>
        <xdr:cNvPr id="490" name="テキスト ボックス 489"/>
        <xdr:cNvSpPr txBox="1"/>
      </xdr:nvSpPr>
      <xdr:spPr>
        <a:xfrm>
          <a:off x="6705111" y="1693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27495</xdr:rowOff>
    </xdr:from>
    <xdr:to>
      <xdr:col>23</xdr:col>
      <xdr:colOff>517525</xdr:colOff>
      <xdr:row>39</xdr:row>
      <xdr:rowOff>40602</xdr:rowOff>
    </xdr:to>
    <xdr:cxnSp macro="">
      <xdr:nvCxnSpPr>
        <xdr:cNvPr id="520" name="直線コネクタ 519"/>
        <xdr:cNvCxnSpPr/>
      </xdr:nvCxnSpPr>
      <xdr:spPr>
        <a:xfrm>
          <a:off x="15481300" y="6714045"/>
          <a:ext cx="8382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27495</xdr:rowOff>
    </xdr:from>
    <xdr:to>
      <xdr:col>22</xdr:col>
      <xdr:colOff>365125</xdr:colOff>
      <xdr:row>39</xdr:row>
      <xdr:rowOff>67691</xdr:rowOff>
    </xdr:to>
    <xdr:cxnSp macro="">
      <xdr:nvCxnSpPr>
        <xdr:cNvPr id="523" name="直線コネクタ 522"/>
        <xdr:cNvCxnSpPr/>
      </xdr:nvCxnSpPr>
      <xdr:spPr>
        <a:xfrm flipV="1">
          <a:off x="14592300" y="6714045"/>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5" name="テキスト ボックス 524"/>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48679</xdr:rowOff>
    </xdr:from>
    <xdr:to>
      <xdr:col>21</xdr:col>
      <xdr:colOff>161925</xdr:colOff>
      <xdr:row>39</xdr:row>
      <xdr:rowOff>67691</xdr:rowOff>
    </xdr:to>
    <xdr:cxnSp macro="">
      <xdr:nvCxnSpPr>
        <xdr:cNvPr id="526" name="直線コネクタ 525"/>
        <xdr:cNvCxnSpPr/>
      </xdr:nvCxnSpPr>
      <xdr:spPr>
        <a:xfrm>
          <a:off x="13703300" y="6735229"/>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8" name="テキスト ボックス 527"/>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48679</xdr:rowOff>
    </xdr:from>
    <xdr:to>
      <xdr:col>19</xdr:col>
      <xdr:colOff>644525</xdr:colOff>
      <xdr:row>39</xdr:row>
      <xdr:rowOff>65519</xdr:rowOff>
    </xdr:to>
    <xdr:cxnSp macro="">
      <xdr:nvCxnSpPr>
        <xdr:cNvPr id="529" name="直線コネクタ 528"/>
        <xdr:cNvCxnSpPr/>
      </xdr:nvCxnSpPr>
      <xdr:spPr>
        <a:xfrm flipV="1">
          <a:off x="12814300" y="6735229"/>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161252</xdr:rowOff>
    </xdr:from>
    <xdr:to>
      <xdr:col>23</xdr:col>
      <xdr:colOff>568325</xdr:colOff>
      <xdr:row>39</xdr:row>
      <xdr:rowOff>91402</xdr:rowOff>
    </xdr:to>
    <xdr:sp macro="" textlink="">
      <xdr:nvSpPr>
        <xdr:cNvPr id="539" name="円/楕円 538"/>
        <xdr:cNvSpPr/>
      </xdr:nvSpPr>
      <xdr:spPr>
        <a:xfrm>
          <a:off x="16268700" y="66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76179</xdr:rowOff>
    </xdr:from>
    <xdr:ext cx="534377" cy="259045"/>
    <xdr:sp macro="" textlink="">
      <xdr:nvSpPr>
        <xdr:cNvPr id="540" name="消防費該当値テキスト"/>
        <xdr:cNvSpPr txBox="1"/>
      </xdr:nvSpPr>
      <xdr:spPr>
        <a:xfrm>
          <a:off x="16370300" y="659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148145</xdr:rowOff>
    </xdr:from>
    <xdr:to>
      <xdr:col>22</xdr:col>
      <xdr:colOff>415925</xdr:colOff>
      <xdr:row>39</xdr:row>
      <xdr:rowOff>78295</xdr:rowOff>
    </xdr:to>
    <xdr:sp macro="" textlink="">
      <xdr:nvSpPr>
        <xdr:cNvPr id="541" name="円/楕円 540"/>
        <xdr:cNvSpPr/>
      </xdr:nvSpPr>
      <xdr:spPr>
        <a:xfrm>
          <a:off x="15430500" y="66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69422</xdr:rowOff>
    </xdr:from>
    <xdr:ext cx="534377" cy="259045"/>
    <xdr:sp macro="" textlink="">
      <xdr:nvSpPr>
        <xdr:cNvPr id="542" name="テキスト ボックス 541"/>
        <xdr:cNvSpPr txBox="1"/>
      </xdr:nvSpPr>
      <xdr:spPr>
        <a:xfrm>
          <a:off x="15214111" y="675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16891</xdr:rowOff>
    </xdr:from>
    <xdr:to>
      <xdr:col>21</xdr:col>
      <xdr:colOff>212725</xdr:colOff>
      <xdr:row>39</xdr:row>
      <xdr:rowOff>118491</xdr:rowOff>
    </xdr:to>
    <xdr:sp macro="" textlink="">
      <xdr:nvSpPr>
        <xdr:cNvPr id="543" name="円/楕円 542"/>
        <xdr:cNvSpPr/>
      </xdr:nvSpPr>
      <xdr:spPr>
        <a:xfrm>
          <a:off x="14541500" y="67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109618</xdr:rowOff>
    </xdr:from>
    <xdr:ext cx="469744" cy="259045"/>
    <xdr:sp macro="" textlink="">
      <xdr:nvSpPr>
        <xdr:cNvPr id="544" name="テキスト ボックス 543"/>
        <xdr:cNvSpPr txBox="1"/>
      </xdr:nvSpPr>
      <xdr:spPr>
        <a:xfrm>
          <a:off x="14357427" y="67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169329</xdr:rowOff>
    </xdr:from>
    <xdr:to>
      <xdr:col>20</xdr:col>
      <xdr:colOff>9525</xdr:colOff>
      <xdr:row>39</xdr:row>
      <xdr:rowOff>99479</xdr:rowOff>
    </xdr:to>
    <xdr:sp macro="" textlink="">
      <xdr:nvSpPr>
        <xdr:cNvPr id="545" name="円/楕円 544"/>
        <xdr:cNvSpPr/>
      </xdr:nvSpPr>
      <xdr:spPr>
        <a:xfrm>
          <a:off x="13652500" y="668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90606</xdr:rowOff>
    </xdr:from>
    <xdr:ext cx="469744" cy="259045"/>
    <xdr:sp macro="" textlink="">
      <xdr:nvSpPr>
        <xdr:cNvPr id="546" name="テキスト ボックス 545"/>
        <xdr:cNvSpPr txBox="1"/>
      </xdr:nvSpPr>
      <xdr:spPr>
        <a:xfrm>
          <a:off x="13468427" y="677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14719</xdr:rowOff>
    </xdr:from>
    <xdr:to>
      <xdr:col>18</xdr:col>
      <xdr:colOff>492125</xdr:colOff>
      <xdr:row>39</xdr:row>
      <xdr:rowOff>116319</xdr:rowOff>
    </xdr:to>
    <xdr:sp macro="" textlink="">
      <xdr:nvSpPr>
        <xdr:cNvPr id="547" name="円/楕円 546"/>
        <xdr:cNvSpPr/>
      </xdr:nvSpPr>
      <xdr:spPr>
        <a:xfrm>
          <a:off x="12763500" y="67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107446</xdr:rowOff>
    </xdr:from>
    <xdr:ext cx="469744" cy="259045"/>
    <xdr:sp macro="" textlink="">
      <xdr:nvSpPr>
        <xdr:cNvPr id="548" name="テキスト ボックス 547"/>
        <xdr:cNvSpPr txBox="1"/>
      </xdr:nvSpPr>
      <xdr:spPr>
        <a:xfrm>
          <a:off x="12579427" y="67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70224</xdr:rowOff>
    </xdr:from>
    <xdr:to>
      <xdr:col>23</xdr:col>
      <xdr:colOff>517525</xdr:colOff>
      <xdr:row>56</xdr:row>
      <xdr:rowOff>159455</xdr:rowOff>
    </xdr:to>
    <xdr:cxnSp macro="">
      <xdr:nvCxnSpPr>
        <xdr:cNvPr id="578" name="直線コネクタ 577"/>
        <xdr:cNvCxnSpPr/>
      </xdr:nvCxnSpPr>
      <xdr:spPr>
        <a:xfrm flipV="1">
          <a:off x="15481300" y="9328524"/>
          <a:ext cx="838200" cy="4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123755</xdr:rowOff>
    </xdr:from>
    <xdr:to>
      <xdr:col>22</xdr:col>
      <xdr:colOff>365125</xdr:colOff>
      <xdr:row>56</xdr:row>
      <xdr:rowOff>159455</xdr:rowOff>
    </xdr:to>
    <xdr:cxnSp macro="">
      <xdr:nvCxnSpPr>
        <xdr:cNvPr id="581" name="直線コネクタ 580"/>
        <xdr:cNvCxnSpPr/>
      </xdr:nvCxnSpPr>
      <xdr:spPr>
        <a:xfrm>
          <a:off x="14592300" y="9553505"/>
          <a:ext cx="889000" cy="20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123755</xdr:rowOff>
    </xdr:from>
    <xdr:to>
      <xdr:col>21</xdr:col>
      <xdr:colOff>161925</xdr:colOff>
      <xdr:row>56</xdr:row>
      <xdr:rowOff>169075</xdr:rowOff>
    </xdr:to>
    <xdr:cxnSp macro="">
      <xdr:nvCxnSpPr>
        <xdr:cNvPr id="584" name="直線コネクタ 583"/>
        <xdr:cNvCxnSpPr/>
      </xdr:nvCxnSpPr>
      <xdr:spPr>
        <a:xfrm flipV="1">
          <a:off x="13703300" y="9553505"/>
          <a:ext cx="889000" cy="2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6" name="テキスト ボックス 585"/>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124136</xdr:rowOff>
    </xdr:from>
    <xdr:to>
      <xdr:col>19</xdr:col>
      <xdr:colOff>644525</xdr:colOff>
      <xdr:row>56</xdr:row>
      <xdr:rowOff>169075</xdr:rowOff>
    </xdr:to>
    <xdr:cxnSp macro="">
      <xdr:nvCxnSpPr>
        <xdr:cNvPr id="587" name="直線コネクタ 586"/>
        <xdr:cNvCxnSpPr/>
      </xdr:nvCxnSpPr>
      <xdr:spPr>
        <a:xfrm>
          <a:off x="12814300" y="9210986"/>
          <a:ext cx="889000" cy="55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1" name="テキスト ボックス 590"/>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19424</xdr:rowOff>
    </xdr:from>
    <xdr:to>
      <xdr:col>23</xdr:col>
      <xdr:colOff>568325</xdr:colOff>
      <xdr:row>54</xdr:row>
      <xdr:rowOff>121024</xdr:rowOff>
    </xdr:to>
    <xdr:sp macro="" textlink="">
      <xdr:nvSpPr>
        <xdr:cNvPr id="597" name="円/楕円 596"/>
        <xdr:cNvSpPr/>
      </xdr:nvSpPr>
      <xdr:spPr>
        <a:xfrm>
          <a:off x="16268700" y="92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42301</xdr:rowOff>
    </xdr:from>
    <xdr:ext cx="534377" cy="259045"/>
    <xdr:sp macro="" textlink="">
      <xdr:nvSpPr>
        <xdr:cNvPr id="598" name="教育費該当値テキスト"/>
        <xdr:cNvSpPr txBox="1"/>
      </xdr:nvSpPr>
      <xdr:spPr>
        <a:xfrm>
          <a:off x="16370300" y="91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63,647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108655</xdr:rowOff>
    </xdr:from>
    <xdr:to>
      <xdr:col>22</xdr:col>
      <xdr:colOff>415925</xdr:colOff>
      <xdr:row>57</xdr:row>
      <xdr:rowOff>38805</xdr:rowOff>
    </xdr:to>
    <xdr:sp macro="" textlink="">
      <xdr:nvSpPr>
        <xdr:cNvPr id="599" name="円/楕円 598"/>
        <xdr:cNvSpPr/>
      </xdr:nvSpPr>
      <xdr:spPr>
        <a:xfrm>
          <a:off x="15430500" y="97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29932</xdr:rowOff>
    </xdr:from>
    <xdr:ext cx="534377" cy="259045"/>
    <xdr:sp macro="" textlink="">
      <xdr:nvSpPr>
        <xdr:cNvPr id="600" name="テキスト ボックス 599"/>
        <xdr:cNvSpPr txBox="1"/>
      </xdr:nvSpPr>
      <xdr:spPr>
        <a:xfrm>
          <a:off x="15214111" y="98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72955</xdr:rowOff>
    </xdr:from>
    <xdr:to>
      <xdr:col>21</xdr:col>
      <xdr:colOff>212725</xdr:colOff>
      <xdr:row>56</xdr:row>
      <xdr:rowOff>3105</xdr:rowOff>
    </xdr:to>
    <xdr:sp macro="" textlink="">
      <xdr:nvSpPr>
        <xdr:cNvPr id="601" name="円/楕円 600"/>
        <xdr:cNvSpPr/>
      </xdr:nvSpPr>
      <xdr:spPr>
        <a:xfrm>
          <a:off x="14541500" y="95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19632</xdr:rowOff>
    </xdr:from>
    <xdr:ext cx="534377" cy="259045"/>
    <xdr:sp macro="" textlink="">
      <xdr:nvSpPr>
        <xdr:cNvPr id="602" name="テキスト ボックス 601"/>
        <xdr:cNvSpPr txBox="1"/>
      </xdr:nvSpPr>
      <xdr:spPr>
        <a:xfrm>
          <a:off x="14325111" y="92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118275</xdr:rowOff>
    </xdr:from>
    <xdr:to>
      <xdr:col>20</xdr:col>
      <xdr:colOff>9525</xdr:colOff>
      <xdr:row>57</xdr:row>
      <xdr:rowOff>48425</xdr:rowOff>
    </xdr:to>
    <xdr:sp macro="" textlink="">
      <xdr:nvSpPr>
        <xdr:cNvPr id="603" name="円/楕円 602"/>
        <xdr:cNvSpPr/>
      </xdr:nvSpPr>
      <xdr:spPr>
        <a:xfrm>
          <a:off x="13652500" y="97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39552</xdr:rowOff>
    </xdr:from>
    <xdr:ext cx="534377" cy="259045"/>
    <xdr:sp macro="" textlink="">
      <xdr:nvSpPr>
        <xdr:cNvPr id="604" name="テキスト ボックス 603"/>
        <xdr:cNvSpPr txBox="1"/>
      </xdr:nvSpPr>
      <xdr:spPr>
        <a:xfrm>
          <a:off x="13436111" y="98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40,458</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73336</xdr:rowOff>
    </xdr:from>
    <xdr:to>
      <xdr:col>18</xdr:col>
      <xdr:colOff>492125</xdr:colOff>
      <xdr:row>54</xdr:row>
      <xdr:rowOff>3486</xdr:rowOff>
    </xdr:to>
    <xdr:sp macro="" textlink="">
      <xdr:nvSpPr>
        <xdr:cNvPr id="605" name="円/楕円 604"/>
        <xdr:cNvSpPr/>
      </xdr:nvSpPr>
      <xdr:spPr>
        <a:xfrm>
          <a:off x="12763500" y="91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20013</xdr:rowOff>
    </xdr:from>
    <xdr:ext cx="534377" cy="259045"/>
    <xdr:sp macro="" textlink="">
      <xdr:nvSpPr>
        <xdr:cNvPr id="606" name="テキスト ボックス 605"/>
        <xdr:cNvSpPr txBox="1"/>
      </xdr:nvSpPr>
      <xdr:spPr>
        <a:xfrm>
          <a:off x="12547111" y="89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106046</xdr:rowOff>
    </xdr:from>
    <xdr:to>
      <xdr:col>23</xdr:col>
      <xdr:colOff>517525</xdr:colOff>
      <xdr:row>96</xdr:row>
      <xdr:rowOff>118064</xdr:rowOff>
    </xdr:to>
    <xdr:cxnSp macro="">
      <xdr:nvCxnSpPr>
        <xdr:cNvPr id="694" name="直線コネクタ 693"/>
        <xdr:cNvCxnSpPr/>
      </xdr:nvCxnSpPr>
      <xdr:spPr>
        <a:xfrm>
          <a:off x="15481300" y="16565246"/>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99417</xdr:rowOff>
    </xdr:from>
    <xdr:to>
      <xdr:col>22</xdr:col>
      <xdr:colOff>365125</xdr:colOff>
      <xdr:row>96</xdr:row>
      <xdr:rowOff>106046</xdr:rowOff>
    </xdr:to>
    <xdr:cxnSp macro="">
      <xdr:nvCxnSpPr>
        <xdr:cNvPr id="697" name="直線コネクタ 696"/>
        <xdr:cNvCxnSpPr/>
      </xdr:nvCxnSpPr>
      <xdr:spPr>
        <a:xfrm>
          <a:off x="14592300" y="16558617"/>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65650</xdr:rowOff>
    </xdr:from>
    <xdr:to>
      <xdr:col>21</xdr:col>
      <xdr:colOff>161925</xdr:colOff>
      <xdr:row>96</xdr:row>
      <xdr:rowOff>99417</xdr:rowOff>
    </xdr:to>
    <xdr:cxnSp macro="">
      <xdr:nvCxnSpPr>
        <xdr:cNvPr id="700" name="直線コネクタ 699"/>
        <xdr:cNvCxnSpPr/>
      </xdr:nvCxnSpPr>
      <xdr:spPr>
        <a:xfrm>
          <a:off x="13703300" y="16524850"/>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65650</xdr:rowOff>
    </xdr:from>
    <xdr:to>
      <xdr:col>19</xdr:col>
      <xdr:colOff>644525</xdr:colOff>
      <xdr:row>96</xdr:row>
      <xdr:rowOff>79693</xdr:rowOff>
    </xdr:to>
    <xdr:cxnSp macro="">
      <xdr:nvCxnSpPr>
        <xdr:cNvPr id="703" name="直線コネクタ 702"/>
        <xdr:cNvCxnSpPr/>
      </xdr:nvCxnSpPr>
      <xdr:spPr>
        <a:xfrm flipV="1">
          <a:off x="12814300" y="16524850"/>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67264</xdr:rowOff>
    </xdr:from>
    <xdr:to>
      <xdr:col>23</xdr:col>
      <xdr:colOff>568325</xdr:colOff>
      <xdr:row>96</xdr:row>
      <xdr:rowOff>168864</xdr:rowOff>
    </xdr:to>
    <xdr:sp macro="" textlink="">
      <xdr:nvSpPr>
        <xdr:cNvPr id="713" name="円/楕円 712"/>
        <xdr:cNvSpPr/>
      </xdr:nvSpPr>
      <xdr:spPr>
        <a:xfrm>
          <a:off x="16268700" y="165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45691</xdr:rowOff>
    </xdr:from>
    <xdr:ext cx="534377" cy="259045"/>
    <xdr:sp macro="" textlink="">
      <xdr:nvSpPr>
        <xdr:cNvPr id="714" name="公債費該当値テキスト"/>
        <xdr:cNvSpPr txBox="1"/>
      </xdr:nvSpPr>
      <xdr:spPr>
        <a:xfrm>
          <a:off x="16370300" y="1650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30,325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55246</xdr:rowOff>
    </xdr:from>
    <xdr:to>
      <xdr:col>22</xdr:col>
      <xdr:colOff>415925</xdr:colOff>
      <xdr:row>96</xdr:row>
      <xdr:rowOff>156846</xdr:rowOff>
    </xdr:to>
    <xdr:sp macro="" textlink="">
      <xdr:nvSpPr>
        <xdr:cNvPr id="715" name="円/楕円 714"/>
        <xdr:cNvSpPr/>
      </xdr:nvSpPr>
      <xdr:spPr>
        <a:xfrm>
          <a:off x="15430500" y="165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147973</xdr:rowOff>
    </xdr:from>
    <xdr:ext cx="534377" cy="259045"/>
    <xdr:sp macro="" textlink="">
      <xdr:nvSpPr>
        <xdr:cNvPr id="716" name="テキスト ボックス 715"/>
        <xdr:cNvSpPr txBox="1"/>
      </xdr:nvSpPr>
      <xdr:spPr>
        <a:xfrm>
          <a:off x="15214111" y="1660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48617</xdr:rowOff>
    </xdr:from>
    <xdr:to>
      <xdr:col>21</xdr:col>
      <xdr:colOff>212725</xdr:colOff>
      <xdr:row>96</xdr:row>
      <xdr:rowOff>150217</xdr:rowOff>
    </xdr:to>
    <xdr:sp macro="" textlink="">
      <xdr:nvSpPr>
        <xdr:cNvPr id="717" name="円/楕円 716"/>
        <xdr:cNvSpPr/>
      </xdr:nvSpPr>
      <xdr:spPr>
        <a:xfrm>
          <a:off x="14541500" y="165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141344</xdr:rowOff>
    </xdr:from>
    <xdr:ext cx="534377" cy="259045"/>
    <xdr:sp macro="" textlink="">
      <xdr:nvSpPr>
        <xdr:cNvPr id="718" name="テキスト ボックス 717"/>
        <xdr:cNvSpPr txBox="1"/>
      </xdr:nvSpPr>
      <xdr:spPr>
        <a:xfrm>
          <a:off x="14325111" y="166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14850</xdr:rowOff>
    </xdr:from>
    <xdr:to>
      <xdr:col>20</xdr:col>
      <xdr:colOff>9525</xdr:colOff>
      <xdr:row>96</xdr:row>
      <xdr:rowOff>116450</xdr:rowOff>
    </xdr:to>
    <xdr:sp macro="" textlink="">
      <xdr:nvSpPr>
        <xdr:cNvPr id="719" name="円/楕円 718"/>
        <xdr:cNvSpPr/>
      </xdr:nvSpPr>
      <xdr:spPr>
        <a:xfrm>
          <a:off x="13652500" y="1647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107577</xdr:rowOff>
    </xdr:from>
    <xdr:ext cx="534377" cy="259045"/>
    <xdr:sp macro="" textlink="">
      <xdr:nvSpPr>
        <xdr:cNvPr id="720" name="テキスト ボックス 719"/>
        <xdr:cNvSpPr txBox="1"/>
      </xdr:nvSpPr>
      <xdr:spPr>
        <a:xfrm>
          <a:off x="13436111" y="165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28893</xdr:rowOff>
    </xdr:from>
    <xdr:to>
      <xdr:col>18</xdr:col>
      <xdr:colOff>492125</xdr:colOff>
      <xdr:row>96</xdr:row>
      <xdr:rowOff>130493</xdr:rowOff>
    </xdr:to>
    <xdr:sp macro="" textlink="">
      <xdr:nvSpPr>
        <xdr:cNvPr id="721" name="円/楕円 720"/>
        <xdr:cNvSpPr/>
      </xdr:nvSpPr>
      <xdr:spPr>
        <a:xfrm>
          <a:off x="12763500" y="164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121620</xdr:rowOff>
    </xdr:from>
    <xdr:ext cx="534377" cy="259045"/>
    <xdr:sp macro="" textlink="">
      <xdr:nvSpPr>
        <xdr:cNvPr id="722" name="テキスト ボックス 721"/>
        <xdr:cNvSpPr txBox="1"/>
      </xdr:nvSpPr>
      <xdr:spPr>
        <a:xfrm>
          <a:off x="12547111" y="165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歳出全体的に類似団体内平均値よりも下回っている状況であり商工費（住民一人当たり</a:t>
          </a:r>
          <a:r>
            <a:rPr kumimoji="1" lang="en-US" altLang="ja-JP" sz="1400">
              <a:latin typeface="ＭＳ Ｐゴシック"/>
            </a:rPr>
            <a:t>3,031</a:t>
          </a:r>
          <a:r>
            <a:rPr kumimoji="1" lang="ja-JP" altLang="en-US" sz="1400">
              <a:latin typeface="ＭＳ Ｐゴシック"/>
            </a:rPr>
            <a:t>円）や消防費（住民一人当たり</a:t>
          </a:r>
          <a:r>
            <a:rPr kumimoji="1" lang="en-US" altLang="ja-JP" sz="1400">
              <a:latin typeface="ＭＳ Ｐゴシック"/>
            </a:rPr>
            <a:t>10,101</a:t>
          </a:r>
          <a:r>
            <a:rPr kumimoji="1" lang="ja-JP" altLang="en-US" sz="1400">
              <a:latin typeface="ＭＳ Ｐゴシック"/>
            </a:rPr>
            <a:t>円）などは類似団体内でも低い順位ではあるが、教育費については、類似団体内平均値を上回っている。</a:t>
          </a:r>
        </a:p>
        <a:p>
          <a:r>
            <a:rPr kumimoji="1" lang="ja-JP" altLang="en-US" sz="1400">
              <a:latin typeface="ＭＳ Ｐゴシック"/>
            </a:rPr>
            <a:t>教育費については住民一人当たり</a:t>
          </a:r>
          <a:r>
            <a:rPr kumimoji="1" lang="en-US" altLang="ja-JP" sz="1400">
              <a:latin typeface="ＭＳ Ｐゴシック"/>
            </a:rPr>
            <a:t>63,647</a:t>
          </a:r>
          <a:r>
            <a:rPr kumimoji="1" lang="ja-JP" altLang="en-US" sz="1400">
              <a:latin typeface="ＭＳ Ｐゴシック"/>
            </a:rPr>
            <a:t>円となっており、昨年度は類似団体内平均値よりも下回っていたものの、中学校の改築事業や小学校への空調設備設置事業などの大規模な事業を行ったことから類似団体内平均値を上回る状況ととなった。</a:t>
          </a:r>
        </a:p>
        <a:p>
          <a:r>
            <a:rPr kumimoji="1" lang="ja-JP" altLang="en-US" sz="1400">
              <a:latin typeface="ＭＳ Ｐゴシック"/>
            </a:rPr>
            <a:t>衛生費については住民一人当たり</a:t>
          </a:r>
          <a:r>
            <a:rPr kumimoji="1" lang="en-US" altLang="ja-JP" sz="1400">
              <a:latin typeface="ＭＳ Ｐゴシック"/>
            </a:rPr>
            <a:t>32,357</a:t>
          </a:r>
          <a:r>
            <a:rPr kumimoji="1" lang="ja-JP" altLang="en-US" sz="1400">
              <a:latin typeface="ＭＳ Ｐゴシック"/>
            </a:rPr>
            <a:t>円となっており、類似団体内平均値を下回ってはいるものの、他と比べると高い水準であり、これは、ごみの収集運搬や処理かかる費用が年々増加傾向にあることなどが要因となっている。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財政調整基金は、利息分として平成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年度で約５百万円余を積み立て、基金残高は</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億円となった。しかし、標準財政規模が拡大したことにより比率としては低下した。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収支は、毎年５億円程度確保できるような財政運営に努めており、今後においても、財政改革プログラムのもと、市税収納率の向上、また、使用料等をはじめとした受益者負担の見直しなど自主財源の確保に取り組むとともに、第５次総合計画に沿った施策の重点化を図り、将来を見据えた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年以降、全ての会計において黒字となっている。今後においても各会計において赤字とならないよう健全な財政運営に努める。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年度については、小学校建設事業債や道路建設事業債等の償還が終了したこと等により、元利及び準元利償還金が減少（△</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百万円）となったものの、減税補てん債の算入終了等により元利償還金等に係る交付税算入額が減少（△</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百万円）したこと等から、単年度実質公債比率は上昇した。ただし、実質公債費比率は３ヵ年平均で算出することから、平成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年度比率</a:t>
          </a:r>
          <a:r>
            <a:rPr kumimoji="1" lang="en-US" altLang="ja-JP" sz="1400">
              <a:latin typeface="ＭＳ ゴシック" pitchFamily="49" charset="-128"/>
              <a:ea typeface="ＭＳ ゴシック" pitchFamily="49" charset="-128"/>
            </a:rPr>
            <a:t>8.33</a:t>
          </a:r>
          <a:r>
            <a:rPr kumimoji="1" lang="ja-JP" altLang="en-US" sz="1400">
              <a:latin typeface="ＭＳ ゴシック" pitchFamily="49" charset="-128"/>
              <a:ea typeface="ＭＳ ゴシック" pitchFamily="49" charset="-128"/>
            </a:rPr>
            <a:t>が算出の対象外となったため、昨年度よりも</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ポイント下がることとなった。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年度は、昨年度に比して、下水道事業における地方債残高の減少等による公営企業債等繰入見込額の減少（△</a:t>
          </a:r>
          <a:r>
            <a:rPr kumimoji="1" lang="en-US" altLang="ja-JP" sz="1300">
              <a:latin typeface="ＭＳ ゴシック" pitchFamily="49" charset="-128"/>
              <a:ea typeface="ＭＳ ゴシック" pitchFamily="49" charset="-128"/>
            </a:rPr>
            <a:t>227</a:t>
          </a:r>
          <a:r>
            <a:rPr kumimoji="1" lang="ja-JP" altLang="en-US" sz="1300">
              <a:latin typeface="ＭＳ ゴシック" pitchFamily="49" charset="-128"/>
              <a:ea typeface="ＭＳ ゴシック" pitchFamily="49" charset="-128"/>
            </a:rPr>
            <a:t>百万円）や、一部事務組合における地方債残高の減少による組合負担等見込額が減少（△</a:t>
          </a:r>
          <a:r>
            <a:rPr kumimoji="1" lang="en-US" altLang="ja-JP" sz="1300">
              <a:latin typeface="ＭＳ ゴシック" pitchFamily="49" charset="-128"/>
              <a:ea typeface="ＭＳ ゴシック" pitchFamily="49" charset="-128"/>
            </a:rPr>
            <a:t>187</a:t>
          </a:r>
          <a:r>
            <a:rPr kumimoji="1" lang="ja-JP" altLang="en-US" sz="1300">
              <a:latin typeface="ＭＳ ゴシック" pitchFamily="49" charset="-128"/>
              <a:ea typeface="ＭＳ ゴシック" pitchFamily="49" charset="-128"/>
            </a:rPr>
            <a:t>百万円）となったものの、守山中学校改築事業の実施等により地方債の現在高が増加（</a:t>
          </a:r>
          <a:r>
            <a:rPr kumimoji="1" lang="en-US" altLang="ja-JP" sz="1300">
              <a:latin typeface="ＭＳ ゴシック" pitchFamily="49" charset="-128"/>
              <a:ea typeface="ＭＳ ゴシック" pitchFamily="49" charset="-128"/>
            </a:rPr>
            <a:t>1,288</a:t>
          </a:r>
          <a:r>
            <a:rPr kumimoji="1" lang="ja-JP" altLang="en-US" sz="1300">
              <a:latin typeface="ＭＳ ゴシック" pitchFamily="49" charset="-128"/>
              <a:ea typeface="ＭＳ ゴシック" pitchFamily="49" charset="-128"/>
            </a:rPr>
            <a:t>百万円）したことや、伊勢遺跡整備事業をはじめとする土地開発公社取得用地の増による設立法人の負債額等負担見込額が増加（</a:t>
          </a:r>
          <a:r>
            <a:rPr kumimoji="1" lang="en-US" altLang="ja-JP" sz="1300">
              <a:latin typeface="ＭＳ ゴシック" pitchFamily="49" charset="-128"/>
              <a:ea typeface="ＭＳ ゴシック" pitchFamily="49" charset="-128"/>
            </a:rPr>
            <a:t>186</a:t>
          </a:r>
          <a:r>
            <a:rPr kumimoji="1" lang="ja-JP" altLang="en-US" sz="1300">
              <a:latin typeface="ＭＳ ゴシック" pitchFamily="49" charset="-128"/>
              <a:ea typeface="ＭＳ ゴシック" pitchFamily="49" charset="-128"/>
            </a:rPr>
            <a:t>百万円）したこと、対象者の増等により退職手当負担見込額が増加（</a:t>
          </a:r>
          <a:r>
            <a:rPr kumimoji="1" lang="en-US" altLang="ja-JP" sz="1300">
              <a:latin typeface="ＭＳ ゴシック" pitchFamily="49" charset="-128"/>
              <a:ea typeface="ＭＳ ゴシック" pitchFamily="49" charset="-128"/>
            </a:rPr>
            <a:t>51</a:t>
          </a:r>
          <a:r>
            <a:rPr kumimoji="1" lang="ja-JP" altLang="en-US" sz="1300">
              <a:latin typeface="ＭＳ ゴシック" pitchFamily="49" charset="-128"/>
              <a:ea typeface="ＭＳ ゴシック" pitchFamily="49" charset="-128"/>
            </a:rPr>
            <a:t>百万円）したこと等の要因により、全体の将来負担額としては</a:t>
          </a:r>
          <a:r>
            <a:rPr kumimoji="1" lang="en-US" altLang="ja-JP" sz="1300">
              <a:latin typeface="ＭＳ ゴシック" pitchFamily="49" charset="-128"/>
              <a:ea typeface="ＭＳ ゴシック" pitchFamily="49" charset="-128"/>
            </a:rPr>
            <a:t>1,094</a:t>
          </a:r>
          <a:r>
            <a:rPr kumimoji="1" lang="ja-JP" altLang="en-US" sz="1300">
              <a:latin typeface="ＭＳ ゴシック" pitchFamily="49" charset="-128"/>
              <a:ea typeface="ＭＳ ゴシック" pitchFamily="49" charset="-128"/>
            </a:rPr>
            <a:t>百万円の増加となった。</a:t>
          </a:r>
        </a:p>
        <a:p>
          <a:r>
            <a:rPr kumimoji="1" lang="ja-JP" altLang="en-US" sz="1300">
              <a:latin typeface="ＭＳ ゴシック" pitchFamily="49" charset="-128"/>
              <a:ea typeface="ＭＳ ゴシック" pitchFamily="49" charset="-128"/>
            </a:rPr>
            <a:t> 　一方、充当可能財源等については、基金の積立て等の要因により、昨年度に比して</a:t>
          </a:r>
          <a:r>
            <a:rPr kumimoji="1" lang="en-US" altLang="ja-JP" sz="1300">
              <a:latin typeface="ＭＳ ゴシック" pitchFamily="49" charset="-128"/>
              <a:ea typeface="ＭＳ ゴシック" pitchFamily="49" charset="-128"/>
            </a:rPr>
            <a:t>1,046</a:t>
          </a:r>
          <a:r>
            <a:rPr kumimoji="1" lang="ja-JP" altLang="en-US" sz="1300">
              <a:latin typeface="ＭＳ ゴシック" pitchFamily="49" charset="-128"/>
              <a:ea typeface="ＭＳ ゴシック" pitchFamily="49" charset="-128"/>
            </a:rPr>
            <a:t>百万円の増加となったことにより、将来負担比率は、昨年度と同様に比率なしとなった。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滋賀県守山市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81,094
80,377
55.74
28,533,568
27,455,107
606,496
16,108,689
24,702,133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滋賀県守山市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81,094
80,377
55.74
28,533,568
27,455,107
606,496
16,108,689
24,702,133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滋賀県守山市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81,094
80,377
55.74
28,533,568
27,455,107
606,496
16,108,689
24,702,133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28533568</v>
      </c>
      <c r="BO4" s="409"/>
      <c r="BP4" s="409"/>
      <c r="BQ4" s="409"/>
      <c r="BR4" s="409"/>
      <c r="BS4" s="409"/>
      <c r="BT4" s="409"/>
      <c r="BU4" s="410"/>
      <c r="BV4" s="408">
        <v>26624234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3.8</v>
      </c>
      <c r="CU4" s="586"/>
      <c r="CV4" s="586"/>
      <c r="CW4" s="586"/>
      <c r="CX4" s="586"/>
      <c r="CY4" s="586"/>
      <c r="CZ4" s="586"/>
      <c r="DA4" s="587"/>
      <c r="DB4" s="585">
        <v>3.5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27455107</v>
      </c>
      <c r="BO5" s="414"/>
      <c r="BP5" s="414"/>
      <c r="BQ5" s="414"/>
      <c r="BR5" s="414"/>
      <c r="BS5" s="414"/>
      <c r="BT5" s="414"/>
      <c r="BU5" s="415"/>
      <c r="BV5" s="413">
        <v>25662723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89.6</v>
      </c>
      <c r="CU5" s="384"/>
      <c r="CV5" s="384"/>
      <c r="CW5" s="384"/>
      <c r="CX5" s="384"/>
      <c r="CY5" s="384"/>
      <c r="CZ5" s="384"/>
      <c r="DA5" s="385"/>
      <c r="DB5" s="383">
        <v>92.3</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1078461</v>
      </c>
      <c r="BO6" s="414"/>
      <c r="BP6" s="414"/>
      <c r="BQ6" s="414"/>
      <c r="BR6" s="414"/>
      <c r="BS6" s="414"/>
      <c r="BT6" s="414"/>
      <c r="BU6" s="415"/>
      <c r="BV6" s="413">
        <v>961511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97.2</v>
      </c>
      <c r="CU6" s="560"/>
      <c r="CV6" s="560"/>
      <c r="CW6" s="560"/>
      <c r="CX6" s="560"/>
      <c r="CY6" s="560"/>
      <c r="CZ6" s="560"/>
      <c r="DA6" s="561"/>
      <c r="DB6" s="559">
        <v>101.8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471965</v>
      </c>
      <c r="BO7" s="414"/>
      <c r="BP7" s="414"/>
      <c r="BQ7" s="414"/>
      <c r="BR7" s="414"/>
      <c r="BS7" s="414"/>
      <c r="BT7" s="414"/>
      <c r="BU7" s="415"/>
      <c r="BV7" s="413">
        <v>412595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16108689</v>
      </c>
      <c r="CU7" s="414"/>
      <c r="CV7" s="414"/>
      <c r="CW7" s="414"/>
      <c r="CX7" s="414"/>
      <c r="CY7" s="414"/>
      <c r="CZ7" s="414"/>
      <c r="DA7" s="415"/>
      <c r="DB7" s="413">
        <v>15780579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606496</v>
      </c>
      <c r="BO8" s="414"/>
      <c r="BP8" s="414"/>
      <c r="BQ8" s="414"/>
      <c r="BR8" s="414"/>
      <c r="BS8" s="414"/>
      <c r="BT8" s="414"/>
      <c r="BU8" s="415"/>
      <c r="BV8" s="413">
        <v>548916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0.85</v>
      </c>
      <c r="CU8" s="523"/>
      <c r="CV8" s="523"/>
      <c r="CW8" s="523"/>
      <c r="CX8" s="523"/>
      <c r="CY8" s="523"/>
      <c r="CZ8" s="523"/>
      <c r="DA8" s="524"/>
      <c r="DB8" s="522">
        <v>0.85</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79859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57580</v>
      </c>
      <c r="BO9" s="414"/>
      <c r="BP9" s="414"/>
      <c r="BQ9" s="414"/>
      <c r="BR9" s="414"/>
      <c r="BS9" s="414"/>
      <c r="BT9" s="414"/>
      <c r="BU9" s="415"/>
      <c r="BV9" s="413">
        <v>47290</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12.7</v>
      </c>
      <c r="CU9" s="384"/>
      <c r="CV9" s="384"/>
      <c r="CW9" s="384"/>
      <c r="CX9" s="384"/>
      <c r="CY9" s="384"/>
      <c r="CZ9" s="384"/>
      <c r="DA9" s="385"/>
      <c r="DB9" s="383">
        <v>13.3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76560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4789</v>
      </c>
      <c r="BO10" s="414"/>
      <c r="BP10" s="414"/>
      <c r="BQ10" s="414"/>
      <c r="BR10" s="414"/>
      <c r="BS10" s="414"/>
      <c r="BT10" s="414"/>
      <c r="BU10" s="415"/>
      <c r="BV10" s="413">
        <v>6355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81094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80377</v>
      </c>
      <c r="S13" s="515"/>
      <c r="T13" s="515"/>
      <c r="U13" s="515"/>
      <c r="V13" s="516"/>
      <c r="W13" s="502" t="s">
        <v>120</v>
      </c>
      <c r="X13" s="426"/>
      <c r="Y13" s="426"/>
      <c r="Z13" s="426"/>
      <c r="AA13" s="426"/>
      <c r="AB13" s="427"/>
      <c r="AC13" s="389">
        <v>1031</v>
      </c>
      <c r="AD13" s="390"/>
      <c r="AE13" s="390"/>
      <c r="AF13" s="390"/>
      <c r="AG13" s="391"/>
      <c r="AH13" s="389">
        <v>1309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62369</v>
      </c>
      <c r="BO13" s="414"/>
      <c r="BP13" s="414"/>
      <c r="BQ13" s="414"/>
      <c r="BR13" s="414"/>
      <c r="BS13" s="414"/>
      <c r="BT13" s="414"/>
      <c r="BU13" s="415"/>
      <c r="BV13" s="413">
        <v>53645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v>
      </c>
      <c r="CU13" s="384"/>
      <c r="CV13" s="384"/>
      <c r="CW13" s="384"/>
      <c r="CX13" s="384"/>
      <c r="CY13" s="384"/>
      <c r="CZ13" s="384"/>
      <c r="DA13" s="385"/>
      <c r="DB13" s="383">
        <v>6.8</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80684</v>
      </c>
      <c r="S14" s="515"/>
      <c r="T14" s="515"/>
      <c r="U14" s="515"/>
      <c r="V14" s="516"/>
      <c r="W14" s="517"/>
      <c r="X14" s="429"/>
      <c r="Y14" s="429"/>
      <c r="Z14" s="429"/>
      <c r="AA14" s="429"/>
      <c r="AB14" s="430"/>
      <c r="AC14" s="507">
        <v>2.9</v>
      </c>
      <c r="AD14" s="508"/>
      <c r="AE14" s="508"/>
      <c r="AF14" s="508"/>
      <c r="AG14" s="509"/>
      <c r="AH14" s="507">
        <v>3.6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79962</v>
      </c>
      <c r="S15" s="515"/>
      <c r="T15" s="515"/>
      <c r="U15" s="515"/>
      <c r="V15" s="516"/>
      <c r="W15" s="502" t="s">
        <v>127</v>
      </c>
      <c r="X15" s="426"/>
      <c r="Y15" s="426"/>
      <c r="Z15" s="426"/>
      <c r="AA15" s="426"/>
      <c r="AB15" s="427"/>
      <c r="AC15" s="389">
        <v>12037</v>
      </c>
      <c r="AD15" s="390"/>
      <c r="AE15" s="390"/>
      <c r="AF15" s="390"/>
      <c r="AG15" s="391"/>
      <c r="AH15" s="389">
        <v>11962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10142182</v>
      </c>
      <c r="BO15" s="409"/>
      <c r="BP15" s="409"/>
      <c r="BQ15" s="409"/>
      <c r="BR15" s="409"/>
      <c r="BS15" s="409"/>
      <c r="BT15" s="409"/>
      <c r="BU15" s="410"/>
      <c r="BV15" s="408">
        <v>9739054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33.6</v>
      </c>
      <c r="AD16" s="508"/>
      <c r="AE16" s="508"/>
      <c r="AF16" s="508"/>
      <c r="AG16" s="509"/>
      <c r="AH16" s="507">
        <v>33.299999999999997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11914195</v>
      </c>
      <c r="BO16" s="414"/>
      <c r="BP16" s="414"/>
      <c r="BQ16" s="414"/>
      <c r="BR16" s="414"/>
      <c r="BS16" s="414"/>
      <c r="BT16" s="414"/>
      <c r="BU16" s="415"/>
      <c r="BV16" s="413">
        <v>11391986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22742</v>
      </c>
      <c r="AD17" s="390"/>
      <c r="AE17" s="390"/>
      <c r="AF17" s="390"/>
      <c r="AG17" s="391"/>
      <c r="AH17" s="389">
        <v>22319</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13019449</v>
      </c>
      <c r="BO17" s="414"/>
      <c r="BP17" s="414"/>
      <c r="BQ17" s="414"/>
      <c r="BR17" s="414"/>
      <c r="BS17" s="414"/>
      <c r="BT17" s="414"/>
      <c r="BU17" s="415"/>
      <c r="BV17" s="413">
        <v>12608085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55.74</v>
      </c>
      <c r="M18" s="478"/>
      <c r="N18" s="478"/>
      <c r="O18" s="478"/>
      <c r="P18" s="478"/>
      <c r="Q18" s="478"/>
      <c r="R18" s="479"/>
      <c r="S18" s="479"/>
      <c r="T18" s="479"/>
      <c r="U18" s="479"/>
      <c r="V18" s="480"/>
      <c r="W18" s="494"/>
      <c r="X18" s="495"/>
      <c r="Y18" s="495"/>
      <c r="Z18" s="495"/>
      <c r="AA18" s="495"/>
      <c r="AB18" s="503"/>
      <c r="AC18" s="377">
        <v>63.5</v>
      </c>
      <c r="AD18" s="378"/>
      <c r="AE18" s="378"/>
      <c r="AF18" s="378"/>
      <c r="AG18" s="481"/>
      <c r="AH18" s="377">
        <v>62.1</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15034812</v>
      </c>
      <c r="BO18" s="414"/>
      <c r="BP18" s="414"/>
      <c r="BQ18" s="414"/>
      <c r="BR18" s="414"/>
      <c r="BS18" s="414"/>
      <c r="BT18" s="414"/>
      <c r="BU18" s="415"/>
      <c r="BV18" s="413">
        <v>15038007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1433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19096467</v>
      </c>
      <c r="BO19" s="414"/>
      <c r="BP19" s="414"/>
      <c r="BQ19" s="414"/>
      <c r="BR19" s="414"/>
      <c r="BS19" s="414"/>
      <c r="BT19" s="414"/>
      <c r="BU19" s="415"/>
      <c r="BV19" s="413">
        <v>18617119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29052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24702133</v>
      </c>
      <c r="BO23" s="414"/>
      <c r="BP23" s="414"/>
      <c r="BQ23" s="414"/>
      <c r="BR23" s="414"/>
      <c r="BS23" s="414"/>
      <c r="BT23" s="414"/>
      <c r="BU23" s="415"/>
      <c r="BV23" s="413">
        <v>23413639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8770</v>
      </c>
      <c r="R24" s="390"/>
      <c r="S24" s="390"/>
      <c r="T24" s="390"/>
      <c r="U24" s="390"/>
      <c r="V24" s="391"/>
      <c r="W24" s="455"/>
      <c r="X24" s="446"/>
      <c r="Y24" s="447"/>
      <c r="Z24" s="386" t="s">
        <v>150</v>
      </c>
      <c r="AA24" s="387"/>
      <c r="AB24" s="387"/>
      <c r="AC24" s="387"/>
      <c r="AD24" s="387"/>
      <c r="AE24" s="387"/>
      <c r="AF24" s="387"/>
      <c r="AG24" s="388"/>
      <c r="AH24" s="389">
        <v>382</v>
      </c>
      <c r="AI24" s="390"/>
      <c r="AJ24" s="390"/>
      <c r="AK24" s="390"/>
      <c r="AL24" s="391"/>
      <c r="AM24" s="389">
        <v>1127664</v>
      </c>
      <c r="AN24" s="390"/>
      <c r="AO24" s="390"/>
      <c r="AP24" s="390"/>
      <c r="AQ24" s="390"/>
      <c r="AR24" s="391"/>
      <c r="AS24" s="389">
        <v>2952</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20536816</v>
      </c>
      <c r="BO24" s="414"/>
      <c r="BP24" s="414"/>
      <c r="BQ24" s="414"/>
      <c r="BR24" s="414"/>
      <c r="BS24" s="414"/>
      <c r="BT24" s="414"/>
      <c r="BU24" s="415"/>
      <c r="BV24" s="413">
        <v>19861265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7470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8191076</v>
      </c>
      <c r="BO25" s="409"/>
      <c r="BP25" s="409"/>
      <c r="BQ25" s="409"/>
      <c r="BR25" s="409"/>
      <c r="BS25" s="409"/>
      <c r="BT25" s="409"/>
      <c r="BU25" s="410"/>
      <c r="BV25" s="408">
        <v>10838770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6920</v>
      </c>
      <c r="R26" s="390"/>
      <c r="S26" s="390"/>
      <c r="T26" s="390"/>
      <c r="U26" s="390"/>
      <c r="V26" s="391"/>
      <c r="W26" s="455"/>
      <c r="X26" s="446"/>
      <c r="Y26" s="447"/>
      <c r="Z26" s="386" t="s">
        <v>156</v>
      </c>
      <c r="AA26" s="468"/>
      <c r="AB26" s="468"/>
      <c r="AC26" s="468"/>
      <c r="AD26" s="468"/>
      <c r="AE26" s="468"/>
      <c r="AF26" s="468"/>
      <c r="AG26" s="469"/>
      <c r="AH26" s="389">
        <v>4</v>
      </c>
      <c r="AI26" s="390"/>
      <c r="AJ26" s="390"/>
      <c r="AK26" s="390"/>
      <c r="AL26" s="391"/>
      <c r="AM26" s="389">
        <v>11376</v>
      </c>
      <c r="AN26" s="390"/>
      <c r="AO26" s="390"/>
      <c r="AP26" s="390"/>
      <c r="AQ26" s="390"/>
      <c r="AR26" s="391"/>
      <c r="AS26" s="389">
        <v>2844</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4920</v>
      </c>
      <c r="R27" s="390"/>
      <c r="S27" s="390"/>
      <c r="T27" s="390"/>
      <c r="U27" s="390"/>
      <c r="V27" s="391"/>
      <c r="W27" s="455"/>
      <c r="X27" s="446"/>
      <c r="Y27" s="447"/>
      <c r="Z27" s="386" t="s">
        <v>159</v>
      </c>
      <c r="AA27" s="387"/>
      <c r="AB27" s="387"/>
      <c r="AC27" s="387"/>
      <c r="AD27" s="387"/>
      <c r="AE27" s="387"/>
      <c r="AF27" s="387"/>
      <c r="AG27" s="388"/>
      <c r="AH27" s="389">
        <v>66</v>
      </c>
      <c r="AI27" s="390"/>
      <c r="AJ27" s="390"/>
      <c r="AK27" s="390"/>
      <c r="AL27" s="391"/>
      <c r="AM27" s="389">
        <v>214098</v>
      </c>
      <c r="AN27" s="390"/>
      <c r="AO27" s="390"/>
      <c r="AP27" s="390"/>
      <c r="AQ27" s="390"/>
      <c r="AR27" s="391"/>
      <c r="AS27" s="389">
        <v>3244</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378811</v>
      </c>
      <c r="BO27" s="417"/>
      <c r="BP27" s="417"/>
      <c r="BQ27" s="417"/>
      <c r="BR27" s="417"/>
      <c r="BS27" s="417"/>
      <c r="BT27" s="417"/>
      <c r="BU27" s="418"/>
      <c r="BV27" s="416">
        <v>378103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4220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1999127</v>
      </c>
      <c r="BO28" s="409"/>
      <c r="BP28" s="409"/>
      <c r="BQ28" s="409"/>
      <c r="BR28" s="409"/>
      <c r="BS28" s="409"/>
      <c r="BT28" s="409"/>
      <c r="BU28" s="410"/>
      <c r="BV28" s="408">
        <v>1994338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20</v>
      </c>
      <c r="M29" s="390"/>
      <c r="N29" s="390"/>
      <c r="O29" s="390"/>
      <c r="P29" s="391"/>
      <c r="Q29" s="389">
        <v>3820</v>
      </c>
      <c r="R29" s="390"/>
      <c r="S29" s="390"/>
      <c r="T29" s="390"/>
      <c r="U29" s="390"/>
      <c r="V29" s="391"/>
      <c r="W29" s="456"/>
      <c r="X29" s="457"/>
      <c r="Y29" s="458"/>
      <c r="Z29" s="386" t="s">
        <v>166</v>
      </c>
      <c r="AA29" s="387"/>
      <c r="AB29" s="387"/>
      <c r="AC29" s="387"/>
      <c r="AD29" s="387"/>
      <c r="AE29" s="387"/>
      <c r="AF29" s="387"/>
      <c r="AG29" s="388"/>
      <c r="AH29" s="389">
        <v>448</v>
      </c>
      <c r="AI29" s="390"/>
      <c r="AJ29" s="390"/>
      <c r="AK29" s="390"/>
      <c r="AL29" s="391"/>
      <c r="AM29" s="389">
        <v>1341762</v>
      </c>
      <c r="AN29" s="390"/>
      <c r="AO29" s="390"/>
      <c r="AP29" s="390"/>
      <c r="AQ29" s="390"/>
      <c r="AR29" s="391"/>
      <c r="AS29" s="389">
        <v>2995</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1370740</v>
      </c>
      <c r="BO29" s="414"/>
      <c r="BP29" s="414"/>
      <c r="BQ29" s="414"/>
      <c r="BR29" s="414"/>
      <c r="BS29" s="414"/>
      <c r="BT29" s="414"/>
      <c r="BU29" s="415"/>
      <c r="BV29" s="413">
        <v>1367457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102.2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6776558</v>
      </c>
      <c r="BO30" s="417"/>
      <c r="BP30" s="417"/>
      <c r="BQ30" s="417"/>
      <c r="BR30" s="417"/>
      <c r="BS30" s="417"/>
      <c r="BT30" s="417"/>
      <c r="BU30" s="418"/>
      <c r="BV30" s="416">
        <v>6246028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湖南広域行政組合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守山市土地開発公社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介護保険特別会計(介護保険事業)</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滋賀県後期高齢者医療広域組合（一般会計）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守山市文化体育振興事業団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育英奨学事業特別会計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介護保険特別会計(介護サービス事業)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滋賀県後期高齢者医療広域組合（後期高齢者医療特別会計）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守山野洲市民交流プラザ</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守山野洲行政事務組合</v>
      </c>
      <c r="BZ37" s="372"/>
      <c r="CA37" s="372"/>
      <c r="CB37" s="372"/>
      <c r="CC37" s="372"/>
      <c r="CD37" s="372"/>
      <c r="CE37" s="372"/>
      <c r="CF37" s="372"/>
      <c r="CG37" s="372"/>
      <c r="CH37" s="372"/>
      <c r="CI37" s="372"/>
      <c r="CJ37" s="372"/>
      <c r="CK37" s="372"/>
      <c r="CL37" s="372"/>
      <c r="CM37" s="372"/>
      <c r="CN37" s="165"/>
      <c r="CO37" s="373">
        <f t="shared" si="3"/>
        <v>20</v>
      </c>
      <c r="CP37" s="373"/>
      <c r="CQ37" s="372" t="str">
        <f>IF('各会計、関係団体の財政状況及び健全化判断比率'!BS10="","",'各会計、関係団体の財政状況及び健全化判断比率'!BS10)</f>
        <v>守山野洲勤労福祉サービスセンター</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滋賀県市町村交通災害共済組合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滋賀県市町村職員研修センター</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12447071</v>
      </c>
      <c r="S5" s="669"/>
      <c r="T5" s="669"/>
      <c r="U5" s="669"/>
      <c r="V5" s="669"/>
      <c r="W5" s="669"/>
      <c r="X5" s="669"/>
      <c r="Y5" s="716"/>
      <c r="Z5" s="729">
        <v>43.6</v>
      </c>
      <c r="AA5" s="729"/>
      <c r="AB5" s="729"/>
      <c r="AC5" s="729"/>
      <c r="AD5" s="730">
        <v>11866795</v>
      </c>
      <c r="AE5" s="730"/>
      <c r="AF5" s="730"/>
      <c r="AG5" s="730"/>
      <c r="AH5" s="730"/>
      <c r="AI5" s="730"/>
      <c r="AJ5" s="730"/>
      <c r="AK5" s="730"/>
      <c r="AL5" s="717">
        <v>76.7</v>
      </c>
      <c r="AM5" s="686"/>
      <c r="AN5" s="686"/>
      <c r="AO5" s="718"/>
      <c r="AP5" s="705" t="s">
        <v>205</v>
      </c>
      <c r="AQ5" s="706"/>
      <c r="AR5" s="706"/>
      <c r="AS5" s="706"/>
      <c r="AT5" s="706"/>
      <c r="AU5" s="706"/>
      <c r="AV5" s="706"/>
      <c r="AW5" s="706"/>
      <c r="AX5" s="706"/>
      <c r="AY5" s="706"/>
      <c r="AZ5" s="706"/>
      <c r="BA5" s="706"/>
      <c r="BB5" s="706"/>
      <c r="BC5" s="706"/>
      <c r="BD5" s="706"/>
      <c r="BE5" s="706"/>
      <c r="BF5" s="707"/>
      <c r="BG5" s="618">
        <v>11866172</v>
      </c>
      <c r="BH5" s="619"/>
      <c r="BI5" s="619"/>
      <c r="BJ5" s="619"/>
      <c r="BK5" s="619"/>
      <c r="BL5" s="619"/>
      <c r="BM5" s="619"/>
      <c r="BN5" s="620"/>
      <c r="BO5" s="671">
        <v>95.3</v>
      </c>
      <c r="BP5" s="671"/>
      <c r="BQ5" s="671"/>
      <c r="BR5" s="671"/>
      <c r="BS5" s="672">
        <v>193181</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196278</v>
      </c>
      <c r="S6" s="619"/>
      <c r="T6" s="619"/>
      <c r="U6" s="619"/>
      <c r="V6" s="619"/>
      <c r="W6" s="619"/>
      <c r="X6" s="619"/>
      <c r="Y6" s="620"/>
      <c r="Z6" s="671">
        <v>0.7</v>
      </c>
      <c r="AA6" s="671"/>
      <c r="AB6" s="671"/>
      <c r="AC6" s="671"/>
      <c r="AD6" s="672">
        <v>196278</v>
      </c>
      <c r="AE6" s="672"/>
      <c r="AF6" s="672"/>
      <c r="AG6" s="672"/>
      <c r="AH6" s="672"/>
      <c r="AI6" s="672"/>
      <c r="AJ6" s="672"/>
      <c r="AK6" s="672"/>
      <c r="AL6" s="641">
        <v>1.3</v>
      </c>
      <c r="AM6" s="673"/>
      <c r="AN6" s="673"/>
      <c r="AO6" s="674"/>
      <c r="AP6" s="615" t="s">
        <v>210</v>
      </c>
      <c r="AQ6" s="616"/>
      <c r="AR6" s="616"/>
      <c r="AS6" s="616"/>
      <c r="AT6" s="616"/>
      <c r="AU6" s="616"/>
      <c r="AV6" s="616"/>
      <c r="AW6" s="616"/>
      <c r="AX6" s="616"/>
      <c r="AY6" s="616"/>
      <c r="AZ6" s="616"/>
      <c r="BA6" s="616"/>
      <c r="BB6" s="616"/>
      <c r="BC6" s="616"/>
      <c r="BD6" s="616"/>
      <c r="BE6" s="616"/>
      <c r="BF6" s="617"/>
      <c r="BG6" s="618">
        <v>11866172</v>
      </c>
      <c r="BH6" s="619"/>
      <c r="BI6" s="619"/>
      <c r="BJ6" s="619"/>
      <c r="BK6" s="619"/>
      <c r="BL6" s="619"/>
      <c r="BM6" s="619"/>
      <c r="BN6" s="620"/>
      <c r="BO6" s="671">
        <v>95.3</v>
      </c>
      <c r="BP6" s="671"/>
      <c r="BQ6" s="671"/>
      <c r="BR6" s="671"/>
      <c r="BS6" s="672">
        <v>193181</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250869</v>
      </c>
      <c r="CS6" s="619"/>
      <c r="CT6" s="619"/>
      <c r="CU6" s="619"/>
      <c r="CV6" s="619"/>
      <c r="CW6" s="619"/>
      <c r="CX6" s="619"/>
      <c r="CY6" s="620"/>
      <c r="CZ6" s="671">
        <v>0.9</v>
      </c>
      <c r="DA6" s="671"/>
      <c r="DB6" s="671"/>
      <c r="DC6" s="671"/>
      <c r="DD6" s="624" t="s">
        <v>212</v>
      </c>
      <c r="DE6" s="619"/>
      <c r="DF6" s="619"/>
      <c r="DG6" s="619"/>
      <c r="DH6" s="619"/>
      <c r="DI6" s="619"/>
      <c r="DJ6" s="619"/>
      <c r="DK6" s="619"/>
      <c r="DL6" s="619"/>
      <c r="DM6" s="619"/>
      <c r="DN6" s="619"/>
      <c r="DO6" s="619"/>
      <c r="DP6" s="620"/>
      <c r="DQ6" s="624">
        <v>250864</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20255</v>
      </c>
      <c r="S7" s="619"/>
      <c r="T7" s="619"/>
      <c r="U7" s="619"/>
      <c r="V7" s="619"/>
      <c r="W7" s="619"/>
      <c r="X7" s="619"/>
      <c r="Y7" s="620"/>
      <c r="Z7" s="671">
        <v>0.1</v>
      </c>
      <c r="AA7" s="671"/>
      <c r="AB7" s="671"/>
      <c r="AC7" s="671"/>
      <c r="AD7" s="672">
        <v>20255</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5876172</v>
      </c>
      <c r="BH7" s="619"/>
      <c r="BI7" s="619"/>
      <c r="BJ7" s="619"/>
      <c r="BK7" s="619"/>
      <c r="BL7" s="619"/>
      <c r="BM7" s="619"/>
      <c r="BN7" s="620"/>
      <c r="BO7" s="671">
        <v>47.2</v>
      </c>
      <c r="BP7" s="671"/>
      <c r="BQ7" s="671"/>
      <c r="BR7" s="671"/>
      <c r="BS7" s="672">
        <v>193181</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3243499</v>
      </c>
      <c r="CS7" s="619"/>
      <c r="CT7" s="619"/>
      <c r="CU7" s="619"/>
      <c r="CV7" s="619"/>
      <c r="CW7" s="619"/>
      <c r="CX7" s="619"/>
      <c r="CY7" s="620"/>
      <c r="CZ7" s="671">
        <v>11.8</v>
      </c>
      <c r="DA7" s="671"/>
      <c r="DB7" s="671"/>
      <c r="DC7" s="671"/>
      <c r="DD7" s="624">
        <v>25051</v>
      </c>
      <c r="DE7" s="619"/>
      <c r="DF7" s="619"/>
      <c r="DG7" s="619"/>
      <c r="DH7" s="619"/>
      <c r="DI7" s="619"/>
      <c r="DJ7" s="619"/>
      <c r="DK7" s="619"/>
      <c r="DL7" s="619"/>
      <c r="DM7" s="619"/>
      <c r="DN7" s="619"/>
      <c r="DO7" s="619"/>
      <c r="DP7" s="620"/>
      <c r="DQ7" s="624">
        <v>2898094</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63827</v>
      </c>
      <c r="S8" s="619"/>
      <c r="T8" s="619"/>
      <c r="U8" s="619"/>
      <c r="V8" s="619"/>
      <c r="W8" s="619"/>
      <c r="X8" s="619"/>
      <c r="Y8" s="620"/>
      <c r="Z8" s="671">
        <v>0.2</v>
      </c>
      <c r="AA8" s="671"/>
      <c r="AB8" s="671"/>
      <c r="AC8" s="671"/>
      <c r="AD8" s="672">
        <v>63827</v>
      </c>
      <c r="AE8" s="672"/>
      <c r="AF8" s="672"/>
      <c r="AG8" s="672"/>
      <c r="AH8" s="672"/>
      <c r="AI8" s="672"/>
      <c r="AJ8" s="672"/>
      <c r="AK8" s="672"/>
      <c r="AL8" s="641">
        <v>0.4</v>
      </c>
      <c r="AM8" s="673"/>
      <c r="AN8" s="673"/>
      <c r="AO8" s="674"/>
      <c r="AP8" s="615" t="s">
        <v>217</v>
      </c>
      <c r="AQ8" s="616"/>
      <c r="AR8" s="616"/>
      <c r="AS8" s="616"/>
      <c r="AT8" s="616"/>
      <c r="AU8" s="616"/>
      <c r="AV8" s="616"/>
      <c r="AW8" s="616"/>
      <c r="AX8" s="616"/>
      <c r="AY8" s="616"/>
      <c r="AZ8" s="616"/>
      <c r="BA8" s="616"/>
      <c r="BB8" s="616"/>
      <c r="BC8" s="616"/>
      <c r="BD8" s="616"/>
      <c r="BE8" s="616"/>
      <c r="BF8" s="617"/>
      <c r="BG8" s="618">
        <v>136740</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9435744</v>
      </c>
      <c r="CS8" s="619"/>
      <c r="CT8" s="619"/>
      <c r="CU8" s="619"/>
      <c r="CV8" s="619"/>
      <c r="CW8" s="619"/>
      <c r="CX8" s="619"/>
      <c r="CY8" s="620"/>
      <c r="CZ8" s="671">
        <v>34.4</v>
      </c>
      <c r="DA8" s="671"/>
      <c r="DB8" s="671"/>
      <c r="DC8" s="671"/>
      <c r="DD8" s="624">
        <v>259101</v>
      </c>
      <c r="DE8" s="619"/>
      <c r="DF8" s="619"/>
      <c r="DG8" s="619"/>
      <c r="DH8" s="619"/>
      <c r="DI8" s="619"/>
      <c r="DJ8" s="619"/>
      <c r="DK8" s="619"/>
      <c r="DL8" s="619"/>
      <c r="DM8" s="619"/>
      <c r="DN8" s="619"/>
      <c r="DO8" s="619"/>
      <c r="DP8" s="620"/>
      <c r="DQ8" s="624">
        <v>4569355</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69476</v>
      </c>
      <c r="S9" s="619"/>
      <c r="T9" s="619"/>
      <c r="U9" s="619"/>
      <c r="V9" s="619"/>
      <c r="W9" s="619"/>
      <c r="X9" s="619"/>
      <c r="Y9" s="620"/>
      <c r="Z9" s="671">
        <v>0.2</v>
      </c>
      <c r="AA9" s="671"/>
      <c r="AB9" s="671"/>
      <c r="AC9" s="671"/>
      <c r="AD9" s="672">
        <v>69476</v>
      </c>
      <c r="AE9" s="672"/>
      <c r="AF9" s="672"/>
      <c r="AG9" s="672"/>
      <c r="AH9" s="672"/>
      <c r="AI9" s="672"/>
      <c r="AJ9" s="672"/>
      <c r="AK9" s="672"/>
      <c r="AL9" s="641">
        <v>0.4</v>
      </c>
      <c r="AM9" s="673"/>
      <c r="AN9" s="673"/>
      <c r="AO9" s="674"/>
      <c r="AP9" s="615" t="s">
        <v>220</v>
      </c>
      <c r="AQ9" s="616"/>
      <c r="AR9" s="616"/>
      <c r="AS9" s="616"/>
      <c r="AT9" s="616"/>
      <c r="AU9" s="616"/>
      <c r="AV9" s="616"/>
      <c r="AW9" s="616"/>
      <c r="AX9" s="616"/>
      <c r="AY9" s="616"/>
      <c r="AZ9" s="616"/>
      <c r="BA9" s="616"/>
      <c r="BB9" s="616"/>
      <c r="BC9" s="616"/>
      <c r="BD9" s="616"/>
      <c r="BE9" s="616"/>
      <c r="BF9" s="617"/>
      <c r="BG9" s="618">
        <v>4472737</v>
      </c>
      <c r="BH9" s="619"/>
      <c r="BI9" s="619"/>
      <c r="BJ9" s="619"/>
      <c r="BK9" s="619"/>
      <c r="BL9" s="619"/>
      <c r="BM9" s="619"/>
      <c r="BN9" s="620"/>
      <c r="BO9" s="671">
        <v>35.9</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2623963</v>
      </c>
      <c r="CS9" s="619"/>
      <c r="CT9" s="619"/>
      <c r="CU9" s="619"/>
      <c r="CV9" s="619"/>
      <c r="CW9" s="619"/>
      <c r="CX9" s="619"/>
      <c r="CY9" s="620"/>
      <c r="CZ9" s="671">
        <v>9.6</v>
      </c>
      <c r="DA9" s="671"/>
      <c r="DB9" s="671"/>
      <c r="DC9" s="671"/>
      <c r="DD9" s="624">
        <v>9745</v>
      </c>
      <c r="DE9" s="619"/>
      <c r="DF9" s="619"/>
      <c r="DG9" s="619"/>
      <c r="DH9" s="619"/>
      <c r="DI9" s="619"/>
      <c r="DJ9" s="619"/>
      <c r="DK9" s="619"/>
      <c r="DL9" s="619"/>
      <c r="DM9" s="619"/>
      <c r="DN9" s="619"/>
      <c r="DO9" s="619"/>
      <c r="DP9" s="620"/>
      <c r="DQ9" s="624">
        <v>2325984</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1265851</v>
      </c>
      <c r="S10" s="619"/>
      <c r="T10" s="619"/>
      <c r="U10" s="619"/>
      <c r="V10" s="619"/>
      <c r="W10" s="619"/>
      <c r="X10" s="619"/>
      <c r="Y10" s="620"/>
      <c r="Z10" s="671">
        <v>4.4000000000000004</v>
      </c>
      <c r="AA10" s="671"/>
      <c r="AB10" s="671"/>
      <c r="AC10" s="671"/>
      <c r="AD10" s="672">
        <v>1265851</v>
      </c>
      <c r="AE10" s="672"/>
      <c r="AF10" s="672"/>
      <c r="AG10" s="672"/>
      <c r="AH10" s="672"/>
      <c r="AI10" s="672"/>
      <c r="AJ10" s="672"/>
      <c r="AK10" s="672"/>
      <c r="AL10" s="641">
        <v>8.1999999999999993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220874</v>
      </c>
      <c r="BH10" s="619"/>
      <c r="BI10" s="619"/>
      <c r="BJ10" s="619"/>
      <c r="BK10" s="619"/>
      <c r="BL10" s="619"/>
      <c r="BM10" s="619"/>
      <c r="BN10" s="620"/>
      <c r="BO10" s="671">
        <v>1.8</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59482</v>
      </c>
      <c r="CS10" s="619"/>
      <c r="CT10" s="619"/>
      <c r="CU10" s="619"/>
      <c r="CV10" s="619"/>
      <c r="CW10" s="619"/>
      <c r="CX10" s="619"/>
      <c r="CY10" s="620"/>
      <c r="CZ10" s="671">
        <v>0.2</v>
      </c>
      <c r="DA10" s="671"/>
      <c r="DB10" s="671"/>
      <c r="DC10" s="671"/>
      <c r="DD10" s="624" t="s">
        <v>108</v>
      </c>
      <c r="DE10" s="619"/>
      <c r="DF10" s="619"/>
      <c r="DG10" s="619"/>
      <c r="DH10" s="619"/>
      <c r="DI10" s="619"/>
      <c r="DJ10" s="619"/>
      <c r="DK10" s="619"/>
      <c r="DL10" s="619"/>
      <c r="DM10" s="619"/>
      <c r="DN10" s="619"/>
      <c r="DO10" s="619"/>
      <c r="DP10" s="620"/>
      <c r="DQ10" s="624">
        <v>48256</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14362</v>
      </c>
      <c r="S11" s="619"/>
      <c r="T11" s="619"/>
      <c r="U11" s="619"/>
      <c r="V11" s="619"/>
      <c r="W11" s="619"/>
      <c r="X11" s="619"/>
      <c r="Y11" s="620"/>
      <c r="Z11" s="671">
        <v>0.1</v>
      </c>
      <c r="AA11" s="671"/>
      <c r="AB11" s="671"/>
      <c r="AC11" s="671"/>
      <c r="AD11" s="672">
        <v>14362</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1045821</v>
      </c>
      <c r="BH11" s="619"/>
      <c r="BI11" s="619"/>
      <c r="BJ11" s="619"/>
      <c r="BK11" s="619"/>
      <c r="BL11" s="619"/>
      <c r="BM11" s="619"/>
      <c r="BN11" s="620"/>
      <c r="BO11" s="671">
        <v>8.4</v>
      </c>
      <c r="BP11" s="671"/>
      <c r="BQ11" s="671"/>
      <c r="BR11" s="671"/>
      <c r="BS11" s="624">
        <v>193181</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513927</v>
      </c>
      <c r="CS11" s="619"/>
      <c r="CT11" s="619"/>
      <c r="CU11" s="619"/>
      <c r="CV11" s="619"/>
      <c r="CW11" s="619"/>
      <c r="CX11" s="619"/>
      <c r="CY11" s="620"/>
      <c r="CZ11" s="671">
        <v>1.9</v>
      </c>
      <c r="DA11" s="671"/>
      <c r="DB11" s="671"/>
      <c r="DC11" s="671"/>
      <c r="DD11" s="624">
        <v>30677</v>
      </c>
      <c r="DE11" s="619"/>
      <c r="DF11" s="619"/>
      <c r="DG11" s="619"/>
      <c r="DH11" s="619"/>
      <c r="DI11" s="619"/>
      <c r="DJ11" s="619"/>
      <c r="DK11" s="619"/>
      <c r="DL11" s="619"/>
      <c r="DM11" s="619"/>
      <c r="DN11" s="619"/>
      <c r="DO11" s="619"/>
      <c r="DP11" s="620"/>
      <c r="DQ11" s="624">
        <v>409285</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5249797</v>
      </c>
      <c r="BH12" s="619"/>
      <c r="BI12" s="619"/>
      <c r="BJ12" s="619"/>
      <c r="BK12" s="619"/>
      <c r="BL12" s="619"/>
      <c r="BM12" s="619"/>
      <c r="BN12" s="620"/>
      <c r="BO12" s="671">
        <v>42.2</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245816</v>
      </c>
      <c r="CS12" s="619"/>
      <c r="CT12" s="619"/>
      <c r="CU12" s="619"/>
      <c r="CV12" s="619"/>
      <c r="CW12" s="619"/>
      <c r="CX12" s="619"/>
      <c r="CY12" s="620"/>
      <c r="CZ12" s="671">
        <v>0.9</v>
      </c>
      <c r="DA12" s="671"/>
      <c r="DB12" s="671"/>
      <c r="DC12" s="671"/>
      <c r="DD12" s="624">
        <v>35418</v>
      </c>
      <c r="DE12" s="619"/>
      <c r="DF12" s="619"/>
      <c r="DG12" s="619"/>
      <c r="DH12" s="619"/>
      <c r="DI12" s="619"/>
      <c r="DJ12" s="619"/>
      <c r="DK12" s="619"/>
      <c r="DL12" s="619"/>
      <c r="DM12" s="619"/>
      <c r="DN12" s="619"/>
      <c r="DO12" s="619"/>
      <c r="DP12" s="620"/>
      <c r="DQ12" s="624">
        <v>199373</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52567</v>
      </c>
      <c r="S13" s="619"/>
      <c r="T13" s="619"/>
      <c r="U13" s="619"/>
      <c r="V13" s="619"/>
      <c r="W13" s="619"/>
      <c r="X13" s="619"/>
      <c r="Y13" s="620"/>
      <c r="Z13" s="671">
        <v>0.2</v>
      </c>
      <c r="AA13" s="671"/>
      <c r="AB13" s="671"/>
      <c r="AC13" s="671"/>
      <c r="AD13" s="672">
        <v>52567</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5244702</v>
      </c>
      <c r="BH13" s="619"/>
      <c r="BI13" s="619"/>
      <c r="BJ13" s="619"/>
      <c r="BK13" s="619"/>
      <c r="BL13" s="619"/>
      <c r="BM13" s="619"/>
      <c r="BN13" s="620"/>
      <c r="BO13" s="671">
        <v>42.1</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2642209</v>
      </c>
      <c r="CS13" s="619"/>
      <c r="CT13" s="619"/>
      <c r="CU13" s="619"/>
      <c r="CV13" s="619"/>
      <c r="CW13" s="619"/>
      <c r="CX13" s="619"/>
      <c r="CY13" s="620"/>
      <c r="CZ13" s="671">
        <v>9.6</v>
      </c>
      <c r="DA13" s="671"/>
      <c r="DB13" s="671"/>
      <c r="DC13" s="671"/>
      <c r="DD13" s="624">
        <v>1364883</v>
      </c>
      <c r="DE13" s="619"/>
      <c r="DF13" s="619"/>
      <c r="DG13" s="619"/>
      <c r="DH13" s="619"/>
      <c r="DI13" s="619"/>
      <c r="DJ13" s="619"/>
      <c r="DK13" s="619"/>
      <c r="DL13" s="619"/>
      <c r="DM13" s="619"/>
      <c r="DN13" s="619"/>
      <c r="DO13" s="619"/>
      <c r="DP13" s="620"/>
      <c r="DQ13" s="624">
        <v>1647136</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152850</v>
      </c>
      <c r="BH14" s="619"/>
      <c r="BI14" s="619"/>
      <c r="BJ14" s="619"/>
      <c r="BK14" s="619"/>
      <c r="BL14" s="619"/>
      <c r="BM14" s="619"/>
      <c r="BN14" s="620"/>
      <c r="BO14" s="671">
        <v>1.2</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819091</v>
      </c>
      <c r="CS14" s="619"/>
      <c r="CT14" s="619"/>
      <c r="CU14" s="619"/>
      <c r="CV14" s="619"/>
      <c r="CW14" s="619"/>
      <c r="CX14" s="619"/>
      <c r="CY14" s="620"/>
      <c r="CZ14" s="671">
        <v>3</v>
      </c>
      <c r="DA14" s="671"/>
      <c r="DB14" s="671"/>
      <c r="DC14" s="671"/>
      <c r="DD14" s="624">
        <v>6115</v>
      </c>
      <c r="DE14" s="619"/>
      <c r="DF14" s="619"/>
      <c r="DG14" s="619"/>
      <c r="DH14" s="619"/>
      <c r="DI14" s="619"/>
      <c r="DJ14" s="619"/>
      <c r="DK14" s="619"/>
      <c r="DL14" s="619"/>
      <c r="DM14" s="619"/>
      <c r="DN14" s="619"/>
      <c r="DO14" s="619"/>
      <c r="DP14" s="620"/>
      <c r="DQ14" s="624">
        <v>813138</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77772</v>
      </c>
      <c r="S15" s="619"/>
      <c r="T15" s="619"/>
      <c r="U15" s="619"/>
      <c r="V15" s="619"/>
      <c r="W15" s="619"/>
      <c r="X15" s="619"/>
      <c r="Y15" s="620"/>
      <c r="Z15" s="671">
        <v>0.3</v>
      </c>
      <c r="AA15" s="671"/>
      <c r="AB15" s="671"/>
      <c r="AC15" s="671"/>
      <c r="AD15" s="672">
        <v>77772</v>
      </c>
      <c r="AE15" s="672"/>
      <c r="AF15" s="672"/>
      <c r="AG15" s="672"/>
      <c r="AH15" s="672"/>
      <c r="AI15" s="672"/>
      <c r="AJ15" s="672"/>
      <c r="AK15" s="672"/>
      <c r="AL15" s="641">
        <v>0.5</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587353</v>
      </c>
      <c r="BH15" s="619"/>
      <c r="BI15" s="619"/>
      <c r="BJ15" s="619"/>
      <c r="BK15" s="619"/>
      <c r="BL15" s="619"/>
      <c r="BM15" s="619"/>
      <c r="BN15" s="620"/>
      <c r="BO15" s="671">
        <v>4.7</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5161350</v>
      </c>
      <c r="CS15" s="619"/>
      <c r="CT15" s="619"/>
      <c r="CU15" s="619"/>
      <c r="CV15" s="619"/>
      <c r="CW15" s="619"/>
      <c r="CX15" s="619"/>
      <c r="CY15" s="620"/>
      <c r="CZ15" s="671">
        <v>18.8</v>
      </c>
      <c r="DA15" s="671"/>
      <c r="DB15" s="671"/>
      <c r="DC15" s="671"/>
      <c r="DD15" s="624">
        <v>2686477</v>
      </c>
      <c r="DE15" s="619"/>
      <c r="DF15" s="619"/>
      <c r="DG15" s="619"/>
      <c r="DH15" s="619"/>
      <c r="DI15" s="619"/>
      <c r="DJ15" s="619"/>
      <c r="DK15" s="619"/>
      <c r="DL15" s="619"/>
      <c r="DM15" s="619"/>
      <c r="DN15" s="619"/>
      <c r="DO15" s="619"/>
      <c r="DP15" s="620"/>
      <c r="DQ15" s="624">
        <v>2435453</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2284209</v>
      </c>
      <c r="S16" s="619"/>
      <c r="T16" s="619"/>
      <c r="U16" s="619"/>
      <c r="V16" s="619"/>
      <c r="W16" s="619"/>
      <c r="X16" s="619"/>
      <c r="Y16" s="620"/>
      <c r="Z16" s="671">
        <v>8</v>
      </c>
      <c r="AA16" s="671"/>
      <c r="AB16" s="671"/>
      <c r="AC16" s="671"/>
      <c r="AD16" s="672">
        <v>1772013</v>
      </c>
      <c r="AE16" s="672"/>
      <c r="AF16" s="672"/>
      <c r="AG16" s="672"/>
      <c r="AH16" s="672"/>
      <c r="AI16" s="672"/>
      <c r="AJ16" s="672"/>
      <c r="AK16" s="672"/>
      <c r="AL16" s="641">
        <v>11.5</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1772013</v>
      </c>
      <c r="S17" s="619"/>
      <c r="T17" s="619"/>
      <c r="U17" s="619"/>
      <c r="V17" s="619"/>
      <c r="W17" s="619"/>
      <c r="X17" s="619"/>
      <c r="Y17" s="620"/>
      <c r="Z17" s="671">
        <v>6.2</v>
      </c>
      <c r="AA17" s="671"/>
      <c r="AB17" s="671"/>
      <c r="AC17" s="671"/>
      <c r="AD17" s="672">
        <v>1772013</v>
      </c>
      <c r="AE17" s="672"/>
      <c r="AF17" s="672"/>
      <c r="AG17" s="672"/>
      <c r="AH17" s="672"/>
      <c r="AI17" s="672"/>
      <c r="AJ17" s="672"/>
      <c r="AK17" s="672"/>
      <c r="AL17" s="641">
        <v>11.5</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2459157</v>
      </c>
      <c r="CS17" s="619"/>
      <c r="CT17" s="619"/>
      <c r="CU17" s="619"/>
      <c r="CV17" s="619"/>
      <c r="CW17" s="619"/>
      <c r="CX17" s="619"/>
      <c r="CY17" s="620"/>
      <c r="CZ17" s="671">
        <v>9</v>
      </c>
      <c r="DA17" s="671"/>
      <c r="DB17" s="671"/>
      <c r="DC17" s="671"/>
      <c r="DD17" s="624" t="s">
        <v>108</v>
      </c>
      <c r="DE17" s="619"/>
      <c r="DF17" s="619"/>
      <c r="DG17" s="619"/>
      <c r="DH17" s="619"/>
      <c r="DI17" s="619"/>
      <c r="DJ17" s="619"/>
      <c r="DK17" s="619"/>
      <c r="DL17" s="619"/>
      <c r="DM17" s="619"/>
      <c r="DN17" s="619"/>
      <c r="DO17" s="619"/>
      <c r="DP17" s="620"/>
      <c r="DQ17" s="624">
        <v>2421068</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512196</v>
      </c>
      <c r="S18" s="619"/>
      <c r="T18" s="619"/>
      <c r="U18" s="619"/>
      <c r="V18" s="619"/>
      <c r="W18" s="619"/>
      <c r="X18" s="619"/>
      <c r="Y18" s="620"/>
      <c r="Z18" s="671">
        <v>1.8</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580899</v>
      </c>
      <c r="BH19" s="619"/>
      <c r="BI19" s="619"/>
      <c r="BJ19" s="619"/>
      <c r="BK19" s="619"/>
      <c r="BL19" s="619"/>
      <c r="BM19" s="619"/>
      <c r="BN19" s="620"/>
      <c r="BO19" s="671">
        <v>4.7</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16491668</v>
      </c>
      <c r="S20" s="619"/>
      <c r="T20" s="619"/>
      <c r="U20" s="619"/>
      <c r="V20" s="619"/>
      <c r="W20" s="619"/>
      <c r="X20" s="619"/>
      <c r="Y20" s="620"/>
      <c r="Z20" s="671">
        <v>57.8</v>
      </c>
      <c r="AA20" s="671"/>
      <c r="AB20" s="671"/>
      <c r="AC20" s="671"/>
      <c r="AD20" s="672">
        <v>15399196</v>
      </c>
      <c r="AE20" s="672"/>
      <c r="AF20" s="672"/>
      <c r="AG20" s="672"/>
      <c r="AH20" s="672"/>
      <c r="AI20" s="672"/>
      <c r="AJ20" s="672"/>
      <c r="AK20" s="672"/>
      <c r="AL20" s="641">
        <v>99.6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580899</v>
      </c>
      <c r="BH20" s="619"/>
      <c r="BI20" s="619"/>
      <c r="BJ20" s="619"/>
      <c r="BK20" s="619"/>
      <c r="BL20" s="619"/>
      <c r="BM20" s="619"/>
      <c r="BN20" s="620"/>
      <c r="BO20" s="671">
        <v>4.7</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27455107</v>
      </c>
      <c r="CS20" s="619"/>
      <c r="CT20" s="619"/>
      <c r="CU20" s="619"/>
      <c r="CV20" s="619"/>
      <c r="CW20" s="619"/>
      <c r="CX20" s="619"/>
      <c r="CY20" s="620"/>
      <c r="CZ20" s="671">
        <v>100</v>
      </c>
      <c r="DA20" s="671"/>
      <c r="DB20" s="671"/>
      <c r="DC20" s="671"/>
      <c r="DD20" s="624">
        <v>4417467</v>
      </c>
      <c r="DE20" s="619"/>
      <c r="DF20" s="619"/>
      <c r="DG20" s="619"/>
      <c r="DH20" s="619"/>
      <c r="DI20" s="619"/>
      <c r="DJ20" s="619"/>
      <c r="DK20" s="619"/>
      <c r="DL20" s="619"/>
      <c r="DM20" s="619"/>
      <c r="DN20" s="619"/>
      <c r="DO20" s="619"/>
      <c r="DP20" s="620"/>
      <c r="DQ20" s="624">
        <v>18018006</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12797</v>
      </c>
      <c r="S21" s="619"/>
      <c r="T21" s="619"/>
      <c r="U21" s="619"/>
      <c r="V21" s="619"/>
      <c r="W21" s="619"/>
      <c r="X21" s="619"/>
      <c r="Y21" s="620"/>
      <c r="Z21" s="671">
        <v>0</v>
      </c>
      <c r="AA21" s="671"/>
      <c r="AB21" s="671"/>
      <c r="AC21" s="671"/>
      <c r="AD21" s="672">
        <v>12797</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623</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253384</v>
      </c>
      <c r="S22" s="619"/>
      <c r="T22" s="619"/>
      <c r="U22" s="619"/>
      <c r="V22" s="619"/>
      <c r="W22" s="619"/>
      <c r="X22" s="619"/>
      <c r="Y22" s="620"/>
      <c r="Z22" s="671">
        <v>0.9</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508821</v>
      </c>
      <c r="S23" s="619"/>
      <c r="T23" s="619"/>
      <c r="U23" s="619"/>
      <c r="V23" s="619"/>
      <c r="W23" s="619"/>
      <c r="X23" s="619"/>
      <c r="Y23" s="620"/>
      <c r="Z23" s="671">
        <v>1.8</v>
      </c>
      <c r="AA23" s="671"/>
      <c r="AB23" s="671"/>
      <c r="AC23" s="671"/>
      <c r="AD23" s="672">
        <v>23552</v>
      </c>
      <c r="AE23" s="672"/>
      <c r="AF23" s="672"/>
      <c r="AG23" s="672"/>
      <c r="AH23" s="672"/>
      <c r="AI23" s="672"/>
      <c r="AJ23" s="672"/>
      <c r="AK23" s="672"/>
      <c r="AL23" s="641">
        <v>0.2</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580276</v>
      </c>
      <c r="BH23" s="619"/>
      <c r="BI23" s="619"/>
      <c r="BJ23" s="619"/>
      <c r="BK23" s="619"/>
      <c r="BL23" s="619"/>
      <c r="BM23" s="619"/>
      <c r="BN23" s="620"/>
      <c r="BO23" s="671">
        <v>4.7</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268058</v>
      </c>
      <c r="S24" s="619"/>
      <c r="T24" s="619"/>
      <c r="U24" s="619"/>
      <c r="V24" s="619"/>
      <c r="W24" s="619"/>
      <c r="X24" s="619"/>
      <c r="Y24" s="620"/>
      <c r="Z24" s="671">
        <v>0.9</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12845795</v>
      </c>
      <c r="CS24" s="669"/>
      <c r="CT24" s="669"/>
      <c r="CU24" s="669"/>
      <c r="CV24" s="669"/>
      <c r="CW24" s="669"/>
      <c r="CX24" s="669"/>
      <c r="CY24" s="716"/>
      <c r="CZ24" s="720">
        <v>46.8</v>
      </c>
      <c r="DA24" s="721"/>
      <c r="DB24" s="721"/>
      <c r="DC24" s="722"/>
      <c r="DD24" s="715">
        <v>8296146</v>
      </c>
      <c r="DE24" s="669"/>
      <c r="DF24" s="669"/>
      <c r="DG24" s="669"/>
      <c r="DH24" s="669"/>
      <c r="DI24" s="669"/>
      <c r="DJ24" s="669"/>
      <c r="DK24" s="716"/>
      <c r="DL24" s="715">
        <v>8147253</v>
      </c>
      <c r="DM24" s="669"/>
      <c r="DN24" s="669"/>
      <c r="DO24" s="669"/>
      <c r="DP24" s="669"/>
      <c r="DQ24" s="669"/>
      <c r="DR24" s="669"/>
      <c r="DS24" s="669"/>
      <c r="DT24" s="669"/>
      <c r="DU24" s="669"/>
      <c r="DV24" s="716"/>
      <c r="DW24" s="717">
        <v>48.6</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4055463</v>
      </c>
      <c r="S25" s="619"/>
      <c r="T25" s="619"/>
      <c r="U25" s="619"/>
      <c r="V25" s="619"/>
      <c r="W25" s="619"/>
      <c r="X25" s="619"/>
      <c r="Y25" s="620"/>
      <c r="Z25" s="671">
        <v>14.2</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4250466</v>
      </c>
      <c r="CS25" s="637"/>
      <c r="CT25" s="637"/>
      <c r="CU25" s="637"/>
      <c r="CV25" s="637"/>
      <c r="CW25" s="637"/>
      <c r="CX25" s="637"/>
      <c r="CY25" s="638"/>
      <c r="CZ25" s="621">
        <v>15.5</v>
      </c>
      <c r="DA25" s="639"/>
      <c r="DB25" s="639"/>
      <c r="DC25" s="640"/>
      <c r="DD25" s="624">
        <v>3765476</v>
      </c>
      <c r="DE25" s="637"/>
      <c r="DF25" s="637"/>
      <c r="DG25" s="637"/>
      <c r="DH25" s="637"/>
      <c r="DI25" s="637"/>
      <c r="DJ25" s="637"/>
      <c r="DK25" s="638"/>
      <c r="DL25" s="624">
        <v>3633758</v>
      </c>
      <c r="DM25" s="637"/>
      <c r="DN25" s="637"/>
      <c r="DO25" s="637"/>
      <c r="DP25" s="637"/>
      <c r="DQ25" s="637"/>
      <c r="DR25" s="637"/>
      <c r="DS25" s="637"/>
      <c r="DT25" s="637"/>
      <c r="DU25" s="637"/>
      <c r="DV25" s="638"/>
      <c r="DW25" s="641">
        <v>21.7</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2555040</v>
      </c>
      <c r="CS26" s="619"/>
      <c r="CT26" s="619"/>
      <c r="CU26" s="619"/>
      <c r="CV26" s="619"/>
      <c r="CW26" s="619"/>
      <c r="CX26" s="619"/>
      <c r="CY26" s="620"/>
      <c r="CZ26" s="621">
        <v>9.3000000000000007</v>
      </c>
      <c r="DA26" s="639"/>
      <c r="DB26" s="639"/>
      <c r="DC26" s="640"/>
      <c r="DD26" s="624">
        <v>2144378</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1564208</v>
      </c>
      <c r="S27" s="619"/>
      <c r="T27" s="619"/>
      <c r="U27" s="619"/>
      <c r="V27" s="619"/>
      <c r="W27" s="619"/>
      <c r="X27" s="619"/>
      <c r="Y27" s="620"/>
      <c r="Z27" s="671">
        <v>5.5</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12447071</v>
      </c>
      <c r="BH27" s="619"/>
      <c r="BI27" s="619"/>
      <c r="BJ27" s="619"/>
      <c r="BK27" s="619"/>
      <c r="BL27" s="619"/>
      <c r="BM27" s="619"/>
      <c r="BN27" s="620"/>
      <c r="BO27" s="671">
        <v>100</v>
      </c>
      <c r="BP27" s="671"/>
      <c r="BQ27" s="671"/>
      <c r="BR27" s="671"/>
      <c r="BS27" s="624">
        <v>193181</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6136172</v>
      </c>
      <c r="CS27" s="637"/>
      <c r="CT27" s="637"/>
      <c r="CU27" s="637"/>
      <c r="CV27" s="637"/>
      <c r="CW27" s="637"/>
      <c r="CX27" s="637"/>
      <c r="CY27" s="638"/>
      <c r="CZ27" s="621">
        <v>22.3</v>
      </c>
      <c r="DA27" s="639"/>
      <c r="DB27" s="639"/>
      <c r="DC27" s="640"/>
      <c r="DD27" s="624">
        <v>2109602</v>
      </c>
      <c r="DE27" s="637"/>
      <c r="DF27" s="637"/>
      <c r="DG27" s="637"/>
      <c r="DH27" s="637"/>
      <c r="DI27" s="637"/>
      <c r="DJ27" s="637"/>
      <c r="DK27" s="638"/>
      <c r="DL27" s="624">
        <v>2092427</v>
      </c>
      <c r="DM27" s="637"/>
      <c r="DN27" s="637"/>
      <c r="DO27" s="637"/>
      <c r="DP27" s="637"/>
      <c r="DQ27" s="637"/>
      <c r="DR27" s="637"/>
      <c r="DS27" s="637"/>
      <c r="DT27" s="637"/>
      <c r="DU27" s="637"/>
      <c r="DV27" s="638"/>
      <c r="DW27" s="641">
        <v>12.5</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44110</v>
      </c>
      <c r="S28" s="619"/>
      <c r="T28" s="619"/>
      <c r="U28" s="619"/>
      <c r="V28" s="619"/>
      <c r="W28" s="619"/>
      <c r="X28" s="619"/>
      <c r="Y28" s="620"/>
      <c r="Z28" s="671">
        <v>0.2</v>
      </c>
      <c r="AA28" s="671"/>
      <c r="AB28" s="671"/>
      <c r="AC28" s="671"/>
      <c r="AD28" s="672">
        <v>15034</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2459157</v>
      </c>
      <c r="CS28" s="619"/>
      <c r="CT28" s="619"/>
      <c r="CU28" s="619"/>
      <c r="CV28" s="619"/>
      <c r="CW28" s="619"/>
      <c r="CX28" s="619"/>
      <c r="CY28" s="620"/>
      <c r="CZ28" s="621">
        <v>9</v>
      </c>
      <c r="DA28" s="639"/>
      <c r="DB28" s="639"/>
      <c r="DC28" s="640"/>
      <c r="DD28" s="624">
        <v>2421068</v>
      </c>
      <c r="DE28" s="619"/>
      <c r="DF28" s="619"/>
      <c r="DG28" s="619"/>
      <c r="DH28" s="619"/>
      <c r="DI28" s="619"/>
      <c r="DJ28" s="619"/>
      <c r="DK28" s="620"/>
      <c r="DL28" s="624">
        <v>2421068</v>
      </c>
      <c r="DM28" s="619"/>
      <c r="DN28" s="619"/>
      <c r="DO28" s="619"/>
      <c r="DP28" s="619"/>
      <c r="DQ28" s="619"/>
      <c r="DR28" s="619"/>
      <c r="DS28" s="619"/>
      <c r="DT28" s="619"/>
      <c r="DU28" s="619"/>
      <c r="DV28" s="620"/>
      <c r="DW28" s="641">
        <v>14.4</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9010</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2459133</v>
      </c>
      <c r="CS29" s="637"/>
      <c r="CT29" s="637"/>
      <c r="CU29" s="637"/>
      <c r="CV29" s="637"/>
      <c r="CW29" s="637"/>
      <c r="CX29" s="637"/>
      <c r="CY29" s="638"/>
      <c r="CZ29" s="621">
        <v>9</v>
      </c>
      <c r="DA29" s="639"/>
      <c r="DB29" s="639"/>
      <c r="DC29" s="640"/>
      <c r="DD29" s="624">
        <v>2421044</v>
      </c>
      <c r="DE29" s="637"/>
      <c r="DF29" s="637"/>
      <c r="DG29" s="637"/>
      <c r="DH29" s="637"/>
      <c r="DI29" s="637"/>
      <c r="DJ29" s="637"/>
      <c r="DK29" s="638"/>
      <c r="DL29" s="624">
        <v>2421044</v>
      </c>
      <c r="DM29" s="637"/>
      <c r="DN29" s="637"/>
      <c r="DO29" s="637"/>
      <c r="DP29" s="637"/>
      <c r="DQ29" s="637"/>
      <c r="DR29" s="637"/>
      <c r="DS29" s="637"/>
      <c r="DT29" s="637"/>
      <c r="DU29" s="637"/>
      <c r="DV29" s="638"/>
      <c r="DW29" s="641">
        <v>14.4</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291599</v>
      </c>
      <c r="S30" s="619"/>
      <c r="T30" s="619"/>
      <c r="U30" s="619"/>
      <c r="V30" s="619"/>
      <c r="W30" s="619"/>
      <c r="X30" s="619"/>
      <c r="Y30" s="620"/>
      <c r="Z30" s="671">
        <v>1</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v>
      </c>
      <c r="BH30" s="685"/>
      <c r="BI30" s="685"/>
      <c r="BJ30" s="685"/>
      <c r="BK30" s="685"/>
      <c r="BL30" s="685"/>
      <c r="BM30" s="686">
        <v>95.1</v>
      </c>
      <c r="BN30" s="685"/>
      <c r="BO30" s="685"/>
      <c r="BP30" s="685"/>
      <c r="BQ30" s="687"/>
      <c r="BR30" s="684">
        <v>98.9</v>
      </c>
      <c r="BS30" s="685"/>
      <c r="BT30" s="685"/>
      <c r="BU30" s="685"/>
      <c r="BV30" s="685"/>
      <c r="BW30" s="685"/>
      <c r="BX30" s="686">
        <v>94.6</v>
      </c>
      <c r="BY30" s="685"/>
      <c r="BZ30" s="685"/>
      <c r="CA30" s="685"/>
      <c r="CB30" s="687"/>
      <c r="CD30" s="690"/>
      <c r="CE30" s="691"/>
      <c r="CF30" s="655" t="s">
        <v>289</v>
      </c>
      <c r="CG30" s="652"/>
      <c r="CH30" s="652"/>
      <c r="CI30" s="652"/>
      <c r="CJ30" s="652"/>
      <c r="CK30" s="652"/>
      <c r="CL30" s="652"/>
      <c r="CM30" s="652"/>
      <c r="CN30" s="652"/>
      <c r="CO30" s="652"/>
      <c r="CP30" s="652"/>
      <c r="CQ30" s="653"/>
      <c r="CR30" s="618">
        <v>2194406</v>
      </c>
      <c r="CS30" s="619"/>
      <c r="CT30" s="619"/>
      <c r="CU30" s="619"/>
      <c r="CV30" s="619"/>
      <c r="CW30" s="619"/>
      <c r="CX30" s="619"/>
      <c r="CY30" s="620"/>
      <c r="CZ30" s="621">
        <v>8</v>
      </c>
      <c r="DA30" s="639"/>
      <c r="DB30" s="639"/>
      <c r="DC30" s="640"/>
      <c r="DD30" s="624">
        <v>2163074</v>
      </c>
      <c r="DE30" s="619"/>
      <c r="DF30" s="619"/>
      <c r="DG30" s="619"/>
      <c r="DH30" s="619"/>
      <c r="DI30" s="619"/>
      <c r="DJ30" s="619"/>
      <c r="DK30" s="620"/>
      <c r="DL30" s="624">
        <v>2163074</v>
      </c>
      <c r="DM30" s="619"/>
      <c r="DN30" s="619"/>
      <c r="DO30" s="619"/>
      <c r="DP30" s="619"/>
      <c r="DQ30" s="619"/>
      <c r="DR30" s="619"/>
      <c r="DS30" s="619"/>
      <c r="DT30" s="619"/>
      <c r="DU30" s="619"/>
      <c r="DV30" s="620"/>
      <c r="DW30" s="641">
        <v>12.9</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961511</v>
      </c>
      <c r="S31" s="619"/>
      <c r="T31" s="619"/>
      <c r="U31" s="619"/>
      <c r="V31" s="619"/>
      <c r="W31" s="619"/>
      <c r="X31" s="619"/>
      <c r="Y31" s="620"/>
      <c r="Z31" s="671">
        <v>3.4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99.1</v>
      </c>
      <c r="BH31" s="637"/>
      <c r="BI31" s="637"/>
      <c r="BJ31" s="637"/>
      <c r="BK31" s="637"/>
      <c r="BL31" s="637"/>
      <c r="BM31" s="673">
        <v>96.5</v>
      </c>
      <c r="BN31" s="683"/>
      <c r="BO31" s="683"/>
      <c r="BP31" s="683"/>
      <c r="BQ31" s="647"/>
      <c r="BR31" s="682">
        <v>98.9</v>
      </c>
      <c r="BS31" s="637"/>
      <c r="BT31" s="637"/>
      <c r="BU31" s="637"/>
      <c r="BV31" s="637"/>
      <c r="BW31" s="637"/>
      <c r="BX31" s="673">
        <v>96</v>
      </c>
      <c r="BY31" s="683"/>
      <c r="BZ31" s="683"/>
      <c r="CA31" s="683"/>
      <c r="CB31" s="647"/>
      <c r="CD31" s="690"/>
      <c r="CE31" s="691"/>
      <c r="CF31" s="655" t="s">
        <v>293</v>
      </c>
      <c r="CG31" s="652"/>
      <c r="CH31" s="652"/>
      <c r="CI31" s="652"/>
      <c r="CJ31" s="652"/>
      <c r="CK31" s="652"/>
      <c r="CL31" s="652"/>
      <c r="CM31" s="652"/>
      <c r="CN31" s="652"/>
      <c r="CO31" s="652"/>
      <c r="CP31" s="652"/>
      <c r="CQ31" s="653"/>
      <c r="CR31" s="618">
        <v>264727</v>
      </c>
      <c r="CS31" s="637"/>
      <c r="CT31" s="637"/>
      <c r="CU31" s="637"/>
      <c r="CV31" s="637"/>
      <c r="CW31" s="637"/>
      <c r="CX31" s="637"/>
      <c r="CY31" s="638"/>
      <c r="CZ31" s="621">
        <v>1</v>
      </c>
      <c r="DA31" s="639"/>
      <c r="DB31" s="639"/>
      <c r="DC31" s="640"/>
      <c r="DD31" s="624">
        <v>257970</v>
      </c>
      <c r="DE31" s="637"/>
      <c r="DF31" s="637"/>
      <c r="DG31" s="637"/>
      <c r="DH31" s="637"/>
      <c r="DI31" s="637"/>
      <c r="DJ31" s="637"/>
      <c r="DK31" s="638"/>
      <c r="DL31" s="624">
        <v>257970</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590039</v>
      </c>
      <c r="S32" s="619"/>
      <c r="T32" s="619"/>
      <c r="U32" s="619"/>
      <c r="V32" s="619"/>
      <c r="W32" s="619"/>
      <c r="X32" s="619"/>
      <c r="Y32" s="620"/>
      <c r="Z32" s="671">
        <v>2.1</v>
      </c>
      <c r="AA32" s="671"/>
      <c r="AB32" s="671"/>
      <c r="AC32" s="671"/>
      <c r="AD32" s="672">
        <v>11493</v>
      </c>
      <c r="AE32" s="672"/>
      <c r="AF32" s="672"/>
      <c r="AG32" s="672"/>
      <c r="AH32" s="672"/>
      <c r="AI32" s="672"/>
      <c r="AJ32" s="672"/>
      <c r="AK32" s="672"/>
      <c r="AL32" s="641">
        <v>0.1</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98.8</v>
      </c>
      <c r="BH32" s="603"/>
      <c r="BI32" s="603"/>
      <c r="BJ32" s="603"/>
      <c r="BK32" s="603"/>
      <c r="BL32" s="603"/>
      <c r="BM32" s="666">
        <v>93.4</v>
      </c>
      <c r="BN32" s="603"/>
      <c r="BO32" s="603"/>
      <c r="BP32" s="603"/>
      <c r="BQ32" s="660"/>
      <c r="BR32" s="681">
        <v>98.7</v>
      </c>
      <c r="BS32" s="603"/>
      <c r="BT32" s="603"/>
      <c r="BU32" s="603"/>
      <c r="BV32" s="603"/>
      <c r="BW32" s="603"/>
      <c r="BX32" s="666">
        <v>92.9</v>
      </c>
      <c r="BY32" s="603"/>
      <c r="BZ32" s="603"/>
      <c r="CA32" s="603"/>
      <c r="CB32" s="660"/>
      <c r="CD32" s="692"/>
      <c r="CE32" s="693"/>
      <c r="CF32" s="655" t="s">
        <v>296</v>
      </c>
      <c r="CG32" s="652"/>
      <c r="CH32" s="652"/>
      <c r="CI32" s="652"/>
      <c r="CJ32" s="652"/>
      <c r="CK32" s="652"/>
      <c r="CL32" s="652"/>
      <c r="CM32" s="652"/>
      <c r="CN32" s="652"/>
      <c r="CO32" s="652"/>
      <c r="CP32" s="652"/>
      <c r="CQ32" s="653"/>
      <c r="CR32" s="618">
        <v>24</v>
      </c>
      <c r="CS32" s="619"/>
      <c r="CT32" s="619"/>
      <c r="CU32" s="619"/>
      <c r="CV32" s="619"/>
      <c r="CW32" s="619"/>
      <c r="CX32" s="619"/>
      <c r="CY32" s="620"/>
      <c r="CZ32" s="621">
        <v>0</v>
      </c>
      <c r="DA32" s="639"/>
      <c r="DB32" s="639"/>
      <c r="DC32" s="640"/>
      <c r="DD32" s="624">
        <v>24</v>
      </c>
      <c r="DE32" s="619"/>
      <c r="DF32" s="619"/>
      <c r="DG32" s="619"/>
      <c r="DH32" s="619"/>
      <c r="DI32" s="619"/>
      <c r="DJ32" s="619"/>
      <c r="DK32" s="620"/>
      <c r="DL32" s="624">
        <v>24</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3482900</v>
      </c>
      <c r="S33" s="619"/>
      <c r="T33" s="619"/>
      <c r="U33" s="619"/>
      <c r="V33" s="619"/>
      <c r="W33" s="619"/>
      <c r="X33" s="619"/>
      <c r="Y33" s="620"/>
      <c r="Z33" s="671">
        <v>12.2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10191845</v>
      </c>
      <c r="CS33" s="637"/>
      <c r="CT33" s="637"/>
      <c r="CU33" s="637"/>
      <c r="CV33" s="637"/>
      <c r="CW33" s="637"/>
      <c r="CX33" s="637"/>
      <c r="CY33" s="638"/>
      <c r="CZ33" s="621">
        <v>37.1</v>
      </c>
      <c r="DA33" s="639"/>
      <c r="DB33" s="639"/>
      <c r="DC33" s="640"/>
      <c r="DD33" s="624">
        <v>8947054</v>
      </c>
      <c r="DE33" s="637"/>
      <c r="DF33" s="637"/>
      <c r="DG33" s="637"/>
      <c r="DH33" s="637"/>
      <c r="DI33" s="637"/>
      <c r="DJ33" s="637"/>
      <c r="DK33" s="638"/>
      <c r="DL33" s="624">
        <v>6887559</v>
      </c>
      <c r="DM33" s="637"/>
      <c r="DN33" s="637"/>
      <c r="DO33" s="637"/>
      <c r="DP33" s="637"/>
      <c r="DQ33" s="637"/>
      <c r="DR33" s="637"/>
      <c r="DS33" s="637"/>
      <c r="DT33" s="637"/>
      <c r="DU33" s="637"/>
      <c r="DV33" s="638"/>
      <c r="DW33" s="641">
        <v>41</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4165954</v>
      </c>
      <c r="CS34" s="619"/>
      <c r="CT34" s="619"/>
      <c r="CU34" s="619"/>
      <c r="CV34" s="619"/>
      <c r="CW34" s="619"/>
      <c r="CX34" s="619"/>
      <c r="CY34" s="620"/>
      <c r="CZ34" s="621">
        <v>15.2</v>
      </c>
      <c r="DA34" s="639"/>
      <c r="DB34" s="639"/>
      <c r="DC34" s="640"/>
      <c r="DD34" s="624">
        <v>3476064</v>
      </c>
      <c r="DE34" s="619"/>
      <c r="DF34" s="619"/>
      <c r="DG34" s="619"/>
      <c r="DH34" s="619"/>
      <c r="DI34" s="619"/>
      <c r="DJ34" s="619"/>
      <c r="DK34" s="620"/>
      <c r="DL34" s="624">
        <v>3033276</v>
      </c>
      <c r="DM34" s="619"/>
      <c r="DN34" s="619"/>
      <c r="DO34" s="619"/>
      <c r="DP34" s="619"/>
      <c r="DQ34" s="619"/>
      <c r="DR34" s="619"/>
      <c r="DS34" s="619"/>
      <c r="DT34" s="619"/>
      <c r="DU34" s="619"/>
      <c r="DV34" s="620"/>
      <c r="DW34" s="641">
        <v>18.100000000000001</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1317100</v>
      </c>
      <c r="S35" s="619"/>
      <c r="T35" s="619"/>
      <c r="U35" s="619"/>
      <c r="V35" s="619"/>
      <c r="W35" s="619"/>
      <c r="X35" s="619"/>
      <c r="Y35" s="620"/>
      <c r="Z35" s="671">
        <v>4.5999999999999996</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3227016</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30316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57934</v>
      </c>
      <c r="CS35" s="637"/>
      <c r="CT35" s="637"/>
      <c r="CU35" s="637"/>
      <c r="CV35" s="637"/>
      <c r="CW35" s="637"/>
      <c r="CX35" s="637"/>
      <c r="CY35" s="638"/>
      <c r="CZ35" s="621">
        <v>0.2</v>
      </c>
      <c r="DA35" s="639"/>
      <c r="DB35" s="639"/>
      <c r="DC35" s="640"/>
      <c r="DD35" s="624">
        <v>41679</v>
      </c>
      <c r="DE35" s="637"/>
      <c r="DF35" s="637"/>
      <c r="DG35" s="637"/>
      <c r="DH35" s="637"/>
      <c r="DI35" s="637"/>
      <c r="DJ35" s="637"/>
      <c r="DK35" s="638"/>
      <c r="DL35" s="624">
        <v>41679</v>
      </c>
      <c r="DM35" s="637"/>
      <c r="DN35" s="637"/>
      <c r="DO35" s="637"/>
      <c r="DP35" s="637"/>
      <c r="DQ35" s="637"/>
      <c r="DR35" s="637"/>
      <c r="DS35" s="637"/>
      <c r="DT35" s="637"/>
      <c r="DU35" s="637"/>
      <c r="DV35" s="638"/>
      <c r="DW35" s="641">
        <v>0.2</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28533568</v>
      </c>
      <c r="S36" s="659"/>
      <c r="T36" s="659"/>
      <c r="U36" s="659"/>
      <c r="V36" s="659"/>
      <c r="W36" s="659"/>
      <c r="X36" s="659"/>
      <c r="Y36" s="662"/>
      <c r="Z36" s="663">
        <v>100</v>
      </c>
      <c r="AA36" s="663"/>
      <c r="AB36" s="663"/>
      <c r="AC36" s="663"/>
      <c r="AD36" s="664">
        <v>15462072</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885200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-244962</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2423038</v>
      </c>
      <c r="CS36" s="619"/>
      <c r="CT36" s="619"/>
      <c r="CU36" s="619"/>
      <c r="CV36" s="619"/>
      <c r="CW36" s="619"/>
      <c r="CX36" s="619"/>
      <c r="CY36" s="620"/>
      <c r="CZ36" s="621">
        <v>8.8000000000000007</v>
      </c>
      <c r="DA36" s="639"/>
      <c r="DB36" s="639"/>
      <c r="DC36" s="640"/>
      <c r="DD36" s="624">
        <v>2223451</v>
      </c>
      <c r="DE36" s="619"/>
      <c r="DF36" s="619"/>
      <c r="DG36" s="619"/>
      <c r="DH36" s="619"/>
      <c r="DI36" s="619"/>
      <c r="DJ36" s="619"/>
      <c r="DK36" s="620"/>
      <c r="DL36" s="624">
        <v>1942969</v>
      </c>
      <c r="DM36" s="619"/>
      <c r="DN36" s="619"/>
      <c r="DO36" s="619"/>
      <c r="DP36" s="619"/>
      <c r="DQ36" s="619"/>
      <c r="DR36" s="619"/>
      <c r="DS36" s="619"/>
      <c r="DT36" s="619"/>
      <c r="DU36" s="619"/>
      <c r="DV36" s="620"/>
      <c r="DW36" s="641">
        <v>11.6</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539575</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9324</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1067732</v>
      </c>
      <c r="CS37" s="637"/>
      <c r="CT37" s="637"/>
      <c r="CU37" s="637"/>
      <c r="CV37" s="637"/>
      <c r="CW37" s="637"/>
      <c r="CX37" s="637"/>
      <c r="CY37" s="638"/>
      <c r="CZ37" s="621">
        <v>3.9</v>
      </c>
      <c r="DA37" s="639"/>
      <c r="DB37" s="639"/>
      <c r="DC37" s="640"/>
      <c r="DD37" s="624">
        <v>1067732</v>
      </c>
      <c r="DE37" s="637"/>
      <c r="DF37" s="637"/>
      <c r="DG37" s="637"/>
      <c r="DH37" s="637"/>
      <c r="DI37" s="637"/>
      <c r="DJ37" s="637"/>
      <c r="DK37" s="638"/>
      <c r="DL37" s="624">
        <v>1010856</v>
      </c>
      <c r="DM37" s="637"/>
      <c r="DN37" s="637"/>
      <c r="DO37" s="637"/>
      <c r="DP37" s="637"/>
      <c r="DQ37" s="637"/>
      <c r="DR37" s="637"/>
      <c r="DS37" s="637"/>
      <c r="DT37" s="637"/>
      <c r="DU37" s="637"/>
      <c r="DV37" s="638"/>
      <c r="DW37" s="641">
        <v>6</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15056</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16133</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2672385</v>
      </c>
      <c r="CS38" s="619"/>
      <c r="CT38" s="619"/>
      <c r="CU38" s="619"/>
      <c r="CV38" s="619"/>
      <c r="CW38" s="619"/>
      <c r="CX38" s="619"/>
      <c r="CY38" s="620"/>
      <c r="CZ38" s="621">
        <v>9.6999999999999993</v>
      </c>
      <c r="DA38" s="639"/>
      <c r="DB38" s="639"/>
      <c r="DC38" s="640"/>
      <c r="DD38" s="624">
        <v>2371427</v>
      </c>
      <c r="DE38" s="619"/>
      <c r="DF38" s="619"/>
      <c r="DG38" s="619"/>
      <c r="DH38" s="619"/>
      <c r="DI38" s="619"/>
      <c r="DJ38" s="619"/>
      <c r="DK38" s="620"/>
      <c r="DL38" s="624">
        <v>1862352</v>
      </c>
      <c r="DM38" s="619"/>
      <c r="DN38" s="619"/>
      <c r="DO38" s="619"/>
      <c r="DP38" s="619"/>
      <c r="DQ38" s="619"/>
      <c r="DR38" s="619"/>
      <c r="DS38" s="619"/>
      <c r="DT38" s="619"/>
      <c r="DU38" s="619"/>
      <c r="DV38" s="620"/>
      <c r="DW38" s="641">
        <v>11.1</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94</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830201</v>
      </c>
      <c r="CS39" s="637"/>
      <c r="CT39" s="637"/>
      <c r="CU39" s="637"/>
      <c r="CV39" s="637"/>
      <c r="CW39" s="637"/>
      <c r="CX39" s="637"/>
      <c r="CY39" s="638"/>
      <c r="CZ39" s="621">
        <v>3</v>
      </c>
      <c r="DA39" s="639"/>
      <c r="DB39" s="639"/>
      <c r="DC39" s="640"/>
      <c r="DD39" s="624">
        <v>799000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452994</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85</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42333</v>
      </c>
      <c r="CS40" s="619"/>
      <c r="CT40" s="619"/>
      <c r="CU40" s="619"/>
      <c r="CV40" s="619"/>
      <c r="CW40" s="619"/>
      <c r="CX40" s="619"/>
      <c r="CY40" s="620"/>
      <c r="CZ40" s="621">
        <v>0.2</v>
      </c>
      <c r="DA40" s="639"/>
      <c r="DB40" s="639"/>
      <c r="DC40" s="640"/>
      <c r="DD40" s="624">
        <v>35433</v>
      </c>
      <c r="DE40" s="619"/>
      <c r="DF40" s="619"/>
      <c r="DG40" s="619"/>
      <c r="DH40" s="619"/>
      <c r="DI40" s="619"/>
      <c r="DJ40" s="619"/>
      <c r="DK40" s="620"/>
      <c r="DL40" s="624">
        <v>7283</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1334191</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297</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4417467</v>
      </c>
      <c r="CS42" s="619"/>
      <c r="CT42" s="619"/>
      <c r="CU42" s="619"/>
      <c r="CV42" s="619"/>
      <c r="CW42" s="619"/>
      <c r="CX42" s="619"/>
      <c r="CY42" s="620"/>
      <c r="CZ42" s="621">
        <v>16.100000000000001</v>
      </c>
      <c r="DA42" s="622"/>
      <c r="DB42" s="622"/>
      <c r="DC42" s="623"/>
      <c r="DD42" s="624">
        <v>774806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115934</v>
      </c>
      <c r="CS43" s="637"/>
      <c r="CT43" s="637"/>
      <c r="CU43" s="637"/>
      <c r="CV43" s="637"/>
      <c r="CW43" s="637"/>
      <c r="CX43" s="637"/>
      <c r="CY43" s="638"/>
      <c r="CZ43" s="621">
        <v>0.4</v>
      </c>
      <c r="DA43" s="639"/>
      <c r="DB43" s="639"/>
      <c r="DC43" s="640"/>
      <c r="DD43" s="624">
        <v>114334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4417467</v>
      </c>
      <c r="CS44" s="619"/>
      <c r="CT44" s="619"/>
      <c r="CU44" s="619"/>
      <c r="CV44" s="619"/>
      <c r="CW44" s="619"/>
      <c r="CX44" s="619"/>
      <c r="CY44" s="620"/>
      <c r="CZ44" s="621">
        <v>16.100000000000001</v>
      </c>
      <c r="DA44" s="622"/>
      <c r="DB44" s="622"/>
      <c r="DC44" s="623"/>
      <c r="DD44" s="624">
        <v>774806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2571858</v>
      </c>
      <c r="CS45" s="637"/>
      <c r="CT45" s="637"/>
      <c r="CU45" s="637"/>
      <c r="CV45" s="637"/>
      <c r="CW45" s="637"/>
      <c r="CX45" s="637"/>
      <c r="CY45" s="638"/>
      <c r="CZ45" s="621">
        <v>9.4</v>
      </c>
      <c r="DA45" s="639"/>
      <c r="DB45" s="639"/>
      <c r="DC45" s="640"/>
      <c r="DD45" s="624">
        <v>81113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1808472</v>
      </c>
      <c r="CS46" s="619"/>
      <c r="CT46" s="619"/>
      <c r="CU46" s="619"/>
      <c r="CV46" s="619"/>
      <c r="CW46" s="619"/>
      <c r="CX46" s="619"/>
      <c r="CY46" s="620"/>
      <c r="CZ46" s="621">
        <v>6.6</v>
      </c>
      <c r="DA46" s="622"/>
      <c r="DB46" s="622"/>
      <c r="DC46" s="623"/>
      <c r="DD46" s="624">
        <v>683256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27455107</v>
      </c>
      <c r="CS49" s="603"/>
      <c r="CT49" s="603"/>
      <c r="CU49" s="603"/>
      <c r="CV49" s="603"/>
      <c r="CW49" s="603"/>
      <c r="CX49" s="603"/>
      <c r="CY49" s="604"/>
      <c r="CZ49" s="605">
        <v>100</v>
      </c>
      <c r="DA49" s="606"/>
      <c r="DB49" s="606"/>
      <c r="DC49" s="607"/>
      <c r="DD49" s="608">
        <v>18018006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28550</v>
      </c>
      <c r="R7" s="1131"/>
      <c r="S7" s="1131"/>
      <c r="T7" s="1131"/>
      <c r="U7" s="1131"/>
      <c r="V7" s="1131">
        <v>27472</v>
      </c>
      <c r="W7" s="1131"/>
      <c r="X7" s="1131"/>
      <c r="Y7" s="1131"/>
      <c r="Z7" s="1131"/>
      <c r="AA7" s="1131">
        <v>1078</v>
      </c>
      <c r="AB7" s="1131"/>
      <c r="AC7" s="1131"/>
      <c r="AD7" s="1131"/>
      <c r="AE7" s="1132"/>
      <c r="AF7" s="1133">
        <v>606</v>
      </c>
      <c r="AG7" s="1134"/>
      <c r="AH7" s="1134"/>
      <c r="AI7" s="1134"/>
      <c r="AJ7" s="1135"/>
      <c r="AK7" s="1117">
        <v>292</v>
      </c>
      <c r="AL7" s="1118"/>
      <c r="AM7" s="1118"/>
      <c r="AN7" s="1118"/>
      <c r="AO7" s="1118"/>
      <c r="AP7" s="1118">
        <v>24702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544</v>
      </c>
      <c r="BT7" s="1122"/>
      <c r="BU7" s="1122"/>
      <c r="BV7" s="1122"/>
      <c r="BW7" s="1122"/>
      <c r="BX7" s="1122"/>
      <c r="BY7" s="1122"/>
      <c r="BZ7" s="1122"/>
      <c r="CA7" s="1122"/>
      <c r="CB7" s="1122"/>
      <c r="CC7" s="1122"/>
      <c r="CD7" s="1122"/>
      <c r="CE7" s="1122"/>
      <c r="CF7" s="1122"/>
      <c r="CG7" s="1123"/>
      <c r="CH7" s="1114">
        <v>0</v>
      </c>
      <c r="CI7" s="1115"/>
      <c r="CJ7" s="1115"/>
      <c r="CK7" s="1115"/>
      <c r="CL7" s="1116"/>
      <c r="CM7" s="1114">
        <v>1481</v>
      </c>
      <c r="CN7" s="1115"/>
      <c r="CO7" s="1115"/>
      <c r="CP7" s="1115"/>
      <c r="CQ7" s="1116"/>
      <c r="CR7" s="1114">
        <v>10</v>
      </c>
      <c r="CS7" s="1115"/>
      <c r="CT7" s="1115"/>
      <c r="CU7" s="1115"/>
      <c r="CV7" s="1116"/>
      <c r="CW7" s="1114" t="s">
        <v>482</v>
      </c>
      <c r="CX7" s="1115"/>
      <c r="CY7" s="1115"/>
      <c r="CZ7" s="1115"/>
      <c r="DA7" s="1116"/>
      <c r="DB7" s="1114" t="s">
        <v>482</v>
      </c>
      <c r="DC7" s="1115"/>
      <c r="DD7" s="1115"/>
      <c r="DE7" s="1115"/>
      <c r="DF7" s="1116"/>
      <c r="DG7" s="1114">
        <v>1920</v>
      </c>
      <c r="DH7" s="1115"/>
      <c r="DI7" s="1115"/>
      <c r="DJ7" s="1115"/>
      <c r="DK7" s="1116"/>
      <c r="DL7" s="1114" t="s">
        <v>482</v>
      </c>
      <c r="DM7" s="1115"/>
      <c r="DN7" s="1115"/>
      <c r="DO7" s="1115"/>
      <c r="DP7" s="1116"/>
      <c r="DQ7" s="1114">
        <v>1297</v>
      </c>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18</v>
      </c>
      <c r="R8" s="1070"/>
      <c r="S8" s="1070"/>
      <c r="T8" s="1070"/>
      <c r="U8" s="1070"/>
      <c r="V8" s="1070">
        <v>13</v>
      </c>
      <c r="W8" s="1070"/>
      <c r="X8" s="1070"/>
      <c r="Y8" s="1070"/>
      <c r="Z8" s="1070"/>
      <c r="AA8" s="1070">
        <v>5</v>
      </c>
      <c r="AB8" s="1070"/>
      <c r="AC8" s="1070"/>
      <c r="AD8" s="1070"/>
      <c r="AE8" s="1071"/>
      <c r="AF8" s="1045">
        <v>5</v>
      </c>
      <c r="AG8" s="1046"/>
      <c r="AH8" s="1046"/>
      <c r="AI8" s="1046"/>
      <c r="AJ8" s="1047"/>
      <c r="AK8" s="1112" t="s">
        <v>482</v>
      </c>
      <c r="AL8" s="1113"/>
      <c r="AM8" s="1113"/>
      <c r="AN8" s="1113"/>
      <c r="AO8" s="1113"/>
      <c r="AP8" s="1113" t="s">
        <v>482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545</v>
      </c>
      <c r="BT8" s="1041"/>
      <c r="BU8" s="1041"/>
      <c r="BV8" s="1041"/>
      <c r="BW8" s="1041"/>
      <c r="BX8" s="1041"/>
      <c r="BY8" s="1041"/>
      <c r="BZ8" s="1041"/>
      <c r="CA8" s="1041"/>
      <c r="CB8" s="1041"/>
      <c r="CC8" s="1041"/>
      <c r="CD8" s="1041"/>
      <c r="CE8" s="1041"/>
      <c r="CF8" s="1041"/>
      <c r="CG8" s="1042"/>
      <c r="CH8" s="1015">
        <v>3</v>
      </c>
      <c r="CI8" s="1016"/>
      <c r="CJ8" s="1016"/>
      <c r="CK8" s="1016"/>
      <c r="CL8" s="1017"/>
      <c r="CM8" s="1015">
        <v>43</v>
      </c>
      <c r="CN8" s="1016"/>
      <c r="CO8" s="1016"/>
      <c r="CP8" s="1016"/>
      <c r="CQ8" s="1017"/>
      <c r="CR8" s="1015">
        <v>30</v>
      </c>
      <c r="CS8" s="1016"/>
      <c r="CT8" s="1016"/>
      <c r="CU8" s="1016"/>
      <c r="CV8" s="1017"/>
      <c r="CW8" s="1015" t="s">
        <v>482</v>
      </c>
      <c r="CX8" s="1016"/>
      <c r="CY8" s="1016"/>
      <c r="CZ8" s="1016"/>
      <c r="DA8" s="1017"/>
      <c r="DB8" s="1015" t="s">
        <v>482</v>
      </c>
      <c r="DC8" s="1016"/>
      <c r="DD8" s="1016"/>
      <c r="DE8" s="1016"/>
      <c r="DF8" s="1017"/>
      <c r="DG8" s="1015" t="s">
        <v>482</v>
      </c>
      <c r="DH8" s="1016"/>
      <c r="DI8" s="1016"/>
      <c r="DJ8" s="1016"/>
      <c r="DK8" s="1017"/>
      <c r="DL8" s="1015" t="s">
        <v>482</v>
      </c>
      <c r="DM8" s="1016"/>
      <c r="DN8" s="1016"/>
      <c r="DO8" s="1016"/>
      <c r="DP8" s="1017"/>
      <c r="DQ8" s="1015" t="s">
        <v>482</v>
      </c>
      <c r="DR8" s="1016"/>
      <c r="DS8" s="1016"/>
      <c r="DT8" s="1016"/>
      <c r="DU8" s="1017"/>
      <c r="DV8" s="1018"/>
      <c r="DW8" s="1019"/>
      <c r="DX8" s="1019"/>
      <c r="DY8" s="1019"/>
      <c r="DZ8" s="1020"/>
      <c r="EA8" s="205"/>
    </row>
    <row r="9" spans="1:131" s="206" customFormat="1" ht="26.25" customHeight="1" x14ac:dyDescent="0.15">
      <c r="A9" s="212">
        <v>3</v>
      </c>
      <c r="B9" s="1063" t="s">
        <v>362</v>
      </c>
      <c r="C9" s="1064"/>
      <c r="D9" s="1064"/>
      <c r="E9" s="1064"/>
      <c r="F9" s="1064"/>
      <c r="G9" s="1064"/>
      <c r="H9" s="1064"/>
      <c r="I9" s="1064"/>
      <c r="J9" s="1064"/>
      <c r="K9" s="1064"/>
      <c r="L9" s="1064"/>
      <c r="M9" s="1064"/>
      <c r="N9" s="1064"/>
      <c r="O9" s="1064"/>
      <c r="P9" s="1065"/>
      <c r="Q9" s="1069">
        <v>7</v>
      </c>
      <c r="R9" s="1070"/>
      <c r="S9" s="1070"/>
      <c r="T9" s="1070"/>
      <c r="U9" s="1070"/>
      <c r="V9" s="1070">
        <v>3</v>
      </c>
      <c r="W9" s="1070"/>
      <c r="X9" s="1070"/>
      <c r="Y9" s="1070"/>
      <c r="Z9" s="1070"/>
      <c r="AA9" s="1070">
        <v>4</v>
      </c>
      <c r="AB9" s="1070"/>
      <c r="AC9" s="1070"/>
      <c r="AD9" s="1070"/>
      <c r="AE9" s="1071"/>
      <c r="AF9" s="1045">
        <v>4</v>
      </c>
      <c r="AG9" s="1046"/>
      <c r="AH9" s="1046"/>
      <c r="AI9" s="1046"/>
      <c r="AJ9" s="1047"/>
      <c r="AK9" s="1112" t="s">
        <v>482</v>
      </c>
      <c r="AL9" s="1113"/>
      <c r="AM9" s="1113"/>
      <c r="AN9" s="1113"/>
      <c r="AO9" s="1113"/>
      <c r="AP9" s="1113" t="s">
        <v>482</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546</v>
      </c>
      <c r="BT9" s="1041"/>
      <c r="BU9" s="1041"/>
      <c r="BV9" s="1041"/>
      <c r="BW9" s="1041"/>
      <c r="BX9" s="1041"/>
      <c r="BY9" s="1041"/>
      <c r="BZ9" s="1041"/>
      <c r="CA9" s="1041"/>
      <c r="CB9" s="1041"/>
      <c r="CC9" s="1041"/>
      <c r="CD9" s="1041"/>
      <c r="CE9" s="1041"/>
      <c r="CF9" s="1041"/>
      <c r="CG9" s="1042"/>
      <c r="CH9" s="1015">
        <v>3</v>
      </c>
      <c r="CI9" s="1016"/>
      <c r="CJ9" s="1016"/>
      <c r="CK9" s="1016"/>
      <c r="CL9" s="1017"/>
      <c r="CM9" s="1015">
        <v>553</v>
      </c>
      <c r="CN9" s="1016"/>
      <c r="CO9" s="1016"/>
      <c r="CP9" s="1016"/>
      <c r="CQ9" s="1017"/>
      <c r="CR9" s="1015">
        <v>10</v>
      </c>
      <c r="CS9" s="1016"/>
      <c r="CT9" s="1016"/>
      <c r="CU9" s="1016"/>
      <c r="CV9" s="1017"/>
      <c r="CW9" s="1015" t="s">
        <v>482</v>
      </c>
      <c r="CX9" s="1016"/>
      <c r="CY9" s="1016"/>
      <c r="CZ9" s="1016"/>
      <c r="DA9" s="1017"/>
      <c r="DB9" s="1015" t="s">
        <v>482</v>
      </c>
      <c r="DC9" s="1016"/>
      <c r="DD9" s="1016"/>
      <c r="DE9" s="1016"/>
      <c r="DF9" s="1017"/>
      <c r="DG9" s="1015" t="s">
        <v>482</v>
      </c>
      <c r="DH9" s="1016"/>
      <c r="DI9" s="1016"/>
      <c r="DJ9" s="1016"/>
      <c r="DK9" s="1017"/>
      <c r="DL9" s="1015">
        <v>14</v>
      </c>
      <c r="DM9" s="1016"/>
      <c r="DN9" s="1016"/>
      <c r="DO9" s="1016"/>
      <c r="DP9" s="1017"/>
      <c r="DQ9" s="1015">
        <v>1</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547</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85</v>
      </c>
      <c r="CN10" s="1016"/>
      <c r="CO10" s="1016"/>
      <c r="CP10" s="1016"/>
      <c r="CQ10" s="1017"/>
      <c r="CR10" s="1015">
        <v>16</v>
      </c>
      <c r="CS10" s="1016"/>
      <c r="CT10" s="1016"/>
      <c r="CU10" s="1016"/>
      <c r="CV10" s="1017"/>
      <c r="CW10" s="1015">
        <v>4</v>
      </c>
      <c r="CX10" s="1016"/>
      <c r="CY10" s="1016"/>
      <c r="CZ10" s="1016"/>
      <c r="DA10" s="1017"/>
      <c r="DB10" s="1015" t="s">
        <v>482</v>
      </c>
      <c r="DC10" s="1016"/>
      <c r="DD10" s="1016"/>
      <c r="DE10" s="1016"/>
      <c r="DF10" s="1017"/>
      <c r="DG10" s="1015" t="s">
        <v>482</v>
      </c>
      <c r="DH10" s="1016"/>
      <c r="DI10" s="1016"/>
      <c r="DJ10" s="1016"/>
      <c r="DK10" s="1017"/>
      <c r="DL10" s="1015" t="s">
        <v>482</v>
      </c>
      <c r="DM10" s="1016"/>
      <c r="DN10" s="1016"/>
      <c r="DO10" s="1016"/>
      <c r="DP10" s="1017"/>
      <c r="DQ10" s="1015" t="s">
        <v>482</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28534</v>
      </c>
      <c r="R23" s="1095"/>
      <c r="S23" s="1095"/>
      <c r="T23" s="1095"/>
      <c r="U23" s="1095"/>
      <c r="V23" s="1095">
        <v>27455</v>
      </c>
      <c r="W23" s="1095"/>
      <c r="X23" s="1095"/>
      <c r="Y23" s="1095"/>
      <c r="Z23" s="1095"/>
      <c r="AA23" s="1095">
        <v>1078</v>
      </c>
      <c r="AB23" s="1095"/>
      <c r="AC23" s="1095"/>
      <c r="AD23" s="1095"/>
      <c r="AE23" s="1096"/>
      <c r="AF23" s="1097">
        <v>606</v>
      </c>
      <c r="AG23" s="1095"/>
      <c r="AH23" s="1095"/>
      <c r="AI23" s="1095"/>
      <c r="AJ23" s="1098"/>
      <c r="AK23" s="1099"/>
      <c r="AL23" s="1100"/>
      <c r="AM23" s="1100"/>
      <c r="AN23" s="1100"/>
      <c r="AO23" s="1100"/>
      <c r="AP23" s="1095">
        <v>24702</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7814</v>
      </c>
      <c r="R28" s="1080"/>
      <c r="S28" s="1080"/>
      <c r="T28" s="1080"/>
      <c r="U28" s="1080"/>
      <c r="V28" s="1080">
        <v>7783</v>
      </c>
      <c r="W28" s="1080"/>
      <c r="X28" s="1080"/>
      <c r="Y28" s="1080"/>
      <c r="Z28" s="1080"/>
      <c r="AA28" s="1080">
        <v>30</v>
      </c>
      <c r="AB28" s="1080"/>
      <c r="AC28" s="1080"/>
      <c r="AD28" s="1080"/>
      <c r="AE28" s="1081"/>
      <c r="AF28" s="1082">
        <v>30</v>
      </c>
      <c r="AG28" s="1080"/>
      <c r="AH28" s="1080"/>
      <c r="AI28" s="1080"/>
      <c r="AJ28" s="1083"/>
      <c r="AK28" s="1084">
        <v>453</v>
      </c>
      <c r="AL28" s="1072"/>
      <c r="AM28" s="1072"/>
      <c r="AN28" s="1072"/>
      <c r="AO28" s="1072"/>
      <c r="AP28" s="1072" t="s">
        <v>482</v>
      </c>
      <c r="AQ28" s="1072"/>
      <c r="AR28" s="1072"/>
      <c r="AS28" s="1072"/>
      <c r="AT28" s="1072"/>
      <c r="AU28" s="1072" t="s">
        <v>482</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4534</v>
      </c>
      <c r="R29" s="1070"/>
      <c r="S29" s="1070"/>
      <c r="T29" s="1070"/>
      <c r="U29" s="1070"/>
      <c r="V29" s="1070">
        <v>4424</v>
      </c>
      <c r="W29" s="1070"/>
      <c r="X29" s="1070"/>
      <c r="Y29" s="1070"/>
      <c r="Z29" s="1070"/>
      <c r="AA29" s="1070">
        <v>110</v>
      </c>
      <c r="AB29" s="1070"/>
      <c r="AC29" s="1070"/>
      <c r="AD29" s="1070"/>
      <c r="AE29" s="1071"/>
      <c r="AF29" s="1045">
        <v>110</v>
      </c>
      <c r="AG29" s="1046"/>
      <c r="AH29" s="1046"/>
      <c r="AI29" s="1046"/>
      <c r="AJ29" s="1047"/>
      <c r="AK29" s="1006">
        <v>654</v>
      </c>
      <c r="AL29" s="997"/>
      <c r="AM29" s="997"/>
      <c r="AN29" s="997"/>
      <c r="AO29" s="997"/>
      <c r="AP29" s="997" t="s">
        <v>482</v>
      </c>
      <c r="AQ29" s="997"/>
      <c r="AR29" s="997"/>
      <c r="AS29" s="997"/>
      <c r="AT29" s="997"/>
      <c r="AU29" s="997" t="s">
        <v>482</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27</v>
      </c>
      <c r="R30" s="1070"/>
      <c r="S30" s="1070"/>
      <c r="T30" s="1070"/>
      <c r="U30" s="1070"/>
      <c r="V30" s="1070">
        <v>27</v>
      </c>
      <c r="W30" s="1070"/>
      <c r="X30" s="1070"/>
      <c r="Y30" s="1070"/>
      <c r="Z30" s="1070"/>
      <c r="AA30" s="1070" t="s">
        <v>482</v>
      </c>
      <c r="AB30" s="1070"/>
      <c r="AC30" s="1070"/>
      <c r="AD30" s="1070"/>
      <c r="AE30" s="1071"/>
      <c r="AF30" s="1045" t="s">
        <v>482</v>
      </c>
      <c r="AG30" s="1046"/>
      <c r="AH30" s="1046"/>
      <c r="AI30" s="1046"/>
      <c r="AJ30" s="1047"/>
      <c r="AK30" s="1006">
        <v>4</v>
      </c>
      <c r="AL30" s="997"/>
      <c r="AM30" s="997"/>
      <c r="AN30" s="997"/>
      <c r="AO30" s="997"/>
      <c r="AP30" s="997">
        <v>114</v>
      </c>
      <c r="AQ30" s="997"/>
      <c r="AR30" s="997"/>
      <c r="AS30" s="997"/>
      <c r="AT30" s="997"/>
      <c r="AU30" s="997">
        <v>76</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678</v>
      </c>
      <c r="R31" s="1070"/>
      <c r="S31" s="1070"/>
      <c r="T31" s="1070"/>
      <c r="U31" s="1070"/>
      <c r="V31" s="1070">
        <v>677</v>
      </c>
      <c r="W31" s="1070"/>
      <c r="X31" s="1070"/>
      <c r="Y31" s="1070"/>
      <c r="Z31" s="1070"/>
      <c r="AA31" s="1070">
        <v>1</v>
      </c>
      <c r="AB31" s="1070"/>
      <c r="AC31" s="1070"/>
      <c r="AD31" s="1070"/>
      <c r="AE31" s="1071"/>
      <c r="AF31" s="1045">
        <v>1</v>
      </c>
      <c r="AG31" s="1046"/>
      <c r="AH31" s="1046"/>
      <c r="AI31" s="1046"/>
      <c r="AJ31" s="1047"/>
      <c r="AK31" s="1006">
        <v>121</v>
      </c>
      <c r="AL31" s="997"/>
      <c r="AM31" s="997"/>
      <c r="AN31" s="997"/>
      <c r="AO31" s="997"/>
      <c r="AP31" s="997" t="s">
        <v>482</v>
      </c>
      <c r="AQ31" s="997"/>
      <c r="AR31" s="997"/>
      <c r="AS31" s="997"/>
      <c r="AT31" s="997"/>
      <c r="AU31" s="997" t="s">
        <v>482</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1498</v>
      </c>
      <c r="R32" s="1070"/>
      <c r="S32" s="1070"/>
      <c r="T32" s="1070"/>
      <c r="U32" s="1070"/>
      <c r="V32" s="1070">
        <v>1394</v>
      </c>
      <c r="W32" s="1070"/>
      <c r="X32" s="1070"/>
      <c r="Y32" s="1070"/>
      <c r="Z32" s="1070"/>
      <c r="AA32" s="1070">
        <v>104</v>
      </c>
      <c r="AB32" s="1070"/>
      <c r="AC32" s="1070"/>
      <c r="AD32" s="1070"/>
      <c r="AE32" s="1071"/>
      <c r="AF32" s="1045">
        <v>1214</v>
      </c>
      <c r="AG32" s="1046"/>
      <c r="AH32" s="1046"/>
      <c r="AI32" s="1046"/>
      <c r="AJ32" s="1047"/>
      <c r="AK32" s="1006">
        <v>15</v>
      </c>
      <c r="AL32" s="997"/>
      <c r="AM32" s="997"/>
      <c r="AN32" s="997"/>
      <c r="AO32" s="997"/>
      <c r="AP32" s="997">
        <v>3739</v>
      </c>
      <c r="AQ32" s="997"/>
      <c r="AR32" s="997"/>
      <c r="AS32" s="997"/>
      <c r="AT32" s="997"/>
      <c r="AU32" s="997">
        <v>26</v>
      </c>
      <c r="AV32" s="997"/>
      <c r="AW32" s="997"/>
      <c r="AX32" s="997"/>
      <c r="AY32" s="997"/>
      <c r="AZ32" s="1068" t="s">
        <v>482</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3116</v>
      </c>
      <c r="R33" s="1070"/>
      <c r="S33" s="1070"/>
      <c r="T33" s="1070"/>
      <c r="U33" s="1070"/>
      <c r="V33" s="1070">
        <v>3173</v>
      </c>
      <c r="W33" s="1070"/>
      <c r="X33" s="1070"/>
      <c r="Y33" s="1070"/>
      <c r="Z33" s="1070"/>
      <c r="AA33" s="1070">
        <v>-57</v>
      </c>
      <c r="AB33" s="1070"/>
      <c r="AC33" s="1070"/>
      <c r="AD33" s="1070"/>
      <c r="AE33" s="1071"/>
      <c r="AF33" s="1045">
        <v>199</v>
      </c>
      <c r="AG33" s="1046"/>
      <c r="AH33" s="1046"/>
      <c r="AI33" s="1046"/>
      <c r="AJ33" s="1047"/>
      <c r="AK33" s="1006">
        <v>540</v>
      </c>
      <c r="AL33" s="997"/>
      <c r="AM33" s="997"/>
      <c r="AN33" s="997"/>
      <c r="AO33" s="997"/>
      <c r="AP33" s="997">
        <v>2687</v>
      </c>
      <c r="AQ33" s="997"/>
      <c r="AR33" s="997"/>
      <c r="AS33" s="997"/>
      <c r="AT33" s="997"/>
      <c r="AU33" s="997">
        <v>1704</v>
      </c>
      <c r="AV33" s="997"/>
      <c r="AW33" s="997"/>
      <c r="AX33" s="997"/>
      <c r="AY33" s="997"/>
      <c r="AZ33" s="1068" t="s">
        <v>482</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383</v>
      </c>
      <c r="C34" s="1064"/>
      <c r="D34" s="1064"/>
      <c r="E34" s="1064"/>
      <c r="F34" s="1064"/>
      <c r="G34" s="1064"/>
      <c r="H34" s="1064"/>
      <c r="I34" s="1064"/>
      <c r="J34" s="1064"/>
      <c r="K34" s="1064"/>
      <c r="L34" s="1064"/>
      <c r="M34" s="1064"/>
      <c r="N34" s="1064"/>
      <c r="O34" s="1064"/>
      <c r="P34" s="1065"/>
      <c r="Q34" s="1069">
        <v>2822</v>
      </c>
      <c r="R34" s="1070"/>
      <c r="S34" s="1070"/>
      <c r="T34" s="1070"/>
      <c r="U34" s="1070"/>
      <c r="V34" s="1070">
        <v>2528</v>
      </c>
      <c r="W34" s="1070"/>
      <c r="X34" s="1070"/>
      <c r="Y34" s="1070"/>
      <c r="Z34" s="1070"/>
      <c r="AA34" s="1070">
        <v>293</v>
      </c>
      <c r="AB34" s="1070"/>
      <c r="AC34" s="1070"/>
      <c r="AD34" s="1070"/>
      <c r="AE34" s="1071"/>
      <c r="AF34" s="1045">
        <v>278</v>
      </c>
      <c r="AG34" s="1046"/>
      <c r="AH34" s="1046"/>
      <c r="AI34" s="1046"/>
      <c r="AJ34" s="1047"/>
      <c r="AK34" s="1006">
        <v>885</v>
      </c>
      <c r="AL34" s="997"/>
      <c r="AM34" s="997"/>
      <c r="AN34" s="997"/>
      <c r="AO34" s="997"/>
      <c r="AP34" s="997">
        <v>16626</v>
      </c>
      <c r="AQ34" s="997"/>
      <c r="AR34" s="997"/>
      <c r="AS34" s="997"/>
      <c r="AT34" s="997"/>
      <c r="AU34" s="997">
        <v>8546</v>
      </c>
      <c r="AV34" s="997"/>
      <c r="AW34" s="997"/>
      <c r="AX34" s="997"/>
      <c r="AY34" s="997"/>
      <c r="AZ34" s="1068" t="s">
        <v>482</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1833</v>
      </c>
      <c r="AG63" s="985"/>
      <c r="AH63" s="985"/>
      <c r="AI63" s="985"/>
      <c r="AJ63" s="1056"/>
      <c r="AK63" s="1057"/>
      <c r="AL63" s="989"/>
      <c r="AM63" s="989"/>
      <c r="AN63" s="989"/>
      <c r="AO63" s="989"/>
      <c r="AP63" s="985">
        <v>23167</v>
      </c>
      <c r="AQ63" s="985"/>
      <c r="AR63" s="985"/>
      <c r="AS63" s="985"/>
      <c r="AT63" s="985"/>
      <c r="AU63" s="985">
        <v>10352</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389</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538</v>
      </c>
      <c r="C68" s="1012"/>
      <c r="D68" s="1012"/>
      <c r="E68" s="1012"/>
      <c r="F68" s="1012"/>
      <c r="G68" s="1012"/>
      <c r="H68" s="1012"/>
      <c r="I68" s="1012"/>
      <c r="J68" s="1012"/>
      <c r="K68" s="1012"/>
      <c r="L68" s="1012"/>
      <c r="M68" s="1012"/>
      <c r="N68" s="1012"/>
      <c r="O68" s="1012"/>
      <c r="P68" s="1013"/>
      <c r="Q68" s="1014">
        <v>4276</v>
      </c>
      <c r="R68" s="1008"/>
      <c r="S68" s="1008"/>
      <c r="T68" s="1008"/>
      <c r="U68" s="1008"/>
      <c r="V68" s="1008">
        <v>4090</v>
      </c>
      <c r="W68" s="1008"/>
      <c r="X68" s="1008"/>
      <c r="Y68" s="1008"/>
      <c r="Z68" s="1008"/>
      <c r="AA68" s="1008">
        <v>186</v>
      </c>
      <c r="AB68" s="1008"/>
      <c r="AC68" s="1008"/>
      <c r="AD68" s="1008"/>
      <c r="AE68" s="1008"/>
      <c r="AF68" s="1008">
        <v>99</v>
      </c>
      <c r="AG68" s="1008"/>
      <c r="AH68" s="1008"/>
      <c r="AI68" s="1008"/>
      <c r="AJ68" s="1008"/>
      <c r="AK68" s="1008">
        <v>57</v>
      </c>
      <c r="AL68" s="1008"/>
      <c r="AM68" s="1008"/>
      <c r="AN68" s="1008"/>
      <c r="AO68" s="1008"/>
      <c r="AP68" s="1008">
        <v>3021</v>
      </c>
      <c r="AQ68" s="1008"/>
      <c r="AR68" s="1008"/>
      <c r="AS68" s="1008"/>
      <c r="AT68" s="1008"/>
      <c r="AU68" s="1008">
        <v>721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539</v>
      </c>
      <c r="C69" s="1001"/>
      <c r="D69" s="1001"/>
      <c r="E69" s="1001"/>
      <c r="F69" s="1001"/>
      <c r="G69" s="1001"/>
      <c r="H69" s="1001"/>
      <c r="I69" s="1001"/>
      <c r="J69" s="1001"/>
      <c r="K69" s="1001"/>
      <c r="L69" s="1001"/>
      <c r="M69" s="1001"/>
      <c r="N69" s="1001"/>
      <c r="O69" s="1001"/>
      <c r="P69" s="1002"/>
      <c r="Q69" s="1003">
        <v>132</v>
      </c>
      <c r="R69" s="997"/>
      <c r="S69" s="997"/>
      <c r="T69" s="997"/>
      <c r="U69" s="997"/>
      <c r="V69" s="997">
        <v>122</v>
      </c>
      <c r="W69" s="997"/>
      <c r="X69" s="997"/>
      <c r="Y69" s="997"/>
      <c r="Z69" s="997"/>
      <c r="AA69" s="997">
        <v>9</v>
      </c>
      <c r="AB69" s="997"/>
      <c r="AC69" s="997"/>
      <c r="AD69" s="997"/>
      <c r="AE69" s="997"/>
      <c r="AF69" s="997">
        <v>9</v>
      </c>
      <c r="AG69" s="997"/>
      <c r="AH69" s="997"/>
      <c r="AI69" s="997"/>
      <c r="AJ69" s="997"/>
      <c r="AK69" s="997" t="s">
        <v>482</v>
      </c>
      <c r="AL69" s="997"/>
      <c r="AM69" s="997"/>
      <c r="AN69" s="997"/>
      <c r="AO69" s="997"/>
      <c r="AP69" s="997" t="s">
        <v>482</v>
      </c>
      <c r="AQ69" s="997"/>
      <c r="AR69" s="997"/>
      <c r="AS69" s="997"/>
      <c r="AT69" s="997"/>
      <c r="AU69" s="997" t="s">
        <v>482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540</v>
      </c>
      <c r="C70" s="1001"/>
      <c r="D70" s="1001"/>
      <c r="E70" s="1001"/>
      <c r="F70" s="1001"/>
      <c r="G70" s="1001"/>
      <c r="H70" s="1001"/>
      <c r="I70" s="1001"/>
      <c r="J70" s="1001"/>
      <c r="K70" s="1001"/>
      <c r="L70" s="1001"/>
      <c r="M70" s="1001"/>
      <c r="N70" s="1001"/>
      <c r="O70" s="1001"/>
      <c r="P70" s="1002"/>
      <c r="Q70" s="1003">
        <v>153189</v>
      </c>
      <c r="R70" s="997"/>
      <c r="S70" s="997"/>
      <c r="T70" s="997"/>
      <c r="U70" s="997"/>
      <c r="V70" s="997">
        <v>146666</v>
      </c>
      <c r="W70" s="997"/>
      <c r="X70" s="997"/>
      <c r="Y70" s="997"/>
      <c r="Z70" s="997"/>
      <c r="AA70" s="997">
        <v>6523</v>
      </c>
      <c r="AB70" s="997"/>
      <c r="AC70" s="997"/>
      <c r="AD70" s="997"/>
      <c r="AE70" s="997"/>
      <c r="AF70" s="997">
        <v>6523</v>
      </c>
      <c r="AG70" s="997"/>
      <c r="AH70" s="997"/>
      <c r="AI70" s="997"/>
      <c r="AJ70" s="997"/>
      <c r="AK70" s="997">
        <v>130</v>
      </c>
      <c r="AL70" s="997"/>
      <c r="AM70" s="997"/>
      <c r="AN70" s="997"/>
      <c r="AO70" s="997"/>
      <c r="AP70" s="997" t="s">
        <v>482</v>
      </c>
      <c r="AQ70" s="997"/>
      <c r="AR70" s="997"/>
      <c r="AS70" s="997"/>
      <c r="AT70" s="997"/>
      <c r="AU70" s="997" t="s">
        <v>482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541</v>
      </c>
      <c r="C71" s="1001"/>
      <c r="D71" s="1001"/>
      <c r="E71" s="1001"/>
      <c r="F71" s="1001"/>
      <c r="G71" s="1001"/>
      <c r="H71" s="1001"/>
      <c r="I71" s="1001"/>
      <c r="J71" s="1001"/>
      <c r="K71" s="1001"/>
      <c r="L71" s="1001"/>
      <c r="M71" s="1001"/>
      <c r="N71" s="1001"/>
      <c r="O71" s="1001"/>
      <c r="P71" s="1002"/>
      <c r="Q71" s="1003">
        <v>334</v>
      </c>
      <c r="R71" s="997"/>
      <c r="S71" s="997"/>
      <c r="T71" s="997"/>
      <c r="U71" s="997"/>
      <c r="V71" s="997">
        <v>313</v>
      </c>
      <c r="W71" s="997"/>
      <c r="X71" s="997"/>
      <c r="Y71" s="997"/>
      <c r="Z71" s="997"/>
      <c r="AA71" s="997">
        <v>21</v>
      </c>
      <c r="AB71" s="997"/>
      <c r="AC71" s="997"/>
      <c r="AD71" s="997"/>
      <c r="AE71" s="997"/>
      <c r="AF71" s="997">
        <v>21</v>
      </c>
      <c r="AG71" s="997"/>
      <c r="AH71" s="997"/>
      <c r="AI71" s="997"/>
      <c r="AJ71" s="997"/>
      <c r="AK71" s="997" t="s">
        <v>482</v>
      </c>
      <c r="AL71" s="997"/>
      <c r="AM71" s="997"/>
      <c r="AN71" s="997"/>
      <c r="AO71" s="997"/>
      <c r="AP71" s="997">
        <v>156</v>
      </c>
      <c r="AQ71" s="997"/>
      <c r="AR71" s="997"/>
      <c r="AS71" s="997"/>
      <c r="AT71" s="997"/>
      <c r="AU71" s="997">
        <v>93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542</v>
      </c>
      <c r="C72" s="1001"/>
      <c r="D72" s="1001"/>
      <c r="E72" s="1001"/>
      <c r="F72" s="1001"/>
      <c r="G72" s="1001"/>
      <c r="H72" s="1001"/>
      <c r="I72" s="1001"/>
      <c r="J72" s="1001"/>
      <c r="K72" s="1001"/>
      <c r="L72" s="1001"/>
      <c r="M72" s="1001"/>
      <c r="N72" s="1001"/>
      <c r="O72" s="1001"/>
      <c r="P72" s="1002"/>
      <c r="Q72" s="1003" t="s">
        <v>482</v>
      </c>
      <c r="R72" s="997"/>
      <c r="S72" s="997"/>
      <c r="T72" s="997"/>
      <c r="U72" s="997"/>
      <c r="V72" s="997" t="s">
        <v>482</v>
      </c>
      <c r="W72" s="997"/>
      <c r="X72" s="997"/>
      <c r="Y72" s="997"/>
      <c r="Z72" s="997"/>
      <c r="AA72" s="997" t="s">
        <v>482</v>
      </c>
      <c r="AB72" s="997"/>
      <c r="AC72" s="997"/>
      <c r="AD72" s="997"/>
      <c r="AE72" s="997"/>
      <c r="AF72" s="997" t="s">
        <v>482</v>
      </c>
      <c r="AG72" s="997"/>
      <c r="AH72" s="997"/>
      <c r="AI72" s="997"/>
      <c r="AJ72" s="997"/>
      <c r="AK72" s="997" t="s">
        <v>482</v>
      </c>
      <c r="AL72" s="997"/>
      <c r="AM72" s="997"/>
      <c r="AN72" s="997"/>
      <c r="AO72" s="997"/>
      <c r="AP72" s="997" t="s">
        <v>482</v>
      </c>
      <c r="AQ72" s="997"/>
      <c r="AR72" s="997"/>
      <c r="AS72" s="997"/>
      <c r="AT72" s="997"/>
      <c r="AU72" s="997" t="s">
        <v>482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543</v>
      </c>
      <c r="C73" s="1001"/>
      <c r="D73" s="1001"/>
      <c r="E73" s="1001"/>
      <c r="F73" s="1001"/>
      <c r="G73" s="1001"/>
      <c r="H73" s="1001"/>
      <c r="I73" s="1001"/>
      <c r="J73" s="1001"/>
      <c r="K73" s="1001"/>
      <c r="L73" s="1001"/>
      <c r="M73" s="1001"/>
      <c r="N73" s="1001"/>
      <c r="O73" s="1001"/>
      <c r="P73" s="1002"/>
      <c r="Q73" s="1003">
        <v>83</v>
      </c>
      <c r="R73" s="997"/>
      <c r="S73" s="997"/>
      <c r="T73" s="997"/>
      <c r="U73" s="997"/>
      <c r="V73" s="997">
        <v>78</v>
      </c>
      <c r="W73" s="997"/>
      <c r="X73" s="997"/>
      <c r="Y73" s="997"/>
      <c r="Z73" s="997"/>
      <c r="AA73" s="997">
        <v>5</v>
      </c>
      <c r="AB73" s="997"/>
      <c r="AC73" s="997"/>
      <c r="AD73" s="997"/>
      <c r="AE73" s="997"/>
      <c r="AF73" s="997">
        <v>5</v>
      </c>
      <c r="AG73" s="997"/>
      <c r="AH73" s="997"/>
      <c r="AI73" s="997"/>
      <c r="AJ73" s="997"/>
      <c r="AK73" s="997" t="s">
        <v>482</v>
      </c>
      <c r="AL73" s="997"/>
      <c r="AM73" s="997"/>
      <c r="AN73" s="997"/>
      <c r="AO73" s="997"/>
      <c r="AP73" s="997" t="s">
        <v>482</v>
      </c>
      <c r="AQ73" s="997"/>
      <c r="AR73" s="997"/>
      <c r="AS73" s="997"/>
      <c r="AT73" s="997"/>
      <c r="AU73" s="997" t="s">
        <v>482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6657</v>
      </c>
      <c r="AG88" s="985"/>
      <c r="AH88" s="985"/>
      <c r="AI88" s="985"/>
      <c r="AJ88" s="985"/>
      <c r="AK88" s="989"/>
      <c r="AL88" s="989"/>
      <c r="AM88" s="989"/>
      <c r="AN88" s="989"/>
      <c r="AO88" s="989"/>
      <c r="AP88" s="985">
        <v>3179</v>
      </c>
      <c r="AQ88" s="985"/>
      <c r="AR88" s="985"/>
      <c r="AS88" s="985"/>
      <c r="AT88" s="985"/>
      <c r="AU88" s="985">
        <v>813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66</v>
      </c>
      <c r="CS102" s="977"/>
      <c r="CT102" s="977"/>
      <c r="CU102" s="977"/>
      <c r="CV102" s="978"/>
      <c r="CW102" s="976">
        <v>4</v>
      </c>
      <c r="CX102" s="977"/>
      <c r="CY102" s="977"/>
      <c r="CZ102" s="977"/>
      <c r="DA102" s="978"/>
      <c r="DB102" s="976" t="s">
        <v>482</v>
      </c>
      <c r="DC102" s="977"/>
      <c r="DD102" s="977"/>
      <c r="DE102" s="977"/>
      <c r="DF102" s="978"/>
      <c r="DG102" s="976">
        <v>1920</v>
      </c>
      <c r="DH102" s="977"/>
      <c r="DI102" s="977"/>
      <c r="DJ102" s="977"/>
      <c r="DK102" s="978"/>
      <c r="DL102" s="976">
        <v>14</v>
      </c>
      <c r="DM102" s="977"/>
      <c r="DN102" s="977"/>
      <c r="DO102" s="977"/>
      <c r="DP102" s="978"/>
      <c r="DQ102" s="976">
        <v>1298</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283</v>
      </c>
      <c r="AG109" s="918"/>
      <c r="AH109" s="918"/>
      <c r="AI109" s="918"/>
      <c r="AJ109" s="919"/>
      <c r="AK109" s="920" t="s">
        <v>282</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283</v>
      </c>
      <c r="BW109" s="918"/>
      <c r="BX109" s="918"/>
      <c r="BY109" s="918"/>
      <c r="BZ109" s="919"/>
      <c r="CA109" s="920" t="s">
        <v>282</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283</v>
      </c>
      <c r="DM109" s="918"/>
      <c r="DN109" s="918"/>
      <c r="DO109" s="918"/>
      <c r="DP109" s="919"/>
      <c r="DQ109" s="920" t="s">
        <v>282</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2517992</v>
      </c>
      <c r="AB110" s="903"/>
      <c r="AC110" s="903"/>
      <c r="AD110" s="903"/>
      <c r="AE110" s="904"/>
      <c r="AF110" s="905">
        <v>2506047</v>
      </c>
      <c r="AG110" s="903"/>
      <c r="AH110" s="903"/>
      <c r="AI110" s="903"/>
      <c r="AJ110" s="904"/>
      <c r="AK110" s="905">
        <v>2459133</v>
      </c>
      <c r="AL110" s="903"/>
      <c r="AM110" s="903"/>
      <c r="AN110" s="903"/>
      <c r="AO110" s="904"/>
      <c r="AP110" s="906">
        <v>17.899999999999999</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23247863</v>
      </c>
      <c r="BR110" s="830"/>
      <c r="BS110" s="830"/>
      <c r="BT110" s="830"/>
      <c r="BU110" s="830"/>
      <c r="BV110" s="830">
        <v>23413639</v>
      </c>
      <c r="BW110" s="830"/>
      <c r="BX110" s="830"/>
      <c r="BY110" s="830"/>
      <c r="BZ110" s="830"/>
      <c r="CA110" s="830">
        <v>24702133</v>
      </c>
      <c r="CB110" s="830"/>
      <c r="CC110" s="830"/>
      <c r="CD110" s="830"/>
      <c r="CE110" s="830"/>
      <c r="CF110" s="891">
        <v>179.6</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198497</v>
      </c>
      <c r="BR111" s="801"/>
      <c r="BS111" s="801"/>
      <c r="BT111" s="801"/>
      <c r="BU111" s="801"/>
      <c r="BV111" s="801">
        <v>549355</v>
      </c>
      <c r="BW111" s="801"/>
      <c r="BX111" s="801"/>
      <c r="BY111" s="801"/>
      <c r="BZ111" s="801"/>
      <c r="CA111" s="801">
        <v>531906</v>
      </c>
      <c r="CB111" s="801"/>
      <c r="CC111" s="801"/>
      <c r="CD111" s="801"/>
      <c r="CE111" s="801"/>
      <c r="CF111" s="878">
        <v>3.9</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6667</v>
      </c>
      <c r="AB112" s="814"/>
      <c r="AC112" s="814"/>
      <c r="AD112" s="814"/>
      <c r="AE112" s="815"/>
      <c r="AF112" s="816">
        <v>6667</v>
      </c>
      <c r="AG112" s="814"/>
      <c r="AH112" s="814"/>
      <c r="AI112" s="814"/>
      <c r="AJ112" s="815"/>
      <c r="AK112" s="816">
        <v>6667</v>
      </c>
      <c r="AL112" s="814"/>
      <c r="AM112" s="814"/>
      <c r="AN112" s="814"/>
      <c r="AO112" s="815"/>
      <c r="AP112" s="784">
        <v>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9537639</v>
      </c>
      <c r="BR112" s="801"/>
      <c r="BS112" s="801"/>
      <c r="BT112" s="801"/>
      <c r="BU112" s="801"/>
      <c r="BV112" s="801">
        <v>10578856</v>
      </c>
      <c r="BW112" s="801"/>
      <c r="BX112" s="801"/>
      <c r="BY112" s="801"/>
      <c r="BZ112" s="801"/>
      <c r="CA112" s="801">
        <v>10351659</v>
      </c>
      <c r="CB112" s="801"/>
      <c r="CC112" s="801"/>
      <c r="CD112" s="801"/>
      <c r="CE112" s="801"/>
      <c r="CF112" s="878">
        <v>75.3</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415</v>
      </c>
      <c r="DH112" s="801"/>
      <c r="DI112" s="801"/>
      <c r="DJ112" s="801"/>
      <c r="DK112" s="801"/>
      <c r="DL112" s="801" t="s">
        <v>415</v>
      </c>
      <c r="DM112" s="801"/>
      <c r="DN112" s="801"/>
      <c r="DO112" s="801"/>
      <c r="DP112" s="801"/>
      <c r="DQ112" s="801" t="s">
        <v>415</v>
      </c>
      <c r="DR112" s="801"/>
      <c r="DS112" s="801"/>
      <c r="DT112" s="801"/>
      <c r="DU112" s="801"/>
      <c r="DV112" s="853" t="s">
        <v>415</v>
      </c>
      <c r="DW112" s="853"/>
      <c r="DX112" s="853"/>
      <c r="DY112" s="853"/>
      <c r="DZ112" s="854"/>
    </row>
    <row r="113" spans="1:130" s="197" customFormat="1" ht="26.25" customHeight="1" x14ac:dyDescent="0.15">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910875</v>
      </c>
      <c r="AB113" s="939"/>
      <c r="AC113" s="939"/>
      <c r="AD113" s="939"/>
      <c r="AE113" s="940"/>
      <c r="AF113" s="941">
        <v>877965</v>
      </c>
      <c r="AG113" s="939"/>
      <c r="AH113" s="939"/>
      <c r="AI113" s="939"/>
      <c r="AJ113" s="940"/>
      <c r="AK113" s="941">
        <v>912933</v>
      </c>
      <c r="AL113" s="939"/>
      <c r="AM113" s="939"/>
      <c r="AN113" s="939"/>
      <c r="AO113" s="940"/>
      <c r="AP113" s="942">
        <v>6.6</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1107382</v>
      </c>
      <c r="BR113" s="801"/>
      <c r="BS113" s="801"/>
      <c r="BT113" s="801"/>
      <c r="BU113" s="801"/>
      <c r="BV113" s="801">
        <v>1000296</v>
      </c>
      <c r="BW113" s="801"/>
      <c r="BX113" s="801"/>
      <c r="BY113" s="801"/>
      <c r="BZ113" s="801"/>
      <c r="CA113" s="801">
        <v>813498</v>
      </c>
      <c r="CB113" s="801"/>
      <c r="CC113" s="801"/>
      <c r="CD113" s="801"/>
      <c r="CE113" s="801"/>
      <c r="CF113" s="878">
        <v>5.9</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415</v>
      </c>
      <c r="DH113" s="814"/>
      <c r="DI113" s="814"/>
      <c r="DJ113" s="814"/>
      <c r="DK113" s="815"/>
      <c r="DL113" s="816" t="s">
        <v>415</v>
      </c>
      <c r="DM113" s="814"/>
      <c r="DN113" s="814"/>
      <c r="DO113" s="814"/>
      <c r="DP113" s="815"/>
      <c r="DQ113" s="816" t="s">
        <v>415</v>
      </c>
      <c r="DR113" s="814"/>
      <c r="DS113" s="814"/>
      <c r="DT113" s="814"/>
      <c r="DU113" s="815"/>
      <c r="DV113" s="784" t="s">
        <v>415</v>
      </c>
      <c r="DW113" s="785"/>
      <c r="DX113" s="785"/>
      <c r="DY113" s="785"/>
      <c r="DZ113" s="786"/>
    </row>
    <row r="114" spans="1:130" s="197" customFormat="1" ht="26.25" customHeight="1" x14ac:dyDescent="0.15">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240870</v>
      </c>
      <c r="AB114" s="814"/>
      <c r="AC114" s="814"/>
      <c r="AD114" s="814"/>
      <c r="AE114" s="815"/>
      <c r="AF114" s="816">
        <v>242594</v>
      </c>
      <c r="AG114" s="814"/>
      <c r="AH114" s="814"/>
      <c r="AI114" s="814"/>
      <c r="AJ114" s="815"/>
      <c r="AK114" s="816">
        <v>215536</v>
      </c>
      <c r="AL114" s="814"/>
      <c r="AM114" s="814"/>
      <c r="AN114" s="814"/>
      <c r="AO114" s="815"/>
      <c r="AP114" s="784">
        <v>1.6</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2759009</v>
      </c>
      <c r="BR114" s="801"/>
      <c r="BS114" s="801"/>
      <c r="BT114" s="801"/>
      <c r="BU114" s="801"/>
      <c r="BV114" s="801">
        <v>2435870</v>
      </c>
      <c r="BW114" s="801"/>
      <c r="BX114" s="801"/>
      <c r="BY114" s="801"/>
      <c r="BZ114" s="801"/>
      <c r="CA114" s="801">
        <v>2486663</v>
      </c>
      <c r="CB114" s="801"/>
      <c r="CC114" s="801"/>
      <c r="CD114" s="801"/>
      <c r="CE114" s="801"/>
      <c r="CF114" s="878">
        <v>18.100000000000001</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415</v>
      </c>
      <c r="DH114" s="814"/>
      <c r="DI114" s="814"/>
      <c r="DJ114" s="814"/>
      <c r="DK114" s="815"/>
      <c r="DL114" s="816" t="s">
        <v>415</v>
      </c>
      <c r="DM114" s="814"/>
      <c r="DN114" s="814"/>
      <c r="DO114" s="814"/>
      <c r="DP114" s="815"/>
      <c r="DQ114" s="816" t="s">
        <v>415</v>
      </c>
      <c r="DR114" s="814"/>
      <c r="DS114" s="814"/>
      <c r="DT114" s="814"/>
      <c r="DU114" s="815"/>
      <c r="DV114" s="784" t="s">
        <v>415</v>
      </c>
      <c r="DW114" s="785"/>
      <c r="DX114" s="785"/>
      <c r="DY114" s="785"/>
      <c r="DZ114" s="786"/>
    </row>
    <row r="115" spans="1:130" s="197" customFormat="1" ht="26.25" customHeight="1" x14ac:dyDescent="0.15">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415</v>
      </c>
      <c r="AB115" s="939"/>
      <c r="AC115" s="939"/>
      <c r="AD115" s="939"/>
      <c r="AE115" s="940"/>
      <c r="AF115" s="941" t="s">
        <v>415</v>
      </c>
      <c r="AG115" s="939"/>
      <c r="AH115" s="939"/>
      <c r="AI115" s="939"/>
      <c r="AJ115" s="940"/>
      <c r="AK115" s="941" t="s">
        <v>415</v>
      </c>
      <c r="AL115" s="939"/>
      <c r="AM115" s="939"/>
      <c r="AN115" s="939"/>
      <c r="AO115" s="940"/>
      <c r="AP115" s="942" t="s">
        <v>415</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v>1804505</v>
      </c>
      <c r="BR115" s="801"/>
      <c r="BS115" s="801"/>
      <c r="BT115" s="801"/>
      <c r="BU115" s="801"/>
      <c r="BV115" s="801">
        <v>1121945</v>
      </c>
      <c r="BW115" s="801"/>
      <c r="BX115" s="801"/>
      <c r="BY115" s="801"/>
      <c r="BZ115" s="801"/>
      <c r="CA115" s="801">
        <v>1308225</v>
      </c>
      <c r="CB115" s="801"/>
      <c r="CC115" s="801"/>
      <c r="CD115" s="801"/>
      <c r="CE115" s="801"/>
      <c r="CF115" s="878">
        <v>9.5</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198497</v>
      </c>
      <c r="DH115" s="814"/>
      <c r="DI115" s="814"/>
      <c r="DJ115" s="814"/>
      <c r="DK115" s="815"/>
      <c r="DL115" s="816">
        <v>549355</v>
      </c>
      <c r="DM115" s="814"/>
      <c r="DN115" s="814"/>
      <c r="DO115" s="814"/>
      <c r="DP115" s="815"/>
      <c r="DQ115" s="816">
        <v>531906</v>
      </c>
      <c r="DR115" s="814"/>
      <c r="DS115" s="814"/>
      <c r="DT115" s="814"/>
      <c r="DU115" s="815"/>
      <c r="DV115" s="784">
        <v>3.9</v>
      </c>
      <c r="DW115" s="785"/>
      <c r="DX115" s="785"/>
      <c r="DY115" s="785"/>
      <c r="DZ115" s="786"/>
    </row>
    <row r="116" spans="1:130" s="197" customFormat="1" ht="26.25" customHeight="1" x14ac:dyDescent="0.15">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415</v>
      </c>
      <c r="AB116" s="814"/>
      <c r="AC116" s="814"/>
      <c r="AD116" s="814"/>
      <c r="AE116" s="815"/>
      <c r="AF116" s="816">
        <v>2</v>
      </c>
      <c r="AG116" s="814"/>
      <c r="AH116" s="814"/>
      <c r="AI116" s="814"/>
      <c r="AJ116" s="815"/>
      <c r="AK116" s="816">
        <v>2</v>
      </c>
      <c r="AL116" s="814"/>
      <c r="AM116" s="814"/>
      <c r="AN116" s="814"/>
      <c r="AO116" s="815"/>
      <c r="AP116" s="784">
        <v>0</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415</v>
      </c>
      <c r="BR116" s="801"/>
      <c r="BS116" s="801"/>
      <c r="BT116" s="801"/>
      <c r="BU116" s="801"/>
      <c r="BV116" s="801" t="s">
        <v>415</v>
      </c>
      <c r="BW116" s="801"/>
      <c r="BX116" s="801"/>
      <c r="BY116" s="801"/>
      <c r="BZ116" s="801"/>
      <c r="CA116" s="801" t="s">
        <v>415</v>
      </c>
      <c r="CB116" s="801"/>
      <c r="CC116" s="801"/>
      <c r="CD116" s="801"/>
      <c r="CE116" s="801"/>
      <c r="CF116" s="878" t="s">
        <v>415</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415</v>
      </c>
      <c r="DH116" s="814"/>
      <c r="DI116" s="814"/>
      <c r="DJ116" s="814"/>
      <c r="DK116" s="815"/>
      <c r="DL116" s="816" t="s">
        <v>415</v>
      </c>
      <c r="DM116" s="814"/>
      <c r="DN116" s="814"/>
      <c r="DO116" s="814"/>
      <c r="DP116" s="815"/>
      <c r="DQ116" s="816" t="s">
        <v>415</v>
      </c>
      <c r="DR116" s="814"/>
      <c r="DS116" s="814"/>
      <c r="DT116" s="814"/>
      <c r="DU116" s="815"/>
      <c r="DV116" s="784" t="s">
        <v>415</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3676404</v>
      </c>
      <c r="AB117" s="925"/>
      <c r="AC117" s="925"/>
      <c r="AD117" s="925"/>
      <c r="AE117" s="926"/>
      <c r="AF117" s="928">
        <v>3633275</v>
      </c>
      <c r="AG117" s="925"/>
      <c r="AH117" s="925"/>
      <c r="AI117" s="925"/>
      <c r="AJ117" s="926"/>
      <c r="AK117" s="928">
        <v>3594271</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283</v>
      </c>
      <c r="AG118" s="918"/>
      <c r="AH118" s="918"/>
      <c r="AI118" s="918"/>
      <c r="AJ118" s="919"/>
      <c r="AK118" s="920" t="s">
        <v>282</v>
      </c>
      <c r="AL118" s="918"/>
      <c r="AM118" s="918"/>
      <c r="AN118" s="918"/>
      <c r="AO118" s="919"/>
      <c r="AP118" s="921" t="s">
        <v>400</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431</v>
      </c>
      <c r="BP118" s="868"/>
      <c r="BQ118" s="887">
        <v>38654895</v>
      </c>
      <c r="BR118" s="888"/>
      <c r="BS118" s="888"/>
      <c r="BT118" s="888"/>
      <c r="BU118" s="888"/>
      <c r="BV118" s="888">
        <v>39099961</v>
      </c>
      <c r="BW118" s="888"/>
      <c r="BX118" s="888"/>
      <c r="BY118" s="888"/>
      <c r="BZ118" s="888"/>
      <c r="CA118" s="888">
        <v>40194084</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9764149</v>
      </c>
      <c r="BR119" s="830"/>
      <c r="BS119" s="830"/>
      <c r="BT119" s="830"/>
      <c r="BU119" s="830"/>
      <c r="BV119" s="830">
        <v>10411591</v>
      </c>
      <c r="BW119" s="830"/>
      <c r="BX119" s="830"/>
      <c r="BY119" s="830"/>
      <c r="BZ119" s="830"/>
      <c r="CA119" s="830">
        <v>10961940</v>
      </c>
      <c r="CB119" s="830"/>
      <c r="CC119" s="830"/>
      <c r="CD119" s="830"/>
      <c r="CE119" s="830"/>
      <c r="CF119" s="891">
        <v>79.7</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4744401</v>
      </c>
      <c r="BR120" s="801"/>
      <c r="BS120" s="801"/>
      <c r="BT120" s="801"/>
      <c r="BU120" s="801"/>
      <c r="BV120" s="801">
        <v>4909052</v>
      </c>
      <c r="BW120" s="801"/>
      <c r="BX120" s="801"/>
      <c r="BY120" s="801"/>
      <c r="BZ120" s="801"/>
      <c r="CA120" s="801">
        <v>5141833</v>
      </c>
      <c r="CB120" s="801"/>
      <c r="CC120" s="801"/>
      <c r="CD120" s="801"/>
      <c r="CE120" s="801"/>
      <c r="CF120" s="878">
        <v>37.4</v>
      </c>
      <c r="CG120" s="879"/>
      <c r="CH120" s="879"/>
      <c r="CI120" s="879"/>
      <c r="CJ120" s="879"/>
      <c r="CK120" s="880" t="s">
        <v>437</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7546210</v>
      </c>
      <c r="DH120" s="830"/>
      <c r="DI120" s="830"/>
      <c r="DJ120" s="830"/>
      <c r="DK120" s="830"/>
      <c r="DL120" s="830">
        <v>8771979</v>
      </c>
      <c r="DM120" s="830"/>
      <c r="DN120" s="830"/>
      <c r="DO120" s="830"/>
      <c r="DP120" s="830"/>
      <c r="DQ120" s="830">
        <v>8545827</v>
      </c>
      <c r="DR120" s="830"/>
      <c r="DS120" s="830"/>
      <c r="DT120" s="830"/>
      <c r="DU120" s="830"/>
      <c r="DV120" s="831">
        <v>62.1</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27672619</v>
      </c>
      <c r="BR121" s="888"/>
      <c r="BS121" s="888"/>
      <c r="BT121" s="888"/>
      <c r="BU121" s="888"/>
      <c r="BV121" s="888">
        <v>27435262</v>
      </c>
      <c r="BW121" s="888"/>
      <c r="BX121" s="888"/>
      <c r="BY121" s="888"/>
      <c r="BZ121" s="888"/>
      <c r="CA121" s="888">
        <v>27698430</v>
      </c>
      <c r="CB121" s="888"/>
      <c r="CC121" s="888"/>
      <c r="CD121" s="888"/>
      <c r="CE121" s="888"/>
      <c r="CF121" s="889">
        <v>201.4</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1837751</v>
      </c>
      <c r="DH121" s="801"/>
      <c r="DI121" s="801"/>
      <c r="DJ121" s="801"/>
      <c r="DK121" s="801"/>
      <c r="DL121" s="801">
        <v>1678248</v>
      </c>
      <c r="DM121" s="801"/>
      <c r="DN121" s="801"/>
      <c r="DO121" s="801"/>
      <c r="DP121" s="801"/>
      <c r="DQ121" s="801">
        <v>1703746</v>
      </c>
      <c r="DR121" s="801"/>
      <c r="DS121" s="801"/>
      <c r="DT121" s="801"/>
      <c r="DU121" s="801"/>
      <c r="DV121" s="853">
        <v>12.4</v>
      </c>
      <c r="DW121" s="853"/>
      <c r="DX121" s="853"/>
      <c r="DY121" s="853"/>
      <c r="DZ121" s="854"/>
    </row>
    <row r="122" spans="1:130" s="197" customFormat="1" ht="26.25" customHeight="1" x14ac:dyDescent="0.15">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440</v>
      </c>
      <c r="BP122" s="868"/>
      <c r="BQ122" s="869">
        <v>42181169</v>
      </c>
      <c r="BR122" s="870"/>
      <c r="BS122" s="870"/>
      <c r="BT122" s="870"/>
      <c r="BU122" s="870"/>
      <c r="BV122" s="870">
        <v>42755905</v>
      </c>
      <c r="BW122" s="870"/>
      <c r="BX122" s="870"/>
      <c r="BY122" s="870"/>
      <c r="BZ122" s="870"/>
      <c r="CA122" s="870">
        <v>43802203</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v>127321</v>
      </c>
      <c r="DH122" s="801"/>
      <c r="DI122" s="801"/>
      <c r="DJ122" s="801"/>
      <c r="DK122" s="801"/>
      <c r="DL122" s="801">
        <v>101557</v>
      </c>
      <c r="DM122" s="801"/>
      <c r="DN122" s="801"/>
      <c r="DO122" s="801"/>
      <c r="DP122" s="801"/>
      <c r="DQ122" s="801">
        <v>75911</v>
      </c>
      <c r="DR122" s="801"/>
      <c r="DS122" s="801"/>
      <c r="DT122" s="801"/>
      <c r="DU122" s="801"/>
      <c r="DV122" s="853">
        <v>0.6</v>
      </c>
      <c r="DW122" s="853"/>
      <c r="DX122" s="853"/>
      <c r="DY122" s="853"/>
      <c r="DZ122" s="854"/>
    </row>
    <row r="123" spans="1:130" s="197" customFormat="1" ht="26.25" customHeight="1" thickBot="1" x14ac:dyDescent="0.2">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26357</v>
      </c>
      <c r="DH123" s="814"/>
      <c r="DI123" s="814"/>
      <c r="DJ123" s="814"/>
      <c r="DK123" s="815"/>
      <c r="DL123" s="816">
        <v>27072</v>
      </c>
      <c r="DM123" s="814"/>
      <c r="DN123" s="814"/>
      <c r="DO123" s="814"/>
      <c r="DP123" s="815"/>
      <c r="DQ123" s="816">
        <v>26175</v>
      </c>
      <c r="DR123" s="814"/>
      <c r="DS123" s="814"/>
      <c r="DT123" s="814"/>
      <c r="DU123" s="815"/>
      <c r="DV123" s="784">
        <v>0.2</v>
      </c>
      <c r="DW123" s="785"/>
      <c r="DX123" s="785"/>
      <c r="DY123" s="785"/>
      <c r="DZ123" s="786"/>
    </row>
    <row r="124" spans="1:130" s="197" customFormat="1" ht="26.25" customHeight="1" x14ac:dyDescent="0.15">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444</v>
      </c>
      <c r="DH124" s="747"/>
      <c r="DI124" s="747"/>
      <c r="DJ124" s="747"/>
      <c r="DK124" s="748"/>
      <c r="DL124" s="749" t="s">
        <v>444</v>
      </c>
      <c r="DM124" s="747"/>
      <c r="DN124" s="747"/>
      <c r="DO124" s="747"/>
      <c r="DP124" s="748"/>
      <c r="DQ124" s="749" t="s">
        <v>444</v>
      </c>
      <c r="DR124" s="747"/>
      <c r="DS124" s="747"/>
      <c r="DT124" s="747"/>
      <c r="DU124" s="748"/>
      <c r="DV124" s="837" t="s">
        <v>444</v>
      </c>
      <c r="DW124" s="838"/>
      <c r="DX124" s="838"/>
      <c r="DY124" s="838"/>
      <c r="DZ124" s="839"/>
    </row>
    <row r="125" spans="1:130" s="197" customFormat="1" ht="26.25" customHeight="1" thickBot="1" x14ac:dyDescent="0.2">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444</v>
      </c>
      <c r="AB126" s="814"/>
      <c r="AC126" s="814"/>
      <c r="AD126" s="814"/>
      <c r="AE126" s="815"/>
      <c r="AF126" s="816" t="s">
        <v>444</v>
      </c>
      <c r="AG126" s="814"/>
      <c r="AH126" s="814"/>
      <c r="AI126" s="814"/>
      <c r="AJ126" s="815"/>
      <c r="AK126" s="816" t="s">
        <v>444</v>
      </c>
      <c r="AL126" s="814"/>
      <c r="AM126" s="814"/>
      <c r="AN126" s="814"/>
      <c r="AO126" s="815"/>
      <c r="AP126" s="784" t="s">
        <v>444</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v>1791804</v>
      </c>
      <c r="DH126" s="801"/>
      <c r="DI126" s="801"/>
      <c r="DJ126" s="801"/>
      <c r="DK126" s="801"/>
      <c r="DL126" s="801">
        <v>1108456</v>
      </c>
      <c r="DM126" s="801"/>
      <c r="DN126" s="801"/>
      <c r="DO126" s="801"/>
      <c r="DP126" s="801"/>
      <c r="DQ126" s="801">
        <v>1297077</v>
      </c>
      <c r="DR126" s="801"/>
      <c r="DS126" s="801"/>
      <c r="DT126" s="801"/>
      <c r="DU126" s="801"/>
      <c r="DV126" s="853">
        <v>9.4</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444</v>
      </c>
      <c r="AB127" s="814"/>
      <c r="AC127" s="814"/>
      <c r="AD127" s="814"/>
      <c r="AE127" s="815"/>
      <c r="AF127" s="816" t="s">
        <v>444</v>
      </c>
      <c r="AG127" s="814"/>
      <c r="AH127" s="814"/>
      <c r="AI127" s="814"/>
      <c r="AJ127" s="815"/>
      <c r="AK127" s="816" t="s">
        <v>444</v>
      </c>
      <c r="AL127" s="814"/>
      <c r="AM127" s="814"/>
      <c r="AN127" s="814"/>
      <c r="AO127" s="815"/>
      <c r="AP127" s="784" t="s">
        <v>444</v>
      </c>
      <c r="AQ127" s="785"/>
      <c r="AR127" s="785"/>
      <c r="AS127" s="785"/>
      <c r="AT127" s="786"/>
      <c r="AU127" s="233"/>
      <c r="AV127" s="233"/>
      <c r="AW127" s="233"/>
      <c r="AX127" s="787" t="s">
        <v>454</v>
      </c>
      <c r="AY127" s="788"/>
      <c r="AZ127" s="788"/>
      <c r="BA127" s="788"/>
      <c r="BB127" s="788"/>
      <c r="BC127" s="788"/>
      <c r="BD127" s="788"/>
      <c r="BE127" s="789"/>
      <c r="BF127" s="790" t="s">
        <v>444</v>
      </c>
      <c r="BG127" s="791"/>
      <c r="BH127" s="791"/>
      <c r="BI127" s="791"/>
      <c r="BJ127" s="791"/>
      <c r="BK127" s="791"/>
      <c r="BL127" s="792"/>
      <c r="BM127" s="790">
        <v>12.7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v>12701</v>
      </c>
      <c r="DH127" s="850"/>
      <c r="DI127" s="850"/>
      <c r="DJ127" s="850"/>
      <c r="DK127" s="850"/>
      <c r="DL127" s="850">
        <v>13489</v>
      </c>
      <c r="DM127" s="850"/>
      <c r="DN127" s="850"/>
      <c r="DO127" s="850"/>
      <c r="DP127" s="850"/>
      <c r="DQ127" s="850">
        <v>11148</v>
      </c>
      <c r="DR127" s="850"/>
      <c r="DS127" s="850"/>
      <c r="DT127" s="850"/>
      <c r="DU127" s="850"/>
      <c r="DV127" s="851">
        <v>0.1</v>
      </c>
      <c r="DW127" s="851"/>
      <c r="DX127" s="851"/>
      <c r="DY127" s="851"/>
      <c r="DZ127" s="852"/>
    </row>
    <row r="128" spans="1:130" s="197" customFormat="1" ht="26.25" customHeight="1" x14ac:dyDescent="0.15">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401819</v>
      </c>
      <c r="AB128" s="754"/>
      <c r="AC128" s="754"/>
      <c r="AD128" s="754"/>
      <c r="AE128" s="755"/>
      <c r="AF128" s="756">
        <v>460146</v>
      </c>
      <c r="AG128" s="754"/>
      <c r="AH128" s="754"/>
      <c r="AI128" s="754"/>
      <c r="AJ128" s="755"/>
      <c r="AK128" s="756">
        <v>423635</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17.7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15789030</v>
      </c>
      <c r="AB129" s="814"/>
      <c r="AC129" s="814"/>
      <c r="AD129" s="814"/>
      <c r="AE129" s="815"/>
      <c r="AF129" s="816">
        <v>15780579</v>
      </c>
      <c r="AG129" s="814"/>
      <c r="AH129" s="814"/>
      <c r="AI129" s="814"/>
      <c r="AJ129" s="815"/>
      <c r="AK129" s="816">
        <v>16108689</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2348261</v>
      </c>
      <c r="AB130" s="814"/>
      <c r="AC130" s="814"/>
      <c r="AD130" s="814"/>
      <c r="AE130" s="815"/>
      <c r="AF130" s="816">
        <v>2458030</v>
      </c>
      <c r="AG130" s="814"/>
      <c r="AH130" s="814"/>
      <c r="AI130" s="814"/>
      <c r="AJ130" s="815"/>
      <c r="AK130" s="816">
        <v>2354053</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t="s">
        <v>465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13440769</v>
      </c>
      <c r="AB131" s="747"/>
      <c r="AC131" s="747"/>
      <c r="AD131" s="747"/>
      <c r="AE131" s="748"/>
      <c r="AF131" s="749">
        <v>13322549</v>
      </c>
      <c r="AG131" s="747"/>
      <c r="AH131" s="747"/>
      <c r="AI131" s="747"/>
      <c r="AJ131" s="748"/>
      <c r="AK131" s="749">
        <v>13754636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6.891897331</v>
      </c>
      <c r="AB132" s="770"/>
      <c r="AC132" s="770"/>
      <c r="AD132" s="770"/>
      <c r="AE132" s="771"/>
      <c r="AF132" s="772">
        <v>5.3675839359999999</v>
      </c>
      <c r="AG132" s="770"/>
      <c r="AH132" s="770"/>
      <c r="AI132" s="770"/>
      <c r="AJ132" s="771"/>
      <c r="AK132" s="772">
        <v>5.9367837870000004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7</v>
      </c>
      <c r="AB133" s="779"/>
      <c r="AC133" s="779"/>
      <c r="AD133" s="779"/>
      <c r="AE133" s="780"/>
      <c r="AF133" s="778">
        <v>6.8</v>
      </c>
      <c r="AG133" s="779"/>
      <c r="AH133" s="779"/>
      <c r="AI133" s="779"/>
      <c r="AJ133" s="780"/>
      <c r="AK133" s="778">
        <v>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9" t="s">
        <v>472</v>
      </c>
      <c r="L7" s="254"/>
      <c r="M7" s="255" t="s">
        <v>473</v>
      </c>
      <c r="N7" s="256"/>
    </row>
    <row r="8" spans="1:16" x14ac:dyDescent="0.15">
      <c r="A8" s="248"/>
      <c r="B8" s="244"/>
      <c r="C8" s="244"/>
      <c r="D8" s="244"/>
      <c r="E8" s="244"/>
      <c r="F8" s="244"/>
      <c r="G8" s="257"/>
      <c r="H8" s="258"/>
      <c r="I8" s="258"/>
      <c r="J8" s="259"/>
      <c r="K8" s="1150"/>
      <c r="L8" s="260" t="s">
        <v>474</v>
      </c>
      <c r="M8" s="261" t="s">
        <v>475</v>
      </c>
      <c r="N8" s="262" t="s">
        <v>476</v>
      </c>
    </row>
    <row r="9" spans="1:16" x14ac:dyDescent="0.15">
      <c r="A9" s="248"/>
      <c r="B9" s="244"/>
      <c r="C9" s="244"/>
      <c r="D9" s="244"/>
      <c r="E9" s="244"/>
      <c r="F9" s="244"/>
      <c r="G9" s="1163" t="s">
        <v>477</v>
      </c>
      <c r="H9" s="1164"/>
      <c r="I9" s="1164"/>
      <c r="J9" s="1165"/>
      <c r="K9" s="263">
        <v>4250466</v>
      </c>
      <c r="L9" s="264">
        <v>52414</v>
      </c>
      <c r="M9" s="265">
        <v>62416</v>
      </c>
      <c r="N9" s="266">
        <v>-16</v>
      </c>
    </row>
    <row r="10" spans="1:16" x14ac:dyDescent="0.15">
      <c r="A10" s="248"/>
      <c r="B10" s="244"/>
      <c r="C10" s="244"/>
      <c r="D10" s="244"/>
      <c r="E10" s="244"/>
      <c r="F10" s="244"/>
      <c r="G10" s="1163" t="s">
        <v>478</v>
      </c>
      <c r="H10" s="1164"/>
      <c r="I10" s="1164"/>
      <c r="J10" s="1165"/>
      <c r="K10" s="267">
        <v>392522</v>
      </c>
      <c r="L10" s="268">
        <v>4840</v>
      </c>
      <c r="M10" s="269">
        <v>5506</v>
      </c>
      <c r="N10" s="270">
        <v>-12.1</v>
      </c>
    </row>
    <row r="11" spans="1:16" ht="13.5" customHeight="1" x14ac:dyDescent="0.15">
      <c r="A11" s="248"/>
      <c r="B11" s="244"/>
      <c r="C11" s="244"/>
      <c r="D11" s="244"/>
      <c r="E11" s="244"/>
      <c r="F11" s="244"/>
      <c r="G11" s="1163" t="s">
        <v>479</v>
      </c>
      <c r="H11" s="1164"/>
      <c r="I11" s="1164"/>
      <c r="J11" s="1165"/>
      <c r="K11" s="267">
        <v>653983</v>
      </c>
      <c r="L11" s="268">
        <v>8065</v>
      </c>
      <c r="M11" s="269">
        <v>5414</v>
      </c>
      <c r="N11" s="270">
        <v>49</v>
      </c>
    </row>
    <row r="12" spans="1:16" ht="13.5" customHeight="1" x14ac:dyDescent="0.15">
      <c r="A12" s="248"/>
      <c r="B12" s="244"/>
      <c r="C12" s="244"/>
      <c r="D12" s="244"/>
      <c r="E12" s="244"/>
      <c r="F12" s="244"/>
      <c r="G12" s="1163" t="s">
        <v>480</v>
      </c>
      <c r="H12" s="1164"/>
      <c r="I12" s="1164"/>
      <c r="J12" s="1165"/>
      <c r="K12" s="267">
        <v>71530</v>
      </c>
      <c r="L12" s="268">
        <v>882</v>
      </c>
      <c r="M12" s="269">
        <v>1117</v>
      </c>
      <c r="N12" s="270">
        <v>-21</v>
      </c>
    </row>
    <row r="13" spans="1:16" ht="13.5" customHeight="1" x14ac:dyDescent="0.15">
      <c r="A13" s="248"/>
      <c r="B13" s="244"/>
      <c r="C13" s="244"/>
      <c r="D13" s="244"/>
      <c r="E13" s="244"/>
      <c r="F13" s="244"/>
      <c r="G13" s="1163" t="s">
        <v>481</v>
      </c>
      <c r="H13" s="1164"/>
      <c r="I13" s="1164"/>
      <c r="J13" s="1165"/>
      <c r="K13" s="267" t="s">
        <v>482</v>
      </c>
      <c r="L13" s="268" t="s">
        <v>482</v>
      </c>
      <c r="M13" s="269">
        <v>0</v>
      </c>
      <c r="N13" s="270" t="s">
        <v>482</v>
      </c>
    </row>
    <row r="14" spans="1:16" ht="13.5" customHeight="1" x14ac:dyDescent="0.15">
      <c r="A14" s="248"/>
      <c r="B14" s="244"/>
      <c r="C14" s="244"/>
      <c r="D14" s="244"/>
      <c r="E14" s="244"/>
      <c r="F14" s="244"/>
      <c r="G14" s="1163" t="s">
        <v>483</v>
      </c>
      <c r="H14" s="1164"/>
      <c r="I14" s="1164"/>
      <c r="J14" s="1165"/>
      <c r="K14" s="267">
        <v>91364</v>
      </c>
      <c r="L14" s="268">
        <v>1127</v>
      </c>
      <c r="M14" s="269">
        <v>2298</v>
      </c>
      <c r="N14" s="270">
        <v>-51</v>
      </c>
    </row>
    <row r="15" spans="1:16" ht="13.5" customHeight="1" x14ac:dyDescent="0.15">
      <c r="A15" s="248"/>
      <c r="B15" s="244"/>
      <c r="C15" s="244"/>
      <c r="D15" s="244"/>
      <c r="E15" s="244"/>
      <c r="F15" s="244"/>
      <c r="G15" s="1163" t="s">
        <v>484</v>
      </c>
      <c r="H15" s="1164"/>
      <c r="I15" s="1164"/>
      <c r="J15" s="1165"/>
      <c r="K15" s="267">
        <v>115934</v>
      </c>
      <c r="L15" s="268">
        <v>1430</v>
      </c>
      <c r="M15" s="269">
        <v>1592</v>
      </c>
      <c r="N15" s="270">
        <v>-10.199999999999999</v>
      </c>
    </row>
    <row r="16" spans="1:16" x14ac:dyDescent="0.15">
      <c r="A16" s="248"/>
      <c r="B16" s="244"/>
      <c r="C16" s="244"/>
      <c r="D16" s="244"/>
      <c r="E16" s="244"/>
      <c r="F16" s="244"/>
      <c r="G16" s="1166" t="s">
        <v>485</v>
      </c>
      <c r="H16" s="1167"/>
      <c r="I16" s="1167"/>
      <c r="J16" s="1168"/>
      <c r="K16" s="268">
        <v>-262783</v>
      </c>
      <c r="L16" s="268">
        <v>-3240</v>
      </c>
      <c r="M16" s="269">
        <v>-6284</v>
      </c>
      <c r="N16" s="270">
        <v>-48.4</v>
      </c>
    </row>
    <row r="17" spans="1:16" x14ac:dyDescent="0.15">
      <c r="A17" s="248"/>
      <c r="B17" s="244"/>
      <c r="C17" s="244"/>
      <c r="D17" s="244"/>
      <c r="E17" s="244"/>
      <c r="F17" s="244"/>
      <c r="G17" s="1166" t="s">
        <v>166</v>
      </c>
      <c r="H17" s="1167"/>
      <c r="I17" s="1167"/>
      <c r="J17" s="1168"/>
      <c r="K17" s="268">
        <v>5313016</v>
      </c>
      <c r="L17" s="268">
        <v>65517</v>
      </c>
      <c r="M17" s="269">
        <v>72059</v>
      </c>
      <c r="N17" s="270">
        <v>-9.1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0" t="s">
        <v>490</v>
      </c>
      <c r="H21" s="1161"/>
      <c r="I21" s="1161"/>
      <c r="J21" s="1162"/>
      <c r="K21" s="280">
        <v>5.52</v>
      </c>
      <c r="L21" s="281">
        <v>7.1</v>
      </c>
      <c r="M21" s="282">
        <v>-1.58</v>
      </c>
      <c r="N21" s="249"/>
      <c r="O21" s="283"/>
      <c r="P21" s="279"/>
    </row>
    <row r="22" spans="1:16" s="284" customFormat="1" x14ac:dyDescent="0.15">
      <c r="A22" s="279"/>
      <c r="B22" s="249"/>
      <c r="C22" s="249"/>
      <c r="D22" s="249"/>
      <c r="E22" s="249"/>
      <c r="F22" s="249"/>
      <c r="G22" s="1160" t="s">
        <v>491</v>
      </c>
      <c r="H22" s="1161"/>
      <c r="I22" s="1161"/>
      <c r="J22" s="1162"/>
      <c r="K22" s="285">
        <v>102.2</v>
      </c>
      <c r="L22" s="286">
        <v>98.4</v>
      </c>
      <c r="M22" s="287">
        <v>3.8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9" t="s">
        <v>472</v>
      </c>
      <c r="L30" s="254"/>
      <c r="M30" s="255" t="s">
        <v>473</v>
      </c>
      <c r="N30" s="256"/>
    </row>
    <row r="31" spans="1:16" x14ac:dyDescent="0.15">
      <c r="A31" s="248"/>
      <c r="B31" s="244"/>
      <c r="C31" s="244"/>
      <c r="D31" s="244"/>
      <c r="E31" s="244"/>
      <c r="F31" s="244"/>
      <c r="G31" s="257"/>
      <c r="H31" s="258"/>
      <c r="I31" s="258"/>
      <c r="J31" s="259"/>
      <c r="K31" s="1150"/>
      <c r="L31" s="260" t="s">
        <v>474</v>
      </c>
      <c r="M31" s="261" t="s">
        <v>475</v>
      </c>
      <c r="N31" s="262" t="s">
        <v>476</v>
      </c>
    </row>
    <row r="32" spans="1:16" ht="27" customHeight="1" x14ac:dyDescent="0.15">
      <c r="A32" s="248"/>
      <c r="B32" s="244"/>
      <c r="C32" s="244"/>
      <c r="D32" s="244"/>
      <c r="E32" s="244"/>
      <c r="F32" s="244"/>
      <c r="G32" s="1151" t="s">
        <v>495</v>
      </c>
      <c r="H32" s="1152"/>
      <c r="I32" s="1152"/>
      <c r="J32" s="1153"/>
      <c r="K32" s="294">
        <v>2459133</v>
      </c>
      <c r="L32" s="294">
        <v>30324</v>
      </c>
      <c r="M32" s="295">
        <v>39864</v>
      </c>
      <c r="N32" s="296">
        <v>-23.9</v>
      </c>
    </row>
    <row r="33" spans="1:16" ht="13.5" customHeight="1" x14ac:dyDescent="0.15">
      <c r="A33" s="248"/>
      <c r="B33" s="244"/>
      <c r="C33" s="244"/>
      <c r="D33" s="244"/>
      <c r="E33" s="244"/>
      <c r="F33" s="244"/>
      <c r="G33" s="1151" t="s">
        <v>496</v>
      </c>
      <c r="H33" s="1152"/>
      <c r="I33" s="1152"/>
      <c r="J33" s="1153"/>
      <c r="K33" s="294" t="s">
        <v>482</v>
      </c>
      <c r="L33" s="294" t="s">
        <v>482</v>
      </c>
      <c r="M33" s="295">
        <v>3</v>
      </c>
      <c r="N33" s="296" t="s">
        <v>482</v>
      </c>
    </row>
    <row r="34" spans="1:16" ht="27" customHeight="1" x14ac:dyDescent="0.15">
      <c r="A34" s="248"/>
      <c r="B34" s="244"/>
      <c r="C34" s="244"/>
      <c r="D34" s="244"/>
      <c r="E34" s="244"/>
      <c r="F34" s="244"/>
      <c r="G34" s="1151" t="s">
        <v>497</v>
      </c>
      <c r="H34" s="1152"/>
      <c r="I34" s="1152"/>
      <c r="J34" s="1153"/>
      <c r="K34" s="294">
        <v>6667</v>
      </c>
      <c r="L34" s="294">
        <v>82</v>
      </c>
      <c r="M34" s="295">
        <v>79</v>
      </c>
      <c r="N34" s="296">
        <v>3.8</v>
      </c>
    </row>
    <row r="35" spans="1:16" ht="27" customHeight="1" x14ac:dyDescent="0.15">
      <c r="A35" s="248"/>
      <c r="B35" s="244"/>
      <c r="C35" s="244"/>
      <c r="D35" s="244"/>
      <c r="E35" s="244"/>
      <c r="F35" s="244"/>
      <c r="G35" s="1151" t="s">
        <v>498</v>
      </c>
      <c r="H35" s="1152"/>
      <c r="I35" s="1152"/>
      <c r="J35" s="1153"/>
      <c r="K35" s="294">
        <v>912933</v>
      </c>
      <c r="L35" s="294">
        <v>11258</v>
      </c>
      <c r="M35" s="295">
        <v>14090</v>
      </c>
      <c r="N35" s="296">
        <v>-20.100000000000001</v>
      </c>
    </row>
    <row r="36" spans="1:16" ht="27" customHeight="1" x14ac:dyDescent="0.15">
      <c r="A36" s="248"/>
      <c r="B36" s="244"/>
      <c r="C36" s="244"/>
      <c r="D36" s="244"/>
      <c r="E36" s="244"/>
      <c r="F36" s="244"/>
      <c r="G36" s="1151" t="s">
        <v>499</v>
      </c>
      <c r="H36" s="1152"/>
      <c r="I36" s="1152"/>
      <c r="J36" s="1153"/>
      <c r="K36" s="294">
        <v>215536</v>
      </c>
      <c r="L36" s="294">
        <v>2658</v>
      </c>
      <c r="M36" s="295">
        <v>1791</v>
      </c>
      <c r="N36" s="296">
        <v>48.4</v>
      </c>
    </row>
    <row r="37" spans="1:16" ht="13.5" customHeight="1" x14ac:dyDescent="0.15">
      <c r="A37" s="248"/>
      <c r="B37" s="244"/>
      <c r="C37" s="244"/>
      <c r="D37" s="244"/>
      <c r="E37" s="244"/>
      <c r="F37" s="244"/>
      <c r="G37" s="1151" t="s">
        <v>500</v>
      </c>
      <c r="H37" s="1152"/>
      <c r="I37" s="1152"/>
      <c r="J37" s="1153"/>
      <c r="K37" s="294" t="s">
        <v>482</v>
      </c>
      <c r="L37" s="294" t="s">
        <v>482</v>
      </c>
      <c r="M37" s="295">
        <v>866</v>
      </c>
      <c r="N37" s="296" t="s">
        <v>482</v>
      </c>
    </row>
    <row r="38" spans="1:16" ht="27" customHeight="1" x14ac:dyDescent="0.15">
      <c r="A38" s="248"/>
      <c r="B38" s="244"/>
      <c r="C38" s="244"/>
      <c r="D38" s="244"/>
      <c r="E38" s="244"/>
      <c r="F38" s="244"/>
      <c r="G38" s="1154" t="s">
        <v>501</v>
      </c>
      <c r="H38" s="1155"/>
      <c r="I38" s="1155"/>
      <c r="J38" s="1156"/>
      <c r="K38" s="297">
        <v>2</v>
      </c>
      <c r="L38" s="297">
        <v>0</v>
      </c>
      <c r="M38" s="298">
        <v>3</v>
      </c>
      <c r="N38" s="299">
        <v>-100</v>
      </c>
      <c r="O38" s="293"/>
    </row>
    <row r="39" spans="1:16" x14ac:dyDescent="0.15">
      <c r="A39" s="248"/>
      <c r="B39" s="244"/>
      <c r="C39" s="244"/>
      <c r="D39" s="244"/>
      <c r="E39" s="244"/>
      <c r="F39" s="244"/>
      <c r="G39" s="1154" t="s">
        <v>502</v>
      </c>
      <c r="H39" s="1155"/>
      <c r="I39" s="1155"/>
      <c r="J39" s="1156"/>
      <c r="K39" s="300">
        <v>-423635</v>
      </c>
      <c r="L39" s="300">
        <v>-5224</v>
      </c>
      <c r="M39" s="301">
        <v>-5541</v>
      </c>
      <c r="N39" s="302">
        <v>-5.7</v>
      </c>
      <c r="O39" s="293"/>
    </row>
    <row r="40" spans="1:16" ht="27" customHeight="1" x14ac:dyDescent="0.15">
      <c r="A40" s="248"/>
      <c r="B40" s="244"/>
      <c r="C40" s="244"/>
      <c r="D40" s="244"/>
      <c r="E40" s="244"/>
      <c r="F40" s="244"/>
      <c r="G40" s="1151" t="s">
        <v>503</v>
      </c>
      <c r="H40" s="1152"/>
      <c r="I40" s="1152"/>
      <c r="J40" s="1153"/>
      <c r="K40" s="300">
        <v>-2354053</v>
      </c>
      <c r="L40" s="300">
        <v>-29029</v>
      </c>
      <c r="M40" s="301">
        <v>-36202</v>
      </c>
      <c r="N40" s="302">
        <v>-19.8</v>
      </c>
      <c r="O40" s="293"/>
    </row>
    <row r="41" spans="1:16" x14ac:dyDescent="0.15">
      <c r="A41" s="248"/>
      <c r="B41" s="244"/>
      <c r="C41" s="244"/>
      <c r="D41" s="244"/>
      <c r="E41" s="244"/>
      <c r="F41" s="244"/>
      <c r="G41" s="1157" t="s">
        <v>277</v>
      </c>
      <c r="H41" s="1158"/>
      <c r="I41" s="1158"/>
      <c r="J41" s="1159"/>
      <c r="K41" s="294">
        <v>816583</v>
      </c>
      <c r="L41" s="300">
        <v>10070</v>
      </c>
      <c r="M41" s="301">
        <v>14952</v>
      </c>
      <c r="N41" s="302">
        <v>-32.700000000000003</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4" t="s">
        <v>472</v>
      </c>
      <c r="J49" s="1146" t="s">
        <v>507</v>
      </c>
      <c r="K49" s="1147"/>
      <c r="L49" s="1147"/>
      <c r="M49" s="1147"/>
      <c r="N49" s="1148"/>
    </row>
    <row r="50" spans="1:14" x14ac:dyDescent="0.15">
      <c r="A50" s="248"/>
      <c r="B50" s="244"/>
      <c r="C50" s="244"/>
      <c r="D50" s="244"/>
      <c r="E50" s="244"/>
      <c r="F50" s="244"/>
      <c r="G50" s="312"/>
      <c r="H50" s="313"/>
      <c r="I50" s="1145"/>
      <c r="J50" s="314" t="s">
        <v>508</v>
      </c>
      <c r="K50" s="315" t="s">
        <v>509</v>
      </c>
      <c r="L50" s="316" t="s">
        <v>510</v>
      </c>
      <c r="M50" s="317" t="s">
        <v>511</v>
      </c>
      <c r="N50" s="318" t="s">
        <v>512</v>
      </c>
    </row>
    <row r="51" spans="1:14" x14ac:dyDescent="0.15">
      <c r="A51" s="248"/>
      <c r="B51" s="244"/>
      <c r="C51" s="244"/>
      <c r="D51" s="244"/>
      <c r="E51" s="244"/>
      <c r="F51" s="244"/>
      <c r="G51" s="310" t="s">
        <v>513</v>
      </c>
      <c r="H51" s="311"/>
      <c r="I51" s="319">
        <v>4895273</v>
      </c>
      <c r="J51" s="320">
        <v>62729</v>
      </c>
      <c r="K51" s="321">
        <v>11.1</v>
      </c>
      <c r="L51" s="322">
        <v>47569</v>
      </c>
      <c r="M51" s="323">
        <v>7.7</v>
      </c>
      <c r="N51" s="324">
        <v>3.4</v>
      </c>
    </row>
    <row r="52" spans="1:14" x14ac:dyDescent="0.15">
      <c r="A52" s="248"/>
      <c r="B52" s="244"/>
      <c r="C52" s="244"/>
      <c r="D52" s="244"/>
      <c r="E52" s="244"/>
      <c r="F52" s="244"/>
      <c r="G52" s="325"/>
      <c r="H52" s="326" t="s">
        <v>514</v>
      </c>
      <c r="I52" s="327">
        <v>1758545</v>
      </c>
      <c r="J52" s="328">
        <v>22534</v>
      </c>
      <c r="K52" s="329">
        <v>6.6</v>
      </c>
      <c r="L52" s="330">
        <v>26255</v>
      </c>
      <c r="M52" s="331">
        <v>5.3</v>
      </c>
      <c r="N52" s="332">
        <v>1.3</v>
      </c>
    </row>
    <row r="53" spans="1:14" x14ac:dyDescent="0.15">
      <c r="A53" s="248"/>
      <c r="B53" s="244"/>
      <c r="C53" s="244"/>
      <c r="D53" s="244"/>
      <c r="E53" s="244"/>
      <c r="F53" s="244"/>
      <c r="G53" s="310" t="s">
        <v>515</v>
      </c>
      <c r="H53" s="311"/>
      <c r="I53" s="319">
        <v>2810293</v>
      </c>
      <c r="J53" s="320">
        <v>35382</v>
      </c>
      <c r="K53" s="321">
        <v>-43.6</v>
      </c>
      <c r="L53" s="322">
        <v>50880</v>
      </c>
      <c r="M53" s="323">
        <v>7</v>
      </c>
      <c r="N53" s="324">
        <v>-50.6</v>
      </c>
    </row>
    <row r="54" spans="1:14" x14ac:dyDescent="0.15">
      <c r="A54" s="248"/>
      <c r="B54" s="244"/>
      <c r="C54" s="244"/>
      <c r="D54" s="244"/>
      <c r="E54" s="244"/>
      <c r="F54" s="244"/>
      <c r="G54" s="325"/>
      <c r="H54" s="326" t="s">
        <v>514</v>
      </c>
      <c r="I54" s="327">
        <v>1444062</v>
      </c>
      <c r="J54" s="328">
        <v>18181</v>
      </c>
      <c r="K54" s="329">
        <v>-19.3</v>
      </c>
      <c r="L54" s="330">
        <v>26879</v>
      </c>
      <c r="M54" s="331">
        <v>2.4</v>
      </c>
      <c r="N54" s="332">
        <v>-21.7</v>
      </c>
    </row>
    <row r="55" spans="1:14" x14ac:dyDescent="0.15">
      <c r="A55" s="248"/>
      <c r="B55" s="244"/>
      <c r="C55" s="244"/>
      <c r="D55" s="244"/>
      <c r="E55" s="244"/>
      <c r="F55" s="244"/>
      <c r="G55" s="310" t="s">
        <v>516</v>
      </c>
      <c r="H55" s="311"/>
      <c r="I55" s="319">
        <v>3448963</v>
      </c>
      <c r="J55" s="320">
        <v>43100</v>
      </c>
      <c r="K55" s="321">
        <v>21.8</v>
      </c>
      <c r="L55" s="322">
        <v>63956</v>
      </c>
      <c r="M55" s="323">
        <v>25.7</v>
      </c>
      <c r="N55" s="324">
        <v>-3.9</v>
      </c>
    </row>
    <row r="56" spans="1:14" x14ac:dyDescent="0.15">
      <c r="A56" s="248"/>
      <c r="B56" s="244"/>
      <c r="C56" s="244"/>
      <c r="D56" s="244"/>
      <c r="E56" s="244"/>
      <c r="F56" s="244"/>
      <c r="G56" s="325"/>
      <c r="H56" s="326" t="s">
        <v>514</v>
      </c>
      <c r="I56" s="327">
        <v>1105592</v>
      </c>
      <c r="J56" s="328">
        <v>13816</v>
      </c>
      <c r="K56" s="329">
        <v>-24</v>
      </c>
      <c r="L56" s="330">
        <v>29239</v>
      </c>
      <c r="M56" s="331">
        <v>8.8000000000000007</v>
      </c>
      <c r="N56" s="332">
        <v>-32.799999999999997</v>
      </c>
    </row>
    <row r="57" spans="1:14" x14ac:dyDescent="0.15">
      <c r="A57" s="248"/>
      <c r="B57" s="244"/>
      <c r="C57" s="244"/>
      <c r="D57" s="244"/>
      <c r="E57" s="244"/>
      <c r="F57" s="244"/>
      <c r="G57" s="310" t="s">
        <v>517</v>
      </c>
      <c r="H57" s="311"/>
      <c r="I57" s="319">
        <v>3019885</v>
      </c>
      <c r="J57" s="320">
        <v>37429</v>
      </c>
      <c r="K57" s="321">
        <v>-13.2</v>
      </c>
      <c r="L57" s="322">
        <v>66255</v>
      </c>
      <c r="M57" s="323">
        <v>3.6</v>
      </c>
      <c r="N57" s="324">
        <v>-16.8</v>
      </c>
    </row>
    <row r="58" spans="1:14" x14ac:dyDescent="0.15">
      <c r="A58" s="248"/>
      <c r="B58" s="244"/>
      <c r="C58" s="244"/>
      <c r="D58" s="244"/>
      <c r="E58" s="244"/>
      <c r="F58" s="244"/>
      <c r="G58" s="325"/>
      <c r="H58" s="326" t="s">
        <v>514</v>
      </c>
      <c r="I58" s="327">
        <v>1280026</v>
      </c>
      <c r="J58" s="328">
        <v>15865</v>
      </c>
      <c r="K58" s="329">
        <v>14.8</v>
      </c>
      <c r="L58" s="330">
        <v>31822</v>
      </c>
      <c r="M58" s="331">
        <v>8.8000000000000007</v>
      </c>
      <c r="N58" s="332">
        <v>6</v>
      </c>
    </row>
    <row r="59" spans="1:14" x14ac:dyDescent="0.15">
      <c r="A59" s="248"/>
      <c r="B59" s="244"/>
      <c r="C59" s="244"/>
      <c r="D59" s="244"/>
      <c r="E59" s="244"/>
      <c r="F59" s="244"/>
      <c r="G59" s="310" t="s">
        <v>518</v>
      </c>
      <c r="H59" s="311"/>
      <c r="I59" s="319">
        <v>4417467</v>
      </c>
      <c r="J59" s="320">
        <v>54473</v>
      </c>
      <c r="K59" s="321">
        <v>45.5</v>
      </c>
      <c r="L59" s="322">
        <v>54227</v>
      </c>
      <c r="M59" s="323">
        <v>-18.2</v>
      </c>
      <c r="N59" s="324">
        <v>63.7</v>
      </c>
    </row>
    <row r="60" spans="1:14" x14ac:dyDescent="0.15">
      <c r="A60" s="248"/>
      <c r="B60" s="244"/>
      <c r="C60" s="244"/>
      <c r="D60" s="244"/>
      <c r="E60" s="244"/>
      <c r="F60" s="244"/>
      <c r="G60" s="325"/>
      <c r="H60" s="326" t="s">
        <v>514</v>
      </c>
      <c r="I60" s="333">
        <v>1808472</v>
      </c>
      <c r="J60" s="328">
        <v>22301</v>
      </c>
      <c r="K60" s="329">
        <v>40.6</v>
      </c>
      <c r="L60" s="330">
        <v>29694</v>
      </c>
      <c r="M60" s="331">
        <v>-6.7</v>
      </c>
      <c r="N60" s="332">
        <v>47.3</v>
      </c>
    </row>
    <row r="61" spans="1:14" x14ac:dyDescent="0.15">
      <c r="A61" s="248"/>
      <c r="B61" s="244"/>
      <c r="C61" s="244"/>
      <c r="D61" s="244"/>
      <c r="E61" s="244"/>
      <c r="F61" s="244"/>
      <c r="G61" s="310" t="s">
        <v>519</v>
      </c>
      <c r="H61" s="334"/>
      <c r="I61" s="335">
        <v>3718376</v>
      </c>
      <c r="J61" s="336">
        <v>46623</v>
      </c>
      <c r="K61" s="337">
        <v>4.3</v>
      </c>
      <c r="L61" s="338">
        <v>56577</v>
      </c>
      <c r="M61" s="339">
        <v>5.2</v>
      </c>
      <c r="N61" s="324">
        <v>-0.9</v>
      </c>
    </row>
    <row r="62" spans="1:14" x14ac:dyDescent="0.15">
      <c r="A62" s="248"/>
      <c r="B62" s="244"/>
      <c r="C62" s="244"/>
      <c r="D62" s="244"/>
      <c r="E62" s="244"/>
      <c r="F62" s="244"/>
      <c r="G62" s="325"/>
      <c r="H62" s="326" t="s">
        <v>514</v>
      </c>
      <c r="I62" s="327">
        <v>1479339</v>
      </c>
      <c r="J62" s="328">
        <v>18539</v>
      </c>
      <c r="K62" s="329">
        <v>3.7</v>
      </c>
      <c r="L62" s="330">
        <v>28778</v>
      </c>
      <c r="M62" s="331">
        <v>3.7</v>
      </c>
      <c r="N62" s="332">
        <v>0</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13</v>
      </c>
      <c r="G47" s="12">
        <v>12.74</v>
      </c>
      <c r="H47" s="12">
        <v>12.59</v>
      </c>
      <c r="I47" s="12">
        <v>12.64</v>
      </c>
      <c r="J47" s="13">
        <v>12.41</v>
      </c>
    </row>
    <row r="48" spans="2:10" ht="57.75" customHeight="1" x14ac:dyDescent="0.15">
      <c r="B48" s="14"/>
      <c r="C48" s="1171" t="s">
        <v>4</v>
      </c>
      <c r="D48" s="1171"/>
      <c r="E48" s="1172"/>
      <c r="F48" s="15">
        <v>4.0999999999999996</v>
      </c>
      <c r="G48" s="16">
        <v>3.41</v>
      </c>
      <c r="H48" s="16">
        <v>3.18</v>
      </c>
      <c r="I48" s="16">
        <v>3.48</v>
      </c>
      <c r="J48" s="17">
        <v>3.77</v>
      </c>
    </row>
    <row r="49" spans="2:10" ht="57.75" customHeight="1" thickBot="1" x14ac:dyDescent="0.2">
      <c r="B49" s="18"/>
      <c r="C49" s="1173" t="s">
        <v>5</v>
      </c>
      <c r="D49" s="1173"/>
      <c r="E49" s="1174"/>
      <c r="F49" s="19">
        <v>0.85</v>
      </c>
      <c r="G49" s="20" t="s">
        <v>526</v>
      </c>
      <c r="H49" s="20" t="s">
        <v>527</v>
      </c>
      <c r="I49" s="20">
        <v>0.34</v>
      </c>
      <c r="J49" s="21">
        <v>0.39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528</v>
      </c>
      <c r="D34" s="1181"/>
      <c r="E34" s="1182"/>
      <c r="F34" s="32">
        <v>6.57</v>
      </c>
      <c r="G34" s="33">
        <v>6.92</v>
      </c>
      <c r="H34" s="33">
        <v>7.56</v>
      </c>
      <c r="I34" s="33">
        <v>7.14</v>
      </c>
      <c r="J34" s="34">
        <v>7.53</v>
      </c>
      <c r="K34" s="22"/>
      <c r="L34" s="22"/>
      <c r="M34" s="22"/>
      <c r="N34" s="22"/>
      <c r="O34" s="22"/>
      <c r="P34" s="22"/>
    </row>
    <row r="35" spans="1:16" ht="39" customHeight="1" x14ac:dyDescent="0.15">
      <c r="A35" s="22"/>
      <c r="B35" s="35"/>
      <c r="C35" s="1175" t="s">
        <v>529</v>
      </c>
      <c r="D35" s="1176"/>
      <c r="E35" s="1177"/>
      <c r="F35" s="36">
        <v>4.09</v>
      </c>
      <c r="G35" s="37">
        <v>3.41</v>
      </c>
      <c r="H35" s="37">
        <v>3.17</v>
      </c>
      <c r="I35" s="37">
        <v>3.47</v>
      </c>
      <c r="J35" s="38">
        <v>3.76</v>
      </c>
      <c r="K35" s="22"/>
      <c r="L35" s="22"/>
      <c r="M35" s="22"/>
      <c r="N35" s="22"/>
      <c r="O35" s="22"/>
      <c r="P35" s="22"/>
    </row>
    <row r="36" spans="1:16" ht="39" customHeight="1" x14ac:dyDescent="0.15">
      <c r="A36" s="22"/>
      <c r="B36" s="35"/>
      <c r="C36" s="1175" t="s">
        <v>530</v>
      </c>
      <c r="D36" s="1176"/>
      <c r="E36" s="1177"/>
      <c r="F36" s="36">
        <v>0.08</v>
      </c>
      <c r="G36" s="37">
        <v>0.08</v>
      </c>
      <c r="H36" s="37">
        <v>0.08</v>
      </c>
      <c r="I36" s="37">
        <v>0.02</v>
      </c>
      <c r="J36" s="38">
        <v>1.72</v>
      </c>
      <c r="K36" s="22"/>
      <c r="L36" s="22"/>
      <c r="M36" s="22"/>
      <c r="N36" s="22"/>
      <c r="O36" s="22"/>
      <c r="P36" s="22"/>
    </row>
    <row r="37" spans="1:16" ht="39" customHeight="1" x14ac:dyDescent="0.15">
      <c r="A37" s="22"/>
      <c r="B37" s="35"/>
      <c r="C37" s="1175" t="s">
        <v>531</v>
      </c>
      <c r="D37" s="1176"/>
      <c r="E37" s="1177"/>
      <c r="F37" s="36">
        <v>2.62</v>
      </c>
      <c r="G37" s="37">
        <v>2.44</v>
      </c>
      <c r="H37" s="37">
        <v>3</v>
      </c>
      <c r="I37" s="37">
        <v>1.87</v>
      </c>
      <c r="J37" s="38">
        <v>1.23</v>
      </c>
      <c r="K37" s="22"/>
      <c r="L37" s="22"/>
      <c r="M37" s="22"/>
      <c r="N37" s="22"/>
      <c r="O37" s="22"/>
      <c r="P37" s="22"/>
    </row>
    <row r="38" spans="1:16" ht="39" customHeight="1" x14ac:dyDescent="0.15">
      <c r="A38" s="22"/>
      <c r="B38" s="35"/>
      <c r="C38" s="1175" t="s">
        <v>532</v>
      </c>
      <c r="D38" s="1176"/>
      <c r="E38" s="1177"/>
      <c r="F38" s="36">
        <v>0</v>
      </c>
      <c r="G38" s="37">
        <v>0.05</v>
      </c>
      <c r="H38" s="37">
        <v>7.0000000000000007E-2</v>
      </c>
      <c r="I38" s="37">
        <v>0.2</v>
      </c>
      <c r="J38" s="38">
        <v>0.68</v>
      </c>
      <c r="K38" s="22"/>
      <c r="L38" s="22"/>
      <c r="M38" s="22"/>
      <c r="N38" s="22"/>
      <c r="O38" s="22"/>
      <c r="P38" s="22"/>
    </row>
    <row r="39" spans="1:16" ht="39" customHeight="1" x14ac:dyDescent="0.15">
      <c r="A39" s="22"/>
      <c r="B39" s="35"/>
      <c r="C39" s="1175" t="s">
        <v>533</v>
      </c>
      <c r="D39" s="1176"/>
      <c r="E39" s="1177"/>
      <c r="F39" s="36">
        <v>3.72</v>
      </c>
      <c r="G39" s="37">
        <v>0.78</v>
      </c>
      <c r="H39" s="37">
        <v>1.2</v>
      </c>
      <c r="I39" s="37">
        <v>1.49</v>
      </c>
      <c r="J39" s="38">
        <v>0.18</v>
      </c>
      <c r="K39" s="22"/>
      <c r="L39" s="22"/>
      <c r="M39" s="22"/>
      <c r="N39" s="22"/>
      <c r="O39" s="22"/>
      <c r="P39" s="22"/>
    </row>
    <row r="40" spans="1:16" ht="39" customHeight="1" x14ac:dyDescent="0.15">
      <c r="A40" s="22"/>
      <c r="B40" s="35"/>
      <c r="C40" s="1175" t="s">
        <v>534</v>
      </c>
      <c r="D40" s="1176"/>
      <c r="E40" s="1177"/>
      <c r="F40" s="36">
        <v>0.03</v>
      </c>
      <c r="G40" s="37">
        <v>0.08</v>
      </c>
      <c r="H40" s="37">
        <v>0.03</v>
      </c>
      <c r="I40" s="37">
        <v>0.03</v>
      </c>
      <c r="J40" s="38">
        <v>0.03</v>
      </c>
      <c r="K40" s="22"/>
      <c r="L40" s="22"/>
      <c r="M40" s="22"/>
      <c r="N40" s="22"/>
      <c r="O40" s="22"/>
      <c r="P40" s="22"/>
    </row>
    <row r="41" spans="1:16" ht="39" customHeight="1" x14ac:dyDescent="0.15">
      <c r="A41" s="22"/>
      <c r="B41" s="35"/>
      <c r="C41" s="1175" t="s">
        <v>535</v>
      </c>
      <c r="D41" s="1176"/>
      <c r="E41" s="1177"/>
      <c r="F41" s="36">
        <v>0</v>
      </c>
      <c r="G41" s="37">
        <v>0</v>
      </c>
      <c r="H41" s="37">
        <v>0.01</v>
      </c>
      <c r="I41" s="37">
        <v>0.01</v>
      </c>
      <c r="J41" s="38">
        <v>0.02</v>
      </c>
      <c r="K41" s="22"/>
      <c r="L41" s="22"/>
      <c r="M41" s="22"/>
      <c r="N41" s="22"/>
      <c r="O41" s="22"/>
      <c r="P41" s="22"/>
    </row>
    <row r="42" spans="1:16" ht="39" customHeight="1" x14ac:dyDescent="0.15">
      <c r="A42" s="22"/>
      <c r="B42" s="39"/>
      <c r="C42" s="1175" t="s">
        <v>536</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537</v>
      </c>
      <c r="D43" s="1179"/>
      <c r="E43" s="1180"/>
      <c r="F43" s="41">
        <v>0</v>
      </c>
      <c r="G43" s="42">
        <v>0.01</v>
      </c>
      <c r="H43" s="42">
        <v>0.05</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2550</v>
      </c>
      <c r="L45" s="60">
        <v>2664</v>
      </c>
      <c r="M45" s="60">
        <v>2518</v>
      </c>
      <c r="N45" s="60">
        <v>2506</v>
      </c>
      <c r="O45" s="61">
        <v>2459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v>7</v>
      </c>
      <c r="L47" s="64">
        <v>7</v>
      </c>
      <c r="M47" s="64">
        <v>7</v>
      </c>
      <c r="N47" s="64">
        <v>7</v>
      </c>
      <c r="O47" s="65">
        <v>7</v>
      </c>
      <c r="P47" s="48"/>
      <c r="Q47" s="48"/>
      <c r="R47" s="48"/>
      <c r="S47" s="48"/>
      <c r="T47" s="48"/>
      <c r="U47" s="48"/>
    </row>
    <row r="48" spans="1:21" ht="30.75" customHeight="1" x14ac:dyDescent="0.15">
      <c r="A48" s="48"/>
      <c r="B48" s="1193"/>
      <c r="C48" s="1194"/>
      <c r="D48" s="62"/>
      <c r="E48" s="1185" t="s">
        <v>14</v>
      </c>
      <c r="F48" s="1185"/>
      <c r="G48" s="1185"/>
      <c r="H48" s="1185"/>
      <c r="I48" s="1185"/>
      <c r="J48" s="1186"/>
      <c r="K48" s="63">
        <v>556</v>
      </c>
      <c r="L48" s="64">
        <v>856</v>
      </c>
      <c r="M48" s="64">
        <v>911</v>
      </c>
      <c r="N48" s="64">
        <v>878</v>
      </c>
      <c r="O48" s="65">
        <v>913</v>
      </c>
      <c r="P48" s="48"/>
      <c r="Q48" s="48"/>
      <c r="R48" s="48"/>
      <c r="S48" s="48"/>
      <c r="T48" s="48"/>
      <c r="U48" s="48"/>
    </row>
    <row r="49" spans="1:21" ht="30.75" customHeight="1" x14ac:dyDescent="0.15">
      <c r="A49" s="48"/>
      <c r="B49" s="1193"/>
      <c r="C49" s="1194"/>
      <c r="D49" s="62"/>
      <c r="E49" s="1185" t="s">
        <v>15</v>
      </c>
      <c r="F49" s="1185"/>
      <c r="G49" s="1185"/>
      <c r="H49" s="1185"/>
      <c r="I49" s="1185"/>
      <c r="J49" s="1186"/>
      <c r="K49" s="63">
        <v>230</v>
      </c>
      <c r="L49" s="64">
        <v>236</v>
      </c>
      <c r="M49" s="64">
        <v>241</v>
      </c>
      <c r="N49" s="64">
        <v>243</v>
      </c>
      <c r="O49" s="65">
        <v>216</v>
      </c>
      <c r="P49" s="48"/>
      <c r="Q49" s="48"/>
      <c r="R49" s="48"/>
      <c r="S49" s="48"/>
      <c r="T49" s="48"/>
      <c r="U49" s="48"/>
    </row>
    <row r="50" spans="1:21" ht="30.75" customHeight="1" x14ac:dyDescent="0.15">
      <c r="A50" s="48"/>
      <c r="B50" s="1193"/>
      <c r="C50" s="1194"/>
      <c r="D50" s="62"/>
      <c r="E50" s="1185" t="s">
        <v>16</v>
      </c>
      <c r="F50" s="1185"/>
      <c r="G50" s="1185"/>
      <c r="H50" s="1185"/>
      <c r="I50" s="1185"/>
      <c r="J50" s="1186"/>
      <c r="K50" s="63">
        <v>13</v>
      </c>
      <c r="L50" s="64" t="s">
        <v>482</v>
      </c>
      <c r="M50" s="64" t="s">
        <v>482</v>
      </c>
      <c r="N50" s="64" t="s">
        <v>482</v>
      </c>
      <c r="O50" s="65" t="s">
        <v>482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482</v>
      </c>
      <c r="L51" s="64" t="s">
        <v>482</v>
      </c>
      <c r="M51" s="64" t="s">
        <v>482</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2603</v>
      </c>
      <c r="L52" s="64">
        <v>2662</v>
      </c>
      <c r="M52" s="64">
        <v>2751</v>
      </c>
      <c r="N52" s="64">
        <v>2918</v>
      </c>
      <c r="O52" s="65">
        <v>2779</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753</v>
      </c>
      <c r="L53" s="69">
        <v>1101</v>
      </c>
      <c r="M53" s="69">
        <v>926</v>
      </c>
      <c r="N53" s="69">
        <v>716</v>
      </c>
      <c r="O53" s="70">
        <v>816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11" t="s">
        <v>23</v>
      </c>
      <c r="C41" s="1212"/>
      <c r="D41" s="81"/>
      <c r="E41" s="1213" t="s">
        <v>24</v>
      </c>
      <c r="F41" s="1213"/>
      <c r="G41" s="1213"/>
      <c r="H41" s="1214"/>
      <c r="I41" s="82">
        <v>22688</v>
      </c>
      <c r="J41" s="83">
        <v>22817</v>
      </c>
      <c r="K41" s="83">
        <v>23248</v>
      </c>
      <c r="L41" s="83">
        <v>23414</v>
      </c>
      <c r="M41" s="84">
        <v>24702</v>
      </c>
    </row>
    <row r="42" spans="2:13" ht="27.75" customHeight="1" x14ac:dyDescent="0.15">
      <c r="B42" s="1201"/>
      <c r="C42" s="1202"/>
      <c r="D42" s="85"/>
      <c r="E42" s="1205" t="s">
        <v>25</v>
      </c>
      <c r="F42" s="1205"/>
      <c r="G42" s="1205"/>
      <c r="H42" s="1206"/>
      <c r="I42" s="86">
        <v>214</v>
      </c>
      <c r="J42" s="87">
        <v>89</v>
      </c>
      <c r="K42" s="87">
        <v>198</v>
      </c>
      <c r="L42" s="87">
        <v>549</v>
      </c>
      <c r="M42" s="88">
        <v>532</v>
      </c>
    </row>
    <row r="43" spans="2:13" ht="27.75" customHeight="1" x14ac:dyDescent="0.15">
      <c r="B43" s="1201"/>
      <c r="C43" s="1202"/>
      <c r="D43" s="85"/>
      <c r="E43" s="1205" t="s">
        <v>26</v>
      </c>
      <c r="F43" s="1205"/>
      <c r="G43" s="1205"/>
      <c r="H43" s="1206"/>
      <c r="I43" s="86">
        <v>10322</v>
      </c>
      <c r="J43" s="87">
        <v>9631</v>
      </c>
      <c r="K43" s="87">
        <v>9538</v>
      </c>
      <c r="L43" s="87">
        <v>10579</v>
      </c>
      <c r="M43" s="88">
        <v>10352</v>
      </c>
    </row>
    <row r="44" spans="2:13" ht="27.75" customHeight="1" x14ac:dyDescent="0.15">
      <c r="B44" s="1201"/>
      <c r="C44" s="1202"/>
      <c r="D44" s="85"/>
      <c r="E44" s="1205" t="s">
        <v>27</v>
      </c>
      <c r="F44" s="1205"/>
      <c r="G44" s="1205"/>
      <c r="H44" s="1206"/>
      <c r="I44" s="86">
        <v>1223</v>
      </c>
      <c r="J44" s="87">
        <v>1112</v>
      </c>
      <c r="K44" s="87">
        <v>1107</v>
      </c>
      <c r="L44" s="87">
        <v>1000</v>
      </c>
      <c r="M44" s="88">
        <v>813</v>
      </c>
    </row>
    <row r="45" spans="2:13" ht="27.75" customHeight="1" x14ac:dyDescent="0.15">
      <c r="B45" s="1201"/>
      <c r="C45" s="1202"/>
      <c r="D45" s="85"/>
      <c r="E45" s="1205" t="s">
        <v>28</v>
      </c>
      <c r="F45" s="1205"/>
      <c r="G45" s="1205"/>
      <c r="H45" s="1206"/>
      <c r="I45" s="86">
        <v>3196</v>
      </c>
      <c r="J45" s="87">
        <v>3151</v>
      </c>
      <c r="K45" s="87">
        <v>2759</v>
      </c>
      <c r="L45" s="87">
        <v>2436</v>
      </c>
      <c r="M45" s="88">
        <v>2487</v>
      </c>
    </row>
    <row r="46" spans="2:13" ht="27.75" customHeight="1" x14ac:dyDescent="0.15">
      <c r="B46" s="1201"/>
      <c r="C46" s="1202"/>
      <c r="D46" s="85"/>
      <c r="E46" s="1205" t="s">
        <v>29</v>
      </c>
      <c r="F46" s="1205"/>
      <c r="G46" s="1205"/>
      <c r="H46" s="1206"/>
      <c r="I46" s="86">
        <v>1849</v>
      </c>
      <c r="J46" s="87">
        <v>1820</v>
      </c>
      <c r="K46" s="87">
        <v>1805</v>
      </c>
      <c r="L46" s="87">
        <v>1122</v>
      </c>
      <c r="M46" s="88">
        <v>1308</v>
      </c>
    </row>
    <row r="47" spans="2:13" ht="27.75" customHeight="1" x14ac:dyDescent="0.15">
      <c r="B47" s="1201"/>
      <c r="C47" s="1202"/>
      <c r="D47" s="85"/>
      <c r="E47" s="1205" t="s">
        <v>30</v>
      </c>
      <c r="F47" s="1205"/>
      <c r="G47" s="1205"/>
      <c r="H47" s="1206"/>
      <c r="I47" s="86" t="s">
        <v>482</v>
      </c>
      <c r="J47" s="87" t="s">
        <v>482</v>
      </c>
      <c r="K47" s="87" t="s">
        <v>482</v>
      </c>
      <c r="L47" s="87" t="s">
        <v>482</v>
      </c>
      <c r="M47" s="88" t="s">
        <v>482</v>
      </c>
    </row>
    <row r="48" spans="2:13" ht="27.75" customHeight="1" x14ac:dyDescent="0.15">
      <c r="B48" s="1203"/>
      <c r="C48" s="1204"/>
      <c r="D48" s="85"/>
      <c r="E48" s="1205" t="s">
        <v>31</v>
      </c>
      <c r="F48" s="1205"/>
      <c r="G48" s="1205"/>
      <c r="H48" s="1206"/>
      <c r="I48" s="86" t="s">
        <v>482</v>
      </c>
      <c r="J48" s="87" t="s">
        <v>482</v>
      </c>
      <c r="K48" s="87" t="s">
        <v>482</v>
      </c>
      <c r="L48" s="87" t="s">
        <v>482</v>
      </c>
      <c r="M48" s="88" t="s">
        <v>482</v>
      </c>
    </row>
    <row r="49" spans="2:13" ht="27.75" customHeight="1" x14ac:dyDescent="0.15">
      <c r="B49" s="1199" t="s">
        <v>32</v>
      </c>
      <c r="C49" s="1200"/>
      <c r="D49" s="89"/>
      <c r="E49" s="1205" t="s">
        <v>33</v>
      </c>
      <c r="F49" s="1205"/>
      <c r="G49" s="1205"/>
      <c r="H49" s="1206"/>
      <c r="I49" s="86">
        <v>7923</v>
      </c>
      <c r="J49" s="87">
        <v>9214</v>
      </c>
      <c r="K49" s="87">
        <v>9764</v>
      </c>
      <c r="L49" s="87">
        <v>10412</v>
      </c>
      <c r="M49" s="88">
        <v>10962</v>
      </c>
    </row>
    <row r="50" spans="2:13" ht="27.75" customHeight="1" x14ac:dyDescent="0.15">
      <c r="B50" s="1201"/>
      <c r="C50" s="1202"/>
      <c r="D50" s="85"/>
      <c r="E50" s="1205" t="s">
        <v>34</v>
      </c>
      <c r="F50" s="1205"/>
      <c r="G50" s="1205"/>
      <c r="H50" s="1206"/>
      <c r="I50" s="86">
        <v>5356</v>
      </c>
      <c r="J50" s="87">
        <v>4851</v>
      </c>
      <c r="K50" s="87">
        <v>4744</v>
      </c>
      <c r="L50" s="87">
        <v>4909</v>
      </c>
      <c r="M50" s="88">
        <v>5142</v>
      </c>
    </row>
    <row r="51" spans="2:13" ht="27.75" customHeight="1" x14ac:dyDescent="0.15">
      <c r="B51" s="1203"/>
      <c r="C51" s="1204"/>
      <c r="D51" s="85"/>
      <c r="E51" s="1205" t="s">
        <v>35</v>
      </c>
      <c r="F51" s="1205"/>
      <c r="G51" s="1205"/>
      <c r="H51" s="1206"/>
      <c r="I51" s="86">
        <v>26510</v>
      </c>
      <c r="J51" s="87">
        <v>27410</v>
      </c>
      <c r="K51" s="87">
        <v>27673</v>
      </c>
      <c r="L51" s="87">
        <v>27435</v>
      </c>
      <c r="M51" s="88">
        <v>27698</v>
      </c>
    </row>
    <row r="52" spans="2:13" ht="27.75" customHeight="1" thickBot="1" x14ac:dyDescent="0.2">
      <c r="B52" s="1207" t="s">
        <v>36</v>
      </c>
      <c r="C52" s="1208"/>
      <c r="D52" s="90"/>
      <c r="E52" s="1209" t="s">
        <v>37</v>
      </c>
      <c r="F52" s="1209"/>
      <c r="G52" s="1209"/>
      <c r="H52" s="1210"/>
      <c r="I52" s="91">
        <v>-297</v>
      </c>
      <c r="J52" s="92">
        <v>-2855</v>
      </c>
      <c r="K52" s="92">
        <v>-3526</v>
      </c>
      <c r="L52" s="92">
        <v>-3656</v>
      </c>
      <c r="M52" s="93">
        <v>-3608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550</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551</v>
      </c>
    </row>
    <row r="50" spans="1:17" x14ac:dyDescent="0.15">
      <c r="B50" s="248"/>
      <c r="C50" s="244"/>
      <c r="D50" s="244"/>
      <c r="E50" s="244"/>
      <c r="F50" s="244"/>
      <c r="G50" s="1238"/>
      <c r="H50" s="1239"/>
      <c r="I50" s="1239"/>
      <c r="J50" s="1240"/>
      <c r="K50" s="354" t="s">
        <v>521</v>
      </c>
      <c r="L50" s="354" t="s">
        <v>522</v>
      </c>
      <c r="M50" s="354" t="s">
        <v>523</v>
      </c>
      <c r="N50" s="354" t="s">
        <v>524</v>
      </c>
      <c r="O50" s="354" t="s">
        <v>525</v>
      </c>
    </row>
    <row r="51" spans="1:17" x14ac:dyDescent="0.15">
      <c r="B51" s="248"/>
      <c r="C51" s="244"/>
      <c r="D51" s="244"/>
      <c r="E51" s="244"/>
      <c r="F51" s="244"/>
      <c r="G51" s="1241" t="s">
        <v>552</v>
      </c>
      <c r="H51" s="1242"/>
      <c r="I51" s="1247" t="s">
        <v>553</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554</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555</v>
      </c>
      <c r="H55" s="1222"/>
      <c r="I55" s="1227" t="s">
        <v>553</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554</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351" t="s">
        <v>550</v>
      </c>
      <c r="I64" s="352"/>
      <c r="J64" s="352"/>
      <c r="K64" s="352"/>
      <c r="L64" s="244"/>
      <c r="M64" s="244"/>
      <c r="N64" s="244"/>
      <c r="O64" s="244"/>
    </row>
    <row r="65" spans="2:30" x14ac:dyDescent="0.15">
      <c r="B65" s="248"/>
      <c r="C65" s="244"/>
      <c r="D65" s="244"/>
      <c r="E65" s="244"/>
      <c r="F65" s="244"/>
      <c r="G65" s="1251" t="s">
        <v>559</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38"/>
      <c r="H72" s="1239"/>
      <c r="I72" s="1239"/>
      <c r="J72" s="1240"/>
      <c r="K72" s="354" t="s">
        <v>521</v>
      </c>
      <c r="L72" s="354" t="s">
        <v>522</v>
      </c>
      <c r="M72" s="354" t="s">
        <v>523</v>
      </c>
      <c r="N72" s="354" t="s">
        <v>524</v>
      </c>
      <c r="O72" s="354" t="s">
        <v>525</v>
      </c>
    </row>
    <row r="73" spans="2:30" x14ac:dyDescent="0.15">
      <c r="B73" s="248"/>
      <c r="C73" s="244"/>
      <c r="D73" s="244"/>
      <c r="E73" s="244"/>
      <c r="F73" s="244"/>
      <c r="G73" s="1241" t="s">
        <v>552</v>
      </c>
      <c r="H73" s="1242"/>
      <c r="I73" s="1247" t="s">
        <v>553</v>
      </c>
      <c r="J73" s="1247"/>
      <c r="K73" s="1228"/>
      <c r="L73" s="1228"/>
      <c r="M73" s="1215"/>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558</v>
      </c>
      <c r="J75" s="1227"/>
      <c r="K75" s="1219">
        <v>7.8</v>
      </c>
      <c r="L75" s="1219">
        <v>7.5</v>
      </c>
      <c r="M75" s="1219">
        <v>7</v>
      </c>
      <c r="N75" s="1219">
        <v>6.8</v>
      </c>
      <c r="O75" s="1219">
        <v>6</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555</v>
      </c>
      <c r="H77" s="1222"/>
      <c r="I77" s="1227" t="s">
        <v>553</v>
      </c>
      <c r="J77" s="1227"/>
      <c r="K77" s="1228">
        <v>69.2</v>
      </c>
      <c r="L77" s="1228">
        <v>58.2</v>
      </c>
      <c r="M77" s="1215">
        <v>50.3</v>
      </c>
      <c r="N77" s="1215">
        <v>45.9</v>
      </c>
      <c r="O77" s="1215">
        <v>37.299999999999997</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558</v>
      </c>
      <c r="J79" s="1217"/>
      <c r="K79" s="1218">
        <v>11.1</v>
      </c>
      <c r="L79" s="1218">
        <v>10.3</v>
      </c>
      <c r="M79" s="1218">
        <v>9.6</v>
      </c>
      <c r="N79" s="1218">
        <v>8.8000000000000007</v>
      </c>
      <c r="O79" s="1218">
        <v>7.8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62729</v>
      </c>
      <c r="E3" s="116"/>
      <c r="F3" s="117">
        <v>47569</v>
      </c>
      <c r="G3" s="118"/>
      <c r="H3" s="119"/>
    </row>
    <row r="4" spans="1:8" x14ac:dyDescent="0.15">
      <c r="A4" s="120"/>
      <c r="B4" s="121"/>
      <c r="C4" s="122"/>
      <c r="D4" s="123">
        <v>22534</v>
      </c>
      <c r="E4" s="124"/>
      <c r="F4" s="125">
        <v>26255</v>
      </c>
      <c r="G4" s="126"/>
      <c r="H4" s="127"/>
    </row>
    <row r="5" spans="1:8" x14ac:dyDescent="0.15">
      <c r="A5" s="108" t="s">
        <v>515</v>
      </c>
      <c r="B5" s="113"/>
      <c r="C5" s="114"/>
      <c r="D5" s="115">
        <v>35382</v>
      </c>
      <c r="E5" s="116"/>
      <c r="F5" s="117">
        <v>50880</v>
      </c>
      <c r="G5" s="118"/>
      <c r="H5" s="119"/>
    </row>
    <row r="6" spans="1:8" x14ac:dyDescent="0.15">
      <c r="A6" s="120"/>
      <c r="B6" s="121"/>
      <c r="C6" s="122"/>
      <c r="D6" s="123">
        <v>18181</v>
      </c>
      <c r="E6" s="124"/>
      <c r="F6" s="125">
        <v>26879</v>
      </c>
      <c r="G6" s="126"/>
      <c r="H6" s="127"/>
    </row>
    <row r="7" spans="1:8" x14ac:dyDescent="0.15">
      <c r="A7" s="108" t="s">
        <v>516</v>
      </c>
      <c r="B7" s="113"/>
      <c r="C7" s="114"/>
      <c r="D7" s="115">
        <v>43100</v>
      </c>
      <c r="E7" s="116"/>
      <c r="F7" s="117">
        <v>63956</v>
      </c>
      <c r="G7" s="118"/>
      <c r="H7" s="119"/>
    </row>
    <row r="8" spans="1:8" x14ac:dyDescent="0.15">
      <c r="A8" s="120"/>
      <c r="B8" s="121"/>
      <c r="C8" s="122"/>
      <c r="D8" s="123">
        <v>13816</v>
      </c>
      <c r="E8" s="124"/>
      <c r="F8" s="125">
        <v>29239</v>
      </c>
      <c r="G8" s="126"/>
      <c r="H8" s="127"/>
    </row>
    <row r="9" spans="1:8" x14ac:dyDescent="0.15">
      <c r="A9" s="108" t="s">
        <v>517</v>
      </c>
      <c r="B9" s="113"/>
      <c r="C9" s="114"/>
      <c r="D9" s="115">
        <v>37429</v>
      </c>
      <c r="E9" s="116"/>
      <c r="F9" s="117">
        <v>66255</v>
      </c>
      <c r="G9" s="118"/>
      <c r="H9" s="119"/>
    </row>
    <row r="10" spans="1:8" x14ac:dyDescent="0.15">
      <c r="A10" s="120"/>
      <c r="B10" s="121"/>
      <c r="C10" s="122"/>
      <c r="D10" s="123">
        <v>15865</v>
      </c>
      <c r="E10" s="124"/>
      <c r="F10" s="125">
        <v>31822</v>
      </c>
      <c r="G10" s="126"/>
      <c r="H10" s="127"/>
    </row>
    <row r="11" spans="1:8" x14ac:dyDescent="0.15">
      <c r="A11" s="108" t="s">
        <v>518</v>
      </c>
      <c r="B11" s="113"/>
      <c r="C11" s="114"/>
      <c r="D11" s="115">
        <v>54473</v>
      </c>
      <c r="E11" s="116"/>
      <c r="F11" s="117">
        <v>54227</v>
      </c>
      <c r="G11" s="118"/>
      <c r="H11" s="119"/>
    </row>
    <row r="12" spans="1:8" x14ac:dyDescent="0.15">
      <c r="A12" s="120"/>
      <c r="B12" s="121"/>
      <c r="C12" s="128"/>
      <c r="D12" s="123">
        <v>22301</v>
      </c>
      <c r="E12" s="124"/>
      <c r="F12" s="125">
        <v>29694</v>
      </c>
      <c r="G12" s="126"/>
      <c r="H12" s="127"/>
    </row>
    <row r="13" spans="1:8" x14ac:dyDescent="0.15">
      <c r="A13" s="108"/>
      <c r="B13" s="113"/>
      <c r="C13" s="129"/>
      <c r="D13" s="130">
        <v>46623</v>
      </c>
      <c r="E13" s="131"/>
      <c r="F13" s="132">
        <v>56577</v>
      </c>
      <c r="G13" s="133"/>
      <c r="H13" s="119"/>
    </row>
    <row r="14" spans="1:8" x14ac:dyDescent="0.15">
      <c r="A14" s="120"/>
      <c r="B14" s="121"/>
      <c r="C14" s="122"/>
      <c r="D14" s="123">
        <v>18539</v>
      </c>
      <c r="E14" s="124"/>
      <c r="F14" s="125">
        <v>28778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4.0999999999999996</v>
      </c>
      <c r="C19" s="134">
        <f>ROUND(VALUE(SUBSTITUTE(実質収支比率等に係る経年分析!G$48,"▲","-")),2)</f>
        <v>3.41</v>
      </c>
      <c r="D19" s="134">
        <f>ROUND(VALUE(SUBSTITUTE(実質収支比率等に係る経年分析!H$48,"▲","-")),2)</f>
        <v>3.18</v>
      </c>
      <c r="E19" s="134">
        <f>ROUND(VALUE(SUBSTITUTE(実質収支比率等に係る経年分析!I$48,"▲","-")),2)</f>
        <v>3.48</v>
      </c>
      <c r="F19" s="134">
        <f>ROUND(VALUE(SUBSTITUTE(実質収支比率等に係る経年分析!J$48,"▲","-")),2)</f>
        <v>3.77</v>
      </c>
    </row>
    <row r="20" spans="1:11" x14ac:dyDescent="0.15">
      <c r="A20" s="134" t="s">
        <v>42</v>
      </c>
      <c r="B20" s="134">
        <f>ROUND(VALUE(SUBSTITUTE(実質収支比率等に係る経年分析!F$47,"▲","-")),2)</f>
        <v>13</v>
      </c>
      <c r="C20" s="134">
        <f>ROUND(VALUE(SUBSTITUTE(実質収支比率等に係る経年分析!G$47,"▲","-")),2)</f>
        <v>12.74</v>
      </c>
      <c r="D20" s="134">
        <f>ROUND(VALUE(SUBSTITUTE(実質収支比率等に係る経年分析!H$47,"▲","-")),2)</f>
        <v>12.59</v>
      </c>
      <c r="E20" s="134">
        <f>ROUND(VALUE(SUBSTITUTE(実質収支比率等に係る経年分析!I$47,"▲","-")),2)</f>
        <v>12.64</v>
      </c>
      <c r="F20" s="134">
        <f>ROUND(VALUE(SUBSTITUTE(実質収支比率等に係る経年分析!J$47,"▲","-")),2)</f>
        <v>12.41</v>
      </c>
    </row>
    <row r="21" spans="1:11" x14ac:dyDescent="0.15">
      <c r="A21" s="134" t="s">
        <v>43</v>
      </c>
      <c r="B21" s="134">
        <f>IF(ISNUMBER(VALUE(SUBSTITUTE(実質収支比率等に係る経年分析!F$49,"▲","-"))),ROUND(VALUE(SUBSTITUTE(実質収支比率等に係る経年分析!F$49,"▲","-")),2),NA())</f>
        <v>0.85</v>
      </c>
      <c r="C21" s="134">
        <f>IF(ISNUMBER(VALUE(SUBSTITUTE(実質収支比率等に係る経年分析!G$49,"▲","-"))),ROUND(VALUE(SUBSTITUTE(実質収支比率等に係る経年分析!G$49,"▲","-")),2),NA())</f>
        <v>-0.51</v>
      </c>
      <c r="D21" s="134">
        <f>IF(ISNUMBER(VALUE(SUBSTITUTE(実質収支比率等に係る経年分析!H$49,"▲","-"))),ROUND(VALUE(SUBSTITUTE(実質収支比率等に係る経年分析!H$49,"▲","-")),2),NA())</f>
        <v>-0.08</v>
      </c>
      <c r="E21" s="134">
        <f>IF(ISNUMBER(VALUE(SUBSTITUTE(実質収支比率等に係る経年分析!I$49,"▲","-"))),ROUND(VALUE(SUBSTITUTE(実質収支比率等に係る経年分析!I$49,"▲","-")),2),NA())</f>
        <v>0.34</v>
      </c>
      <c r="F21" s="134">
        <f>IF(ISNUMBER(VALUE(SUBSTITUTE(実質収支比率等に係る経年分析!J$49,"▲","-"))),ROUND(VALUE(SUBSTITUTE(実質収支比率等に係る経年分析!J$49,"▲","-")),2),NA())</f>
        <v>0.39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育英奨学事業特別会計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3.72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1.49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x14ac:dyDescent="0.15">
      <c r="A32" s="135" t="str">
        <f>IF(連結実質赤字比率に係る赤字・黒字の構成分析!C$38="",NA(),連結実質赤字比率に係る赤字・黒字の構成分析!C$38)</f>
        <v>介護保険特別会計(介護保険事業)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0.68</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1.23</v>
      </c>
    </row>
    <row r="34" spans="1:16" x14ac:dyDescent="0.15">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2603</v>
      </c>
      <c r="E42" s="136"/>
      <c r="F42" s="136"/>
      <c r="G42" s="136">
        <f>'実質公債費比率（分子）の構造'!L$52</f>
        <v>2662</v>
      </c>
      <c r="H42" s="136"/>
      <c r="I42" s="136"/>
      <c r="J42" s="136">
        <f>'実質公債費比率（分子）の構造'!M$52</f>
        <v>2751</v>
      </c>
      <c r="K42" s="136"/>
      <c r="L42" s="136"/>
      <c r="M42" s="136">
        <f>'実質公債費比率（分子）の構造'!N$52</f>
        <v>2918</v>
      </c>
      <c r="N42" s="136"/>
      <c r="O42" s="136"/>
      <c r="P42" s="136">
        <f>'実質公債費比率（分子）の構造'!O$52</f>
        <v>2779</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13</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230</v>
      </c>
      <c r="C45" s="136"/>
      <c r="D45" s="136"/>
      <c r="E45" s="136">
        <f>'実質公債費比率（分子）の構造'!L$49</f>
        <v>236</v>
      </c>
      <c r="F45" s="136"/>
      <c r="G45" s="136"/>
      <c r="H45" s="136">
        <f>'実質公債費比率（分子）の構造'!M$49</f>
        <v>241</v>
      </c>
      <c r="I45" s="136"/>
      <c r="J45" s="136"/>
      <c r="K45" s="136">
        <f>'実質公債費比率（分子）の構造'!N$49</f>
        <v>243</v>
      </c>
      <c r="L45" s="136"/>
      <c r="M45" s="136"/>
      <c r="N45" s="136">
        <f>'実質公債費比率（分子）の構造'!O$49</f>
        <v>216</v>
      </c>
      <c r="O45" s="136"/>
      <c r="P45" s="136"/>
    </row>
    <row r="46" spans="1:16" x14ac:dyDescent="0.15">
      <c r="A46" s="136" t="s">
        <v>54</v>
      </c>
      <c r="B46" s="136">
        <f>'実質公債費比率（分子）の構造'!K$48</f>
        <v>556</v>
      </c>
      <c r="C46" s="136"/>
      <c r="D46" s="136"/>
      <c r="E46" s="136">
        <f>'実質公債費比率（分子）の構造'!L$48</f>
        <v>856</v>
      </c>
      <c r="F46" s="136"/>
      <c r="G46" s="136"/>
      <c r="H46" s="136">
        <f>'実質公債費比率（分子）の構造'!M$48</f>
        <v>911</v>
      </c>
      <c r="I46" s="136"/>
      <c r="J46" s="136"/>
      <c r="K46" s="136">
        <f>'実質公債費比率（分子）の構造'!N$48</f>
        <v>878</v>
      </c>
      <c r="L46" s="136"/>
      <c r="M46" s="136"/>
      <c r="N46" s="136">
        <f>'実質公債費比率（分子）の構造'!O$48</f>
        <v>913</v>
      </c>
      <c r="O46" s="136"/>
      <c r="P46" s="136"/>
    </row>
    <row r="47" spans="1:16" x14ac:dyDescent="0.15">
      <c r="A47" s="136" t="s">
        <v>55</v>
      </c>
      <c r="B47" s="136">
        <f>'実質公債費比率（分子）の構造'!K$47</f>
        <v>7</v>
      </c>
      <c r="C47" s="136"/>
      <c r="D47" s="136"/>
      <c r="E47" s="136">
        <f>'実質公債費比率（分子）の構造'!L$47</f>
        <v>7</v>
      </c>
      <c r="F47" s="136"/>
      <c r="G47" s="136"/>
      <c r="H47" s="136">
        <f>'実質公債費比率（分子）の構造'!M$47</f>
        <v>7</v>
      </c>
      <c r="I47" s="136"/>
      <c r="J47" s="136"/>
      <c r="K47" s="136">
        <f>'実質公債費比率（分子）の構造'!N$47</f>
        <v>7</v>
      </c>
      <c r="L47" s="136"/>
      <c r="M47" s="136"/>
      <c r="N47" s="136">
        <f>'実質公債費比率（分子）の構造'!O$47</f>
        <v>7</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2550</v>
      </c>
      <c r="C49" s="136"/>
      <c r="D49" s="136"/>
      <c r="E49" s="136">
        <f>'実質公債費比率（分子）の構造'!L$45</f>
        <v>2664</v>
      </c>
      <c r="F49" s="136"/>
      <c r="G49" s="136"/>
      <c r="H49" s="136">
        <f>'実質公債費比率（分子）の構造'!M$45</f>
        <v>2518</v>
      </c>
      <c r="I49" s="136"/>
      <c r="J49" s="136"/>
      <c r="K49" s="136">
        <f>'実質公債費比率（分子）の構造'!N$45</f>
        <v>2506</v>
      </c>
      <c r="L49" s="136"/>
      <c r="M49" s="136"/>
      <c r="N49" s="136">
        <f>'実質公債費比率（分子）の構造'!O$45</f>
        <v>2459</v>
      </c>
      <c r="O49" s="136"/>
      <c r="P49" s="136"/>
    </row>
    <row r="50" spans="1:16" x14ac:dyDescent="0.15">
      <c r="A50" s="136" t="s">
        <v>58</v>
      </c>
      <c r="B50" s="136" t="e">
        <f>NA()</f>
        <v>#N/A</v>
      </c>
      <c r="C50" s="136">
        <f>IF(ISNUMBER('実質公債費比率（分子）の構造'!K$53),'実質公債費比率（分子）の構造'!K$53,NA())</f>
        <v>753</v>
      </c>
      <c r="D50" s="136" t="e">
        <f>NA()</f>
        <v>#N/A</v>
      </c>
      <c r="E50" s="136" t="e">
        <f>NA()</f>
        <v>#N/A</v>
      </c>
      <c r="F50" s="136">
        <f>IF(ISNUMBER('実質公債費比率（分子）の構造'!L$53),'実質公債費比率（分子）の構造'!L$53,NA())</f>
        <v>1101</v>
      </c>
      <c r="G50" s="136" t="e">
        <f>NA()</f>
        <v>#N/A</v>
      </c>
      <c r="H50" s="136" t="e">
        <f>NA()</f>
        <v>#N/A</v>
      </c>
      <c r="I50" s="136">
        <f>IF(ISNUMBER('実質公債費比率（分子）の構造'!M$53),'実質公債費比率（分子）の構造'!M$53,NA())</f>
        <v>926</v>
      </c>
      <c r="J50" s="136" t="e">
        <f>NA()</f>
        <v>#N/A</v>
      </c>
      <c r="K50" s="136" t="e">
        <f>NA()</f>
        <v>#N/A</v>
      </c>
      <c r="L50" s="136">
        <f>IF(ISNUMBER('実質公債費比率（分子）の構造'!N$53),'実質公債費比率（分子）の構造'!N$53,NA())</f>
        <v>716</v>
      </c>
      <c r="M50" s="136" t="e">
        <f>NA()</f>
        <v>#N/A</v>
      </c>
      <c r="N50" s="136" t="e">
        <f>NA()</f>
        <v>#N/A</v>
      </c>
      <c r="O50" s="136">
        <f>IF(ISNUMBER('実質公債費比率（分子）の構造'!O$53),'実質公債費比率（分子）の構造'!O$53,NA())</f>
        <v>816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26510</v>
      </c>
      <c r="E56" s="135"/>
      <c r="F56" s="135"/>
      <c r="G56" s="135">
        <f>'将来負担比率（分子）の構造'!J$51</f>
        <v>27410</v>
      </c>
      <c r="H56" s="135"/>
      <c r="I56" s="135"/>
      <c r="J56" s="135">
        <f>'将来負担比率（分子）の構造'!K$51</f>
        <v>27673</v>
      </c>
      <c r="K56" s="135"/>
      <c r="L56" s="135"/>
      <c r="M56" s="135">
        <f>'将来負担比率（分子）の構造'!L$51</f>
        <v>27435</v>
      </c>
      <c r="N56" s="135"/>
      <c r="O56" s="135"/>
      <c r="P56" s="135">
        <f>'将来負担比率（分子）の構造'!M$51</f>
        <v>27698</v>
      </c>
    </row>
    <row r="57" spans="1:16" x14ac:dyDescent="0.15">
      <c r="A57" s="135" t="s">
        <v>34</v>
      </c>
      <c r="B57" s="135"/>
      <c r="C57" s="135"/>
      <c r="D57" s="135">
        <f>'将来負担比率（分子）の構造'!I$50</f>
        <v>5356</v>
      </c>
      <c r="E57" s="135"/>
      <c r="F57" s="135"/>
      <c r="G57" s="135">
        <f>'将来負担比率（分子）の構造'!J$50</f>
        <v>4851</v>
      </c>
      <c r="H57" s="135"/>
      <c r="I57" s="135"/>
      <c r="J57" s="135">
        <f>'将来負担比率（分子）の構造'!K$50</f>
        <v>4744</v>
      </c>
      <c r="K57" s="135"/>
      <c r="L57" s="135"/>
      <c r="M57" s="135">
        <f>'将来負担比率（分子）の構造'!L$50</f>
        <v>4909</v>
      </c>
      <c r="N57" s="135"/>
      <c r="O57" s="135"/>
      <c r="P57" s="135">
        <f>'将来負担比率（分子）の構造'!M$50</f>
        <v>5142</v>
      </c>
    </row>
    <row r="58" spans="1:16" x14ac:dyDescent="0.15">
      <c r="A58" s="135" t="s">
        <v>33</v>
      </c>
      <c r="B58" s="135"/>
      <c r="C58" s="135"/>
      <c r="D58" s="135">
        <f>'将来負担比率（分子）の構造'!I$49</f>
        <v>7923</v>
      </c>
      <c r="E58" s="135"/>
      <c r="F58" s="135"/>
      <c r="G58" s="135">
        <f>'将来負担比率（分子）の構造'!J$49</f>
        <v>9214</v>
      </c>
      <c r="H58" s="135"/>
      <c r="I58" s="135"/>
      <c r="J58" s="135">
        <f>'将来負担比率（分子）の構造'!K$49</f>
        <v>9764</v>
      </c>
      <c r="K58" s="135"/>
      <c r="L58" s="135"/>
      <c r="M58" s="135">
        <f>'将来負担比率（分子）の構造'!L$49</f>
        <v>10412</v>
      </c>
      <c r="N58" s="135"/>
      <c r="O58" s="135"/>
      <c r="P58" s="135">
        <f>'将来負担比率（分子）の構造'!M$49</f>
        <v>10962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1849</v>
      </c>
      <c r="C61" s="135"/>
      <c r="D61" s="135"/>
      <c r="E61" s="135">
        <f>'将来負担比率（分子）の構造'!J$46</f>
        <v>1820</v>
      </c>
      <c r="F61" s="135"/>
      <c r="G61" s="135"/>
      <c r="H61" s="135">
        <f>'将来負担比率（分子）の構造'!K$46</f>
        <v>1805</v>
      </c>
      <c r="I61" s="135"/>
      <c r="J61" s="135"/>
      <c r="K61" s="135">
        <f>'将来負担比率（分子）の構造'!L$46</f>
        <v>1122</v>
      </c>
      <c r="L61" s="135"/>
      <c r="M61" s="135"/>
      <c r="N61" s="135">
        <f>'将来負担比率（分子）の構造'!M$46</f>
        <v>1308</v>
      </c>
      <c r="O61" s="135"/>
      <c r="P61" s="135"/>
    </row>
    <row r="62" spans="1:16" x14ac:dyDescent="0.15">
      <c r="A62" s="135" t="s">
        <v>28</v>
      </c>
      <c r="B62" s="135">
        <f>'将来負担比率（分子）の構造'!I$45</f>
        <v>3196</v>
      </c>
      <c r="C62" s="135"/>
      <c r="D62" s="135"/>
      <c r="E62" s="135">
        <f>'将来負担比率（分子）の構造'!J$45</f>
        <v>3151</v>
      </c>
      <c r="F62" s="135"/>
      <c r="G62" s="135"/>
      <c r="H62" s="135">
        <f>'将来負担比率（分子）の構造'!K$45</f>
        <v>2759</v>
      </c>
      <c r="I62" s="135"/>
      <c r="J62" s="135"/>
      <c r="K62" s="135">
        <f>'将来負担比率（分子）の構造'!L$45</f>
        <v>2436</v>
      </c>
      <c r="L62" s="135"/>
      <c r="M62" s="135"/>
      <c r="N62" s="135">
        <f>'将来負担比率（分子）の構造'!M$45</f>
        <v>2487</v>
      </c>
      <c r="O62" s="135"/>
      <c r="P62" s="135"/>
    </row>
    <row r="63" spans="1:16" x14ac:dyDescent="0.15">
      <c r="A63" s="135" t="s">
        <v>27</v>
      </c>
      <c r="B63" s="135">
        <f>'将来負担比率（分子）の構造'!I$44</f>
        <v>1223</v>
      </c>
      <c r="C63" s="135"/>
      <c r="D63" s="135"/>
      <c r="E63" s="135">
        <f>'将来負担比率（分子）の構造'!J$44</f>
        <v>1112</v>
      </c>
      <c r="F63" s="135"/>
      <c r="G63" s="135"/>
      <c r="H63" s="135">
        <f>'将来負担比率（分子）の構造'!K$44</f>
        <v>1107</v>
      </c>
      <c r="I63" s="135"/>
      <c r="J63" s="135"/>
      <c r="K63" s="135">
        <f>'将来負担比率（分子）の構造'!L$44</f>
        <v>1000</v>
      </c>
      <c r="L63" s="135"/>
      <c r="M63" s="135"/>
      <c r="N63" s="135">
        <f>'将来負担比率（分子）の構造'!M$44</f>
        <v>813</v>
      </c>
      <c r="O63" s="135"/>
      <c r="P63" s="135"/>
    </row>
    <row r="64" spans="1:16" x14ac:dyDescent="0.15">
      <c r="A64" s="135" t="s">
        <v>26</v>
      </c>
      <c r="B64" s="135">
        <f>'将来負担比率（分子）の構造'!I$43</f>
        <v>10322</v>
      </c>
      <c r="C64" s="135"/>
      <c r="D64" s="135"/>
      <c r="E64" s="135">
        <f>'将来負担比率（分子）の構造'!J$43</f>
        <v>9631</v>
      </c>
      <c r="F64" s="135"/>
      <c r="G64" s="135"/>
      <c r="H64" s="135">
        <f>'将来負担比率（分子）の構造'!K$43</f>
        <v>9538</v>
      </c>
      <c r="I64" s="135"/>
      <c r="J64" s="135"/>
      <c r="K64" s="135">
        <f>'将来負担比率（分子）の構造'!L$43</f>
        <v>10579</v>
      </c>
      <c r="L64" s="135"/>
      <c r="M64" s="135"/>
      <c r="N64" s="135">
        <f>'将来負担比率（分子）の構造'!M$43</f>
        <v>10352</v>
      </c>
      <c r="O64" s="135"/>
      <c r="P64" s="135"/>
    </row>
    <row r="65" spans="1:16" x14ac:dyDescent="0.15">
      <c r="A65" s="135" t="s">
        <v>25</v>
      </c>
      <c r="B65" s="135">
        <f>'将来負担比率（分子）の構造'!I$42</f>
        <v>214</v>
      </c>
      <c r="C65" s="135"/>
      <c r="D65" s="135"/>
      <c r="E65" s="135">
        <f>'将来負担比率（分子）の構造'!J$42</f>
        <v>89</v>
      </c>
      <c r="F65" s="135"/>
      <c r="G65" s="135"/>
      <c r="H65" s="135">
        <f>'将来負担比率（分子）の構造'!K$42</f>
        <v>198</v>
      </c>
      <c r="I65" s="135"/>
      <c r="J65" s="135"/>
      <c r="K65" s="135">
        <f>'将来負担比率（分子）の構造'!L$42</f>
        <v>549</v>
      </c>
      <c r="L65" s="135"/>
      <c r="M65" s="135"/>
      <c r="N65" s="135">
        <f>'将来負担比率（分子）の構造'!M$42</f>
        <v>532</v>
      </c>
      <c r="O65" s="135"/>
      <c r="P65" s="135"/>
    </row>
    <row r="66" spans="1:16" x14ac:dyDescent="0.15">
      <c r="A66" s="135" t="s">
        <v>24</v>
      </c>
      <c r="B66" s="135">
        <f>'将来負担比率（分子）の構造'!I$41</f>
        <v>22688</v>
      </c>
      <c r="C66" s="135"/>
      <c r="D66" s="135"/>
      <c r="E66" s="135">
        <f>'将来負担比率（分子）の構造'!J$41</f>
        <v>22817</v>
      </c>
      <c r="F66" s="135"/>
      <c r="G66" s="135"/>
      <c r="H66" s="135">
        <f>'将来負担比率（分子）の構造'!K$41</f>
        <v>23248</v>
      </c>
      <c r="I66" s="135"/>
      <c r="J66" s="135"/>
      <c r="K66" s="135">
        <f>'将来負担比率（分子）の構造'!L$41</f>
        <v>23414</v>
      </c>
      <c r="L66" s="135"/>
      <c r="M66" s="135"/>
      <c r="N66" s="135">
        <f>'将来負担比率（分子）の構造'!M$41</f>
        <v>24702</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2017-02-24T05:37:59Z</cp:lastPrinted>
  <dcterms:created xsi:type="dcterms:W3CDTF">2017-02-15T20:10:10Z</dcterms:created>
  <dcterms:modified xsi:type="dcterms:W3CDTF">2017-05-08T01:08:40Z</dcterms:modified>
  <cp:category/>
</cp:coreProperties>
</file>