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70"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<sst xmlns="http://schemas.openxmlformats.org/spreadsheetml/2006/main" count="1057" uniqueCount="574">
  <si>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</si>
  <si>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</si>
  <si>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</si>
  <si>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</si>
  <si>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</si>
  <si>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</si>
  <si>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</si>
  <si>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</si>
  <si>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</si>
  <si>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</si>
  <si>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</si>
  <si>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</si>
  <si>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</si>
  <si>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</si>
  <si>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</si>
  <si>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</si>
  <si>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</si>
  <si>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</si>
  <si>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</si>
  <si>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</si>
  <si>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</si>
  <si>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</si>
  <si>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</si>
  <si>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</si>
  <si>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</si>
  <si>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</si>
  <si>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</si>
  <si>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</si>
  <si>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</si>
  <si>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</si>
  <si>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</si>
  <si>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</si>
  <si>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</si>
  <si>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</si>
  <si>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</si>
  <si>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</si>
  <si>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</si>
  <si>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</si>
  <si>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</si>
  <si>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</si>
  <si>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</si>
  <si>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</si>
  <si>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</si>
  <si>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</si>
  <si>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</si>
  <si>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</si>
  <si>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</si>
  <si>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</si>
  <si>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</si>
  <si>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</si>
  <si>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</si>
  <si>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</si>
  <si>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</si>
  <si>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</si>
  <si>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</si>
  <si>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</si>
  <si>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</si>
  <si>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</si>
  <si>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</si>
  <si>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</si>
  <si>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</si>
  <si>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</si>
  <si>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</si>
  <si>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</si>
  <si>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</si>
  <si>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</si>
  <si>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</si>
  <si>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</si>
  <si>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Ⅲ－２</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</si>
  <si>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</si>
  <si>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</si>
  <si>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</si>
  <si>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</si>
  <si>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</si>
  <si>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</si>
  <si>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</si>
  <si>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</si>
  <si>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</si>
  <si>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</si>
  <si>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</si>
  <si>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</si>
  <si>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長浜市</t>
  </si>
  <si>
    <t>地方交付税種地</t>
    <rPh sb="0" eb="2">
      <t>チホウ</t>
    </rPh>
    <rPh sb="2" eb="5">
      <t>コウフゼイ</t>
    </rPh>
    <rPh sb="5" eb="6">
      <t>シュ</t>
    </rPh>
    <rPh sb="6" eb="7">
      <t>チ</t>
    </rPh>
    <phoneticPr fontId="3"/>
  </si>
  <si>
    <t>1-3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</si>
  <si>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</si>
  <si>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</si>
  <si>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</si>
  <si>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</si>
  <si>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</si>
  <si>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</si>
  <si>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</si>
  <si>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</si>
  <si>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</si>
  <si>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</si>
  <si>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</si>
  <si>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</si>
  <si>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</si>
  <si>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</si>
  <si>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</si>
  <si>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</si>
  <si>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</si>
  <si>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</si>
  <si>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</si>
  <si>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</si>
  <si>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</si>
  <si>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-4.8</t>
  </si>
  <si>
    <t>山振</t>
    <rPh sb="0" eb="1">
      <t>ヤマ</t>
    </rPh>
    <rPh sb="1" eb="2">
      <t>フ</t>
    </rPh>
    <phoneticPr fontId="3"/>
  </si>
  <si>
    <t>繰上償還金</t>
  </si>
  <si>
    <t>　実質赤字比率</t>
    <rPh sb="1" eb="3">
      <t>ジッシツ</t>
    </rPh>
    <rPh sb="3" eb="5">
      <t>アカジ</t>
    </rPh>
    <rPh sb="5" eb="7">
      <t>ヒリツ</t>
    </rPh>
    <phoneticPr fontId="3"/>
  </si>
  <si>
    <t>-</t>
  </si>
  <si>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</si>
  <si>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</si>
  <si>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</si>
  <si>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</si>
  <si>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</si>
  <si>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</si>
  <si>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</si>
  <si>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</si>
  <si>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</si>
  <si>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</si>
  <si>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</si>
  <si>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</si>
  <si>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</si>
  <si>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</si>
  <si>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</si>
  <si>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</si>
  <si>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</si>
  <si>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</si>
  <si>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</si>
  <si>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</si>
  <si>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-0.7</t>
  </si>
  <si>
    <t>基準財政需要額</t>
  </si>
  <si>
    <t>うち日本人(％)</t>
  </si>
  <si>
    <t>-0.8</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</si>
  <si>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</si>
  <si>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</si>
  <si>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</si>
  <si>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</si>
  <si>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</si>
  <si>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</si>
  <si>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</si>
  <si>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</si>
  <si>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</si>
  <si>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</si>
  <si>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</si>
  <si>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</si>
  <si>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</si>
  <si>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</si>
  <si>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</si>
  <si>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</si>
  <si>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</si>
  <si>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</si>
  <si>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</si>
  <si>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</si>
  <si>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</si>
  <si>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</si>
  <si>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</si>
  <si>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</si>
  <si>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</si>
  <si>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</si>
  <si>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</si>
  <si>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</si>
  <si>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</si>
  <si>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</si>
  <si>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</si>
  <si>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</si>
  <si>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</si>
  <si>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</si>
  <si>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</si>
  <si>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</si>
  <si>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</si>
  <si>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</si>
  <si>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</si>
  <si>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</si>
  <si>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</si>
  <si>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</si>
  <si>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</si>
  <si>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</si>
  <si>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</si>
  <si>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</si>
  <si>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</si>
  <si>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</si>
  <si>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</si>
  <si>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</si>
  <si>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</si>
  <si>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</si>
  <si>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</si>
  <si>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</si>
  <si>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</si>
  <si>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</si>
  <si>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</si>
  <si>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</si>
  <si>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滋賀県長浜市</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</si>
  <si>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</si>
  <si>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</si>
  <si>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</si>
  <si>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</si>
  <si>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</si>
  <si>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</si>
  <si>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</si>
  <si>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</si>
  <si>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</si>
  <si>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</si>
  <si>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</si>
  <si>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</si>
  <si>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</si>
  <si>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</si>
  <si>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</si>
  <si>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</si>
  <si>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</si>
  <si>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</si>
  <si>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</si>
  <si>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</si>
  <si>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</si>
  <si>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</si>
  <si>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</si>
  <si>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</si>
  <si>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</si>
  <si>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</si>
  <si>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</si>
  <si>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</si>
  <si>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</si>
  <si>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</si>
  <si>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</si>
  <si>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</si>
  <si>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</si>
  <si>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</si>
  <si>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</si>
  <si>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</si>
  <si>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</si>
  <si>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</si>
  <si>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</si>
  <si>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</si>
  <si>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</si>
  <si>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</si>
  <si>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</si>
  <si>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</si>
  <si>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</si>
  <si>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</si>
  <si>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</si>
  <si>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</si>
  <si>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</si>
  <si>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</si>
  <si>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</si>
  <si>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</si>
  <si>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</si>
  <si>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</si>
  <si>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</si>
  <si>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</si>
  <si>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</si>
  <si>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</si>
  <si>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</si>
  <si>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</si>
  <si>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</si>
  <si>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</si>
  <si>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</si>
  <si>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</si>
  <si>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</si>
  <si>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</si>
  <si>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</si>
  <si>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</si>
  <si>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</si>
  <si>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</si>
  <si>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</si>
  <si>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</si>
  <si>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</si>
  <si>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</si>
  <si>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</si>
  <si>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</si>
  <si>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</si>
  <si>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</si>
  <si>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</si>
  <si>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</si>
  <si>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</si>
  <si>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</si>
  <si>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</si>
  <si>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</si>
  <si>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</si>
  <si>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</si>
  <si>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</si>
  <si>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</si>
  <si>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</si>
  <si>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</si>
  <si>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</si>
  <si>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</si>
  <si>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</si>
  <si>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</si>
  <si>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</si>
  <si>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</si>
  <si>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</si>
  <si>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</si>
  <si>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</si>
  <si>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</si>
  <si>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</si>
  <si>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</si>
  <si>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</si>
  <si>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</si>
  <si>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</si>
  <si>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</si>
  <si>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</si>
  <si>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</si>
  <si>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</si>
  <si>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</si>
  <si>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</si>
  <si>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</si>
  <si>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</si>
  <si>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</si>
  <si>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</si>
  <si>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</si>
  <si>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</si>
  <si>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</si>
  <si>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病院</t>
  </si>
  <si>
    <t>加入世帯数(世帯)</t>
  </si>
  <si>
    <t>　　うち一部事務組合負担金</t>
  </si>
  <si>
    <t>上水道</t>
  </si>
  <si>
    <t>被保険者数(人)</t>
  </si>
  <si>
    <t>　繰出金</t>
  </si>
  <si>
    <t>簡易水道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</si>
  <si>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</si>
  <si>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</si>
  <si>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</si>
  <si>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</si>
  <si>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</si>
  <si>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</si>
  <si>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</si>
  <si>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</si>
  <si>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</si>
  <si>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</si>
  <si>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</si>
  <si>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</si>
  <si>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</si>
  <si>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</si>
  <si>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</si>
  <si>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</si>
  <si>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</si>
  <si>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</si>
  <si>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</si>
  <si>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</si>
  <si>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</si>
  <si>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</si>
  <si>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滋賀県長浜市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</si>
  <si>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</si>
  <si>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</si>
  <si>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</si>
  <si>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</si>
  <si>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</si>
  <si>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</si>
  <si>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</si>
  <si>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</si>
  <si>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</si>
  <si>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</si>
  <si>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</si>
  <si>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</si>
  <si>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</si>
  <si>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</si>
  <si>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</si>
  <si>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</si>
  <si>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</si>
  <si>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</si>
  <si>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</si>
  <si>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</si>
  <si>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休日急患診療所特別会計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</si>
  <si>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</si>
  <si>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</si>
  <si>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</si>
  <si>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</si>
  <si>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</si>
  <si>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</si>
  <si>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</si>
  <si>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</si>
  <si>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</si>
  <si>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</si>
  <si>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</si>
  <si>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</si>
  <si>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</si>
  <si>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</si>
  <si>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診療所特別会計</t>
  </si>
  <si>
    <t>後期高齢者医療保険特別会計</t>
  </si>
  <si>
    <t>介護保険特別会計</t>
  </si>
  <si>
    <t>長浜市病院事業会計</t>
  </si>
  <si>
    <t>法適用企業</t>
  </si>
  <si>
    <t>長浜市老人保健施設事業会計</t>
  </si>
  <si>
    <t>長浜市公共下水道事業特別会計</t>
  </si>
  <si>
    <t>法非適用企業</t>
  </si>
  <si>
    <t>長浜市農業集落排水事業特別会計</t>
  </si>
  <si>
    <t>長浜市簡易水道事業特別会計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</si>
  <si>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</si>
  <si>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</si>
  <si>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</si>
  <si>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</si>
  <si>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</si>
  <si>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</si>
  <si>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</si>
  <si>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</si>
  <si>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</si>
  <si>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</si>
  <si>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</si>
  <si>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</si>
  <si>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</si>
  <si>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</si>
  <si>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</si>
  <si>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</si>
  <si>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</si>
  <si>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</si>
  <si>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</si>
  <si>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</si>
  <si>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</si>
  <si>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</si>
  <si>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</si>
  <si>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</si>
  <si>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</si>
  <si>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</si>
  <si>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</si>
  <si>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</si>
  <si>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</si>
  <si>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</si>
  <si>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</si>
  <si>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</si>
  <si>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</si>
  <si>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</si>
  <si>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</si>
  <si>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</si>
  <si>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</si>
  <si>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</si>
  <si>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</si>
  <si>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</si>
  <si>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</si>
  <si>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</si>
  <si>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</si>
  <si>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</si>
  <si>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</si>
  <si>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</si>
  <si>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</si>
  <si>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</si>
  <si>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</si>
  <si>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</si>
  <si>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</si>
  <si>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</si>
  <si>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</si>
  <si>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</si>
  <si>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</si>
  <si>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</si>
  <si>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長浜市農業集落排水事業特別会計</t>
  </si>
  <si>
    <t>将来負担比率（(Ｅ)－(Ｆ)）／（(Ｃ)－(Ｄ)）×１００</t>
    <rPh sb="0" eb="2">
      <t>ショウライ</t>
    </rPh>
    <rPh sb="2" eb="4">
      <t>フタン</t>
    </rPh>
    <rPh sb="4" eb="6">
      <t>ヒリツ</t>
    </rPh>
    <phoneticPr fontId="3"/>
  </si>
  <si>
    <t>-</t>
  </si>
  <si>
    <t>長浜市簡易水道事業特別会計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</si>
  <si>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</si>
  <si>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</si>
  <si>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</si>
  <si>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</si>
  <si>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</si>
  <si>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</si>
  <si>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</si>
  <si>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</si>
  <si>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</si>
  <si>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</si>
  <si>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</si>
  <si>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</si>
  <si>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</si>
  <si>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</si>
  <si>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</si>
  <si>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</si>
  <si>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</si>
  <si>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</si>
  <si>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</si>
  <si>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</si>
  <si>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</si>
  <si>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</si>
  <si>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</si>
  <si>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</si>
  <si>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</si>
  <si>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</si>
  <si>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</si>
  <si>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</si>
  <si>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</si>
  <si>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</si>
  <si>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</si>
  <si>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</si>
  <si>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</si>
  <si>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</si>
  <si>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</si>
  <si>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</si>
  <si>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</si>
  <si>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</si>
  <si>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</si>
  <si>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</si>
  <si>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</si>
  <si>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</si>
  <si>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</si>
  <si>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</si>
  <si>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</si>
  <si>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</si>
  <si>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</si>
  <si>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</si>
  <si>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</si>
  <si>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</si>
  <si>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</si>
  <si>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</si>
  <si>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</si>
  <si>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</si>
  <si>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</si>
  <si>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</si>
  <si>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</si>
  <si>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</si>
  <si>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</si>
  <si>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</si>
  <si>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</si>
  <si>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</si>
  <si>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</si>
  <si>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</si>
  <si>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</si>
  <si>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</si>
  <si>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</si>
  <si>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</si>
  <si>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</si>
  <si>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</si>
  <si>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</si>
  <si>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</si>
  <si>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</si>
  <si>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</si>
  <si>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</si>
  <si>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</si>
  <si>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</si>
  <si>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</si>
  <si>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</si>
  <si>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</si>
  <si>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長浜市病院事業会計</t>
  </si>
  <si>
    <t>一般会計</t>
  </si>
  <si>
    <t>長浜市老人保健施設事業会計</t>
  </si>
  <si>
    <t>介護保険特別会計</t>
  </si>
  <si>
    <t>長浜市公共下水道事業特別会計</t>
  </si>
  <si>
    <t>国民健康保険特別会計</t>
  </si>
  <si>
    <t>長浜市簡易水道事業特別会計</t>
  </si>
  <si>
    <t>診療所特別会計</t>
  </si>
  <si>
    <t>その他会計（赤字）</t>
  </si>
  <si>
    <t>その他会計（黒字）</t>
  </si>
  <si>
    <t>湖北地域消防組合</t>
    <rPh sb="0" eb="2">
      <t>コホク</t>
    </rPh>
    <rPh sb="2" eb="4">
      <t>チイキ</t>
    </rPh>
    <rPh sb="4" eb="6">
      <t>ショウボウ</t>
    </rPh>
    <rPh sb="6" eb="8">
      <t>クミアイ</t>
    </rPh>
    <phoneticPr fontId="3"/>
  </si>
  <si>
    <t>長浜水道企業団</t>
    <rPh sb="0" eb="2">
      <t>ナガハマ</t>
    </rPh>
    <rPh sb="2" eb="4">
      <t>スイドウ</t>
    </rPh>
    <rPh sb="4" eb="6">
      <t>キギョウ</t>
    </rPh>
    <rPh sb="6" eb="7">
      <t>ダン</t>
    </rPh>
    <phoneticPr fontId="3"/>
  </si>
  <si>
    <t>湖北広域行政事務センター</t>
    <rPh sb="0" eb="2">
      <t>コホク</t>
    </rPh>
    <rPh sb="2" eb="4">
      <t>コウイキ</t>
    </rPh>
    <rPh sb="4" eb="6">
      <t>ギョウセイ</t>
    </rPh>
    <rPh sb="6" eb="8">
      <t>ジム</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</si>
  <si>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</si>
  <si>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</si>
  <si>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滋賀県市町村職員研修センター</t>
    <rPh sb="0" eb="3">
      <t>シガケン</t>
    </rPh>
    <rPh sb="3" eb="6">
      <t>シチョウソン</t>
    </rPh>
    <rPh sb="6" eb="8">
      <t>ショクイン</t>
    </rPh>
    <rPh sb="8" eb="10">
      <t>ケンシュウ</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</si>
  <si>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</si>
  <si>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法適用</t>
    <rPh sb="0" eb="1">
      <t>ホウ</t>
    </rPh>
    <rPh sb="1" eb="3">
      <t>テキヨウ</t>
    </rPh>
    <phoneticPr fontId="3"/>
  </si>
  <si>
    <t>　</t>
  </si>
  <si>
    <t>長浜市土地開発公社</t>
    <rPh sb="0" eb="3">
      <t>ナガハマシ</t>
    </rPh>
    <rPh sb="3" eb="5">
      <t>トチ</t>
    </rPh>
    <rPh sb="5" eb="7">
      <t>カイハツ</t>
    </rPh>
    <rPh sb="7" eb="9">
      <t>コウシャ</t>
    </rPh>
    <phoneticPr fontId="22"/>
  </si>
  <si>
    <t>長浜文化スポーツ振興事業団</t>
    <rPh sb="0" eb="2">
      <t>ナガハマ</t>
    </rPh>
    <rPh sb="2" eb="4">
      <t>ブンカ</t>
    </rPh>
    <rPh sb="8" eb="10">
      <t>シンコウ</t>
    </rPh>
    <rPh sb="10" eb="13">
      <t>ジギョウダン</t>
    </rPh>
    <phoneticPr fontId="22"/>
  </si>
  <si>
    <t>長浜地方卸売市場</t>
    <rPh sb="0" eb="2">
      <t>ナガハマ</t>
    </rPh>
    <rPh sb="2" eb="4">
      <t>チホウ</t>
    </rPh>
    <rPh sb="4" eb="6">
      <t>オロシウリ</t>
    </rPh>
    <rPh sb="6" eb="8">
      <t>イチバ</t>
    </rPh>
    <phoneticPr fontId="22"/>
  </si>
  <si>
    <t>黒壁</t>
    <rPh sb="0" eb="2">
      <t>クロカベ</t>
    </rPh>
    <phoneticPr fontId="22"/>
  </si>
  <si>
    <t>長浜曳山文化協会</t>
    <rPh sb="0" eb="2">
      <t>ナガハマ</t>
    </rPh>
    <rPh sb="2" eb="4">
      <t>ヒキヤマ</t>
    </rPh>
    <rPh sb="4" eb="6">
      <t>ブンカ</t>
    </rPh>
    <rPh sb="6" eb="8">
      <t>キョウカイ</t>
    </rPh>
    <phoneticPr fontId="22"/>
  </si>
  <si>
    <t>長浜まちづくり</t>
    <rPh sb="0" eb="2">
      <t>ナガハマ</t>
    </rPh>
    <phoneticPr fontId="22"/>
  </si>
  <si>
    <t>まちづくり虎姫</t>
    <rPh sb="5" eb="7">
      <t>トラヒメ</t>
    </rPh>
    <phoneticPr fontId="22"/>
  </si>
  <si>
    <t>湖北水鳥ステーション</t>
    <rPh sb="0" eb="2">
      <t>コホク</t>
    </rPh>
    <rPh sb="2" eb="3">
      <t>ミズ</t>
    </rPh>
    <rPh sb="3" eb="4">
      <t>ドリ</t>
    </rPh>
    <phoneticPr fontId="22"/>
  </si>
  <si>
    <t>ふるさと夢公社きのもと</t>
    <rPh sb="4" eb="5">
      <t>ユメ</t>
    </rPh>
    <rPh sb="5" eb="7">
      <t>コウシャ</t>
    </rPh>
    <phoneticPr fontId="22"/>
  </si>
  <si>
    <t>湖北水源の郷づくり</t>
    <rPh sb="0" eb="2">
      <t>コホク</t>
    </rPh>
    <rPh sb="2" eb="4">
      <t>スイゲン</t>
    </rPh>
    <rPh sb="5" eb="6">
      <t>サト</t>
    </rPh>
    <phoneticPr fontId="22"/>
  </si>
  <si>
    <t>西浅井総合サービス</t>
    <rPh sb="0" eb="3">
      <t>ニシアザイ</t>
    </rPh>
    <rPh sb="3" eb="5">
      <t>ソウゴウ</t>
    </rPh>
    <phoneticPr fontId="22"/>
  </si>
  <si>
    <t>えきまち長浜</t>
    <rPh sb="4" eb="6">
      <t>ナガハマ</t>
    </rPh>
    <phoneticPr fontId="3"/>
  </si>
  <si>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</si>
  <si>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</si>
  <si>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</si>
  <si>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</si>
  <si>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</si>
  <si>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</si>
  <si>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</si>
  <si>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</si>
  <si>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</si>
  <si>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</si>
  <si>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</si>
  <si>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</si>
  <si>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</si>
  <si>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</si>
  <si>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</si>
  <si>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</si>
  <si>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　実質公債費比率は類似団体と比較して高いものの、着実に減少している。また、将来負担比率は算定なしで推移している。今後、普通交付税の合併算定替の段階的な縮減などにより標準財政規模が縮小し、比率の悪化が懸念されることから、引き続き、繰上償還の実施や計画的な起債発行により公債費負担の軽減に努める必要がある。</t>
    <rPh sb="1" eb="3">
      <t>ジッシツ</t>
    </rPh>
    <rPh sb="3" eb="5">
      <t>コウサイ</t>
    </rPh>
    <rPh sb="5" eb="6">
      <t>ヒ</t>
    </rPh>
    <rPh sb="6" eb="8">
      <t>ヒリツ</t>
    </rPh>
    <rPh sb="9" eb="11">
      <t>ルイジ</t>
    </rPh>
    <rPh sb="11" eb="13">
      <t>ダンタイ</t>
    </rPh>
    <rPh sb="14" eb="16">
      <t>ヒカク</t>
    </rPh>
    <rPh sb="18" eb="19">
      <t>タカ</t>
    </rPh>
    <rPh sb="24" eb="26">
      <t>チャクジツ</t>
    </rPh>
    <rPh sb="27" eb="29">
      <t>ゲンショウ</t>
    </rPh>
    <rPh sb="37" eb="39">
      <t>ショウライ</t>
    </rPh>
    <rPh sb="39" eb="41">
      <t>フタン</t>
    </rPh>
    <rPh sb="41" eb="43">
      <t>ヒリツ</t>
    </rPh>
    <rPh sb="44" eb="46">
      <t>サンテイ</t>
    </rPh>
    <rPh sb="49" eb="51">
      <t>スイイ</t>
    </rPh>
    <rPh sb="56" eb="58">
      <t>コンゴ</t>
    </rPh>
    <rPh sb="59" eb="61">
      <t>フツウ</t>
    </rPh>
    <rPh sb="61" eb="64">
      <t>コウフゼイ</t>
    </rPh>
    <rPh sb="65" eb="67">
      <t>ガッペイ</t>
    </rPh>
    <rPh sb="67" eb="69">
      <t>サンテイ</t>
    </rPh>
    <rPh sb="69" eb="70">
      <t>ガ</t>
    </rPh>
    <rPh sb="71" eb="74">
      <t>ダンカイテキ</t>
    </rPh>
    <rPh sb="75" eb="77">
      <t>シュクゲン</t>
    </rPh>
    <rPh sb="82" eb="84">
      <t>ヒョウジュン</t>
    </rPh>
    <rPh sb="84" eb="86">
      <t>ザイセイ</t>
    </rPh>
    <rPh sb="86" eb="88">
      <t>キボ</t>
    </rPh>
    <rPh sb="89" eb="91">
      <t>シュクショウ</t>
    </rPh>
    <rPh sb="93" eb="95">
      <t>ヒリツ</t>
    </rPh>
    <rPh sb="96" eb="98">
      <t>アッカ</t>
    </rPh>
    <rPh sb="99" eb="101">
      <t>ケネン</t>
    </rPh>
    <rPh sb="122" eb="124">
      <t>ケイカク</t>
    </rPh>
    <rPh sb="124" eb="125">
      <t>テキ</t>
    </rPh>
    <rPh sb="126" eb="128">
      <t>キサイ</t>
    </rPh>
    <rPh sb="128" eb="130">
      <t>ハッコウ</t>
    </rPh>
    <rPh sb="145" eb="147">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</si>
</sst>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7">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13"/>
      <color theme="1"/>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3"/>
      <color rgb="FF00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2"/>
      <color theme="1"/>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top style="hair"/>
      <bottom style="hair"/>
    </border>
    <border>
      <left/>
      <right style="thin"/>
      <top style="hair"/>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thin"/>
      <right style="hair"/>
      <top/>
      <bottom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right style="medium"/>
      <top style="thin"/>
      <bottom style="medium"/>
      <diagonal style="hair"/>
    </border>
    <border>
      <left/>
      <right style="hair"/>
      <top style="thin"/>
      <bottom style="medium"/>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thin"/>
      <right style="thin"/>
      <top style="thin"/>
      <bottom style="thin"/>
      <diagonal style="thin"/>
    </border>
    <border diagonalUp="1">
      <left style="thin"/>
      <right style="thin"/>
      <top style="thin"/>
      <bottom/>
      <diagonal style="thin"/>
    </border>
  </borders>
  <cellStyleXfs count="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6" fontId="8" fillId="0" borderId="0" applyFont="0" applyFill="0" applyBorder="0" applyProtection="0">
      <alignment/>
    </xf>
    <xf numFmtId="6" fontId="8" fillId="0" borderId="0" applyFont="0" applyFill="0" applyBorder="0" applyAlignment="0" applyProtection="0"/>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9"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177" fontId="26" fillId="0" borderId="115"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17" xfId="51" applyNumberFormat="1" applyFont="1" applyBorder="1" applyAlignment="1" applyProtection="1">
      <alignment horizontal="righ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25" xfId="52" applyFont="1" applyBorder="1" applyAlignment="1" applyProtection="1">
      <alignment horizontal="left" vertical="center" shrinkToFit="1"/>
      <protection locked="0"/>
    </xf>
    <xf numFmtId="0" fontId="26" fillId="0" borderId="119" xfId="52" applyFont="1" applyBorder="1" applyAlignment="1" applyProtection="1">
      <alignment horizontal="left" vertical="center" shrinkToFit="1"/>
      <protection locked="0"/>
    </xf>
    <xf numFmtId="0" fontId="26" fillId="0" borderId="126" xfId="52"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177" fontId="26" fillId="0" borderId="126" xfId="52" applyNumberFormat="1" applyFont="1" applyBorder="1" applyAlignment="1" applyProtection="1">
      <alignment horizontal="right" vertical="center" shrinkToFit="1"/>
      <protection locked="0"/>
    </xf>
    <xf numFmtId="0" fontId="26" fillId="0" borderId="125" xfId="52" applyNumberFormat="1" applyFont="1" applyBorder="1" applyAlignment="1" applyProtection="1">
      <alignment horizontal="lef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0" xfId="52" applyNumberFormat="1" applyFont="1" applyBorder="1" applyAlignment="1" applyProtection="1">
      <alignment horizontal="left" vertical="center" shrinkToFit="1"/>
      <protection locked="0"/>
    </xf>
    <xf numFmtId="0" fontId="26" fillId="0" borderId="125" xfId="51" applyFont="1" applyBorder="1" applyAlignment="1" applyProtection="1">
      <alignment horizontal="left" vertical="center" shrinkToFit="1"/>
      <protection locked="0"/>
    </xf>
    <xf numFmtId="0" fontId="26" fillId="0" borderId="119" xfId="51" applyFont="1" applyBorder="1" applyAlignment="1" applyProtection="1">
      <alignment horizontal="left" vertical="center" shrinkToFit="1"/>
      <protection locked="0"/>
    </xf>
    <xf numFmtId="0" fontId="26" fillId="0" borderId="126" xfId="5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6" xfId="49" applyFont="1" applyBorder="1" applyAlignment="1" applyProtection="1">
      <alignment horizontal="left" vertical="center" shrinkToFit="1"/>
      <protection locked="0"/>
    </xf>
    <xf numFmtId="0" fontId="26" fillId="0" borderId="122" xfId="49" applyFont="1" applyBorder="1" applyAlignment="1" applyProtection="1">
      <alignment horizontal="left" vertical="center" shrinkToFit="1"/>
      <protection locked="0"/>
    </xf>
    <xf numFmtId="177" fontId="26" fillId="0" borderId="121"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88" fontId="26" fillId="0" borderId="116" xfId="49" applyNumberFormat="1" applyFont="1" applyBorder="1" applyAlignment="1" applyProtection="1">
      <alignment horizontal="right" vertical="center" shrinkToFit="1"/>
      <protection locked="0"/>
    </xf>
    <xf numFmtId="177" fontId="26" fillId="4" borderId="115" xfId="50" applyNumberFormat="1" applyFont="1" applyFill="1" applyBorder="1" applyAlignment="1" applyProtection="1">
      <alignment horizontal="right" vertical="center" shrinkToFit="1"/>
      <protection locked="0"/>
    </xf>
    <xf numFmtId="177" fontId="26" fillId="4" borderId="116" xfId="50" applyNumberFormat="1" applyFont="1" applyFill="1" applyBorder="1" applyAlignment="1" applyProtection="1">
      <alignment horizontal="right" vertical="center" shrinkToFit="1"/>
      <protection locked="0"/>
    </xf>
    <xf numFmtId="177" fontId="26" fillId="4" borderId="117" xfId="50" applyNumberFormat="1" applyFont="1" applyFill="1" applyBorder="1" applyAlignment="1" applyProtection="1">
      <alignment horizontal="right" vertical="center" shrinkToFit="1"/>
      <protection locked="0"/>
    </xf>
    <xf numFmtId="177" fontId="26" fillId="4" borderId="121" xfId="50" applyNumberFormat="1" applyFont="1" applyFill="1" applyBorder="1" applyAlignment="1" applyProtection="1">
      <alignment horizontal="right" vertical="center" shrinkToFit="1"/>
      <protection locked="0"/>
    </xf>
    <xf numFmtId="188" fontId="26" fillId="4" borderId="116"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25" xfId="49" applyNumberFormat="1" applyFont="1" applyFill="1" applyBorder="1" applyAlignment="1" applyProtection="1">
      <alignment horizontal="left" vertical="center" shrinkToFit="1"/>
      <protection locked="0"/>
    </xf>
    <xf numFmtId="0" fontId="26" fillId="4" borderId="119" xfId="49" applyNumberFormat="1" applyFont="1" applyFill="1" applyBorder="1" applyAlignment="1" applyProtection="1">
      <alignment horizontal="left" vertical="center" shrinkToFit="1"/>
      <protection locked="0"/>
    </xf>
    <xf numFmtId="0" fontId="26" fillId="4" borderId="120" xfId="49" applyNumberFormat="1" applyFont="1" applyFill="1" applyBorder="1" applyAlignment="1" applyProtection="1">
      <alignment horizontal="left" vertical="center" shrinkToFit="1"/>
      <protection locked="0"/>
    </xf>
    <xf numFmtId="177" fontId="26" fillId="4" borderId="125" xfId="49" applyNumberFormat="1" applyFont="1" applyFill="1" applyBorder="1" applyAlignment="1" applyProtection="1">
      <alignment horizontal="right" vertical="center" shrinkToFit="1"/>
      <protection locked="0"/>
    </xf>
    <xf numFmtId="177" fontId="26" fillId="4" borderId="119" xfId="49" applyNumberFormat="1" applyFont="1" applyFill="1" applyBorder="1" applyAlignment="1" applyProtection="1">
      <alignment horizontal="right" vertical="center" shrinkToFit="1"/>
      <protection locked="0"/>
    </xf>
    <xf numFmtId="177" fontId="26" fillId="4" borderId="126" xfId="49" applyNumberFormat="1" applyFont="1" applyFill="1" applyBorder="1" applyAlignment="1" applyProtection="1">
      <alignment horizontal="right" vertical="center" shrinkToFit="1"/>
      <protection locked="0"/>
    </xf>
    <xf numFmtId="0" fontId="26" fillId="4" borderId="125" xfId="49" applyFont="1" applyFill="1" applyBorder="1" applyAlignment="1" applyProtection="1">
      <alignment horizontal="left" vertical="center" shrinkToFit="1"/>
      <protection locked="0"/>
    </xf>
    <xf numFmtId="0" fontId="26" fillId="4" borderId="119" xfId="49" applyFont="1" applyFill="1" applyBorder="1" applyAlignment="1" applyProtection="1">
      <alignment horizontal="left" vertical="center" shrinkToFit="1"/>
      <protection locked="0"/>
    </xf>
    <xf numFmtId="0" fontId="26" fillId="4" borderId="126"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25" xfId="49" applyFont="1" applyBorder="1" applyAlignment="1" applyProtection="1">
      <alignment horizontal="left" vertical="center" shrinkToFit="1"/>
      <protection locked="0"/>
    </xf>
    <xf numFmtId="0" fontId="26" fillId="0" borderId="119" xfId="49" applyFont="1" applyBorder="1" applyAlignment="1" applyProtection="1">
      <alignment horizontal="left" vertical="center" shrinkToFit="1"/>
      <protection locked="0"/>
    </xf>
    <xf numFmtId="0" fontId="26" fillId="0" borderId="126" xfId="49"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0" fontId="26" fillId="0" borderId="116" xfId="49" applyNumberFormat="1" applyFont="1" applyBorder="1" applyAlignment="1" applyProtection="1">
      <alignment horizontal="left" vertical="center" shrinkToFit="1"/>
      <protection locked="0"/>
    </xf>
    <xf numFmtId="0" fontId="26" fillId="0" borderId="122" xfId="49" applyNumberFormat="1" applyFont="1" applyBorder="1" applyAlignment="1" applyProtection="1">
      <alignment horizontal="left" vertical="center" shrinkToFit="1"/>
      <protection locked="0"/>
    </xf>
    <xf numFmtId="177" fontId="26" fillId="0" borderId="125"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77" fontId="26" fillId="0" borderId="117"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158"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163"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88" fontId="26" fillId="4" borderId="161"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3"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2" xfId="51"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6">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通貨 2 2" xfId="57"/>
    <cellStyle name="通貨 3 2" xfId="58"/>
    <cellStyle name="標準 7" xfId="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51628664"/>
        <c:axId val="62004793"/>
      </c:lineChart>
      <c:catAx>
        <c:axId val="51628664"/>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2004793"/>
        <c:crosses val="autoZero"/>
        <c:auto val="1"/>
        <c:lblOffset val="100"/>
        <c:tickLblSkip val="1"/>
        <c:noMultiLvlLbl val="0"/>
      </c:catAx>
      <c:valAx>
        <c:axId val="62004793"/>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1628664"/>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21172226"/>
        <c:axId val="5633230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21172226"/>
        <c:axId val="56332307"/>
      </c:lineChart>
      <c:catAx>
        <c:axId val="21172226"/>
        <c:scaling>
          <c:orientation val="minMax"/>
        </c:scaling>
        <c:axPos val="b"/>
        <c:delete val="0"/>
        <c:numFmt formatCode="General" sourceLinked="1"/>
        <c:majorTickMark val="none"/>
        <c:minorTickMark val="none"/>
        <c:tickLblPos val="low"/>
        <c:spPr>
          <a:ln w="3175">
            <a:solidFill>
              <a:srgbClr val="000000"/>
            </a:solidFill>
            <a:prstDash val="solid"/>
          </a:ln>
        </c:spPr>
        <c:crossAx val="56332307"/>
        <c:crosses val="autoZero"/>
        <c:auto val="1"/>
        <c:lblOffset val="100"/>
        <c:tickLblSkip val="1"/>
        <c:noMultiLvlLbl val="0"/>
      </c:catAx>
      <c:valAx>
        <c:axId val="5633230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21172226"/>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長浜市簡易水道事業特別会計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長浜市公共下水道事業特別会計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長浜市老人保健施設事業会計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長浜市病院事業会計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7228716"/>
        <c:axId val="66622989"/>
      </c:barChart>
      <c:catAx>
        <c:axId val="3722871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6622989"/>
        <c:crosses val="autoZero"/>
        <c:auto val="1"/>
        <c:lblOffset val="100"/>
        <c:tickLblSkip val="1"/>
        <c:noMultiLvlLbl val="0"/>
      </c:catAx>
      <c:valAx>
        <c:axId val="6662298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722871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62735990"/>
        <c:axId val="2775299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62735990"/>
        <c:axId val="27752999"/>
      </c:lineChart>
      <c:catAx>
        <c:axId val="6273599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27752999"/>
        <c:crosses val="autoZero"/>
        <c:auto val="1"/>
        <c:lblOffset val="100"/>
        <c:tickLblSkip val="1"/>
        <c:noMultiLvlLbl val="0"/>
      </c:catAx>
      <c:valAx>
        <c:axId val="2775299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273599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8450400"/>
        <c:axId val="33400417"/>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8450400"/>
        <c:axId val="33400417"/>
      </c:lineChart>
      <c:catAx>
        <c:axId val="4845040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33400417"/>
        <c:crosses val="autoZero"/>
        <c:auto val="1"/>
        <c:lblOffset val="100"/>
        <c:tickLblSkip val="1"/>
        <c:noMultiLvlLbl val="0"/>
      </c:catAx>
      <c:valAx>
        <c:axId val="33400417"/>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845040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2168298"/>
        <c:axId val="21079227"/>
      </c:scatterChart>
      <c:valAx>
        <c:axId val="32168298"/>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1079227"/>
        <c:crosses val="autoZero"/>
        <c:crossBetween val="midCat"/>
        <c:dispUnits/>
      </c:valAx>
      <c:valAx>
        <c:axId val="21079227"/>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216829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5495316"/>
        <c:axId val="29695797"/>
      </c:scatterChart>
      <c:valAx>
        <c:axId val="55495316"/>
        <c:scaling>
          <c:orientation val="minMax"/>
          <c:max val="12.1"/>
          <c:min val="5.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9695797"/>
        <c:crosses val="autoZero"/>
        <c:crossBetween val="midCat"/>
        <c:dispUnits/>
      </c:valAx>
      <c:valAx>
        <c:axId val="29695797"/>
        <c:scaling>
          <c:orientation val="minMax"/>
          <c:max val="68"/>
          <c:min val="10"/>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5495316"/>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公営企業への繰出金は若干増加したものの、一般会計等の元利償還金や一部事務組合への負担金が大幅に減少したことから、実質公債費比率の分子となる数値は前年度から</a:t>
          </a:r>
          <a:r>
            <a:rPr kumimoji="1" lang="en-US" altLang="ja-JP" sz="1300">
              <a:latin typeface="ＭＳ ゴシック" pitchFamily="49" charset="-128"/>
              <a:ea typeface="ＭＳ ゴシック" pitchFamily="49" charset="-128"/>
            </a:rPr>
            <a:t>616</a:t>
          </a:r>
          <a:r>
            <a:rPr kumimoji="1" lang="ja-JP" altLang="en-US" sz="1300">
              <a:latin typeface="ＭＳ ゴシック" pitchFamily="49" charset="-128"/>
              <a:ea typeface="ＭＳ ゴシック" pitchFamily="49" charset="-128"/>
            </a:rPr>
            <a:t>百万円減少し、前年度の</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％から</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ポイント改善した。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一般会計等の公債費は、計画的な起債や繰上償還などによって軽減をさらに進めるが、これから償還のピークを迎える下水道事業債の推移には注意が必要である。</a:t>
          </a:r>
        </a:p>
        <a:p>
          <a:r>
            <a:rPr kumimoji="1" lang="ja-JP" altLang="en-US" sz="1300">
              <a:latin typeface="ＭＳ ゴシック" pitchFamily="49" charset="-128"/>
              <a:ea typeface="ＭＳ ゴシック" pitchFamily="49" charset="-128"/>
            </a:rPr>
            <a:t>　なお、普通交付税や臨時財政対策債の合併算定替による割増分が、分母となる標準財政規模に上乗せされていることから、比率は決して低い安定した水準でないことに留意しなければならない。</a:t>
          </a:r>
          <a:endParaRPr kumimoji="1" lang="en-US" altLang="ja-JP"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公共下水道事業特別会計等への公営企業債等繰入見込額の増加（前年度比＋</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％）などにより「将来負担額」が増加したものの、地方債の償還額等に充当可能な基金の増加（前年度比＋</a:t>
          </a:r>
          <a:r>
            <a:rPr kumimoji="1" lang="en-US" altLang="ja-JP" sz="1400">
              <a:latin typeface="ＭＳ ゴシック" pitchFamily="49" charset="-128"/>
              <a:ea typeface="ＭＳ ゴシック" pitchFamily="49" charset="-128"/>
            </a:rPr>
            <a:t>13.1</a:t>
          </a:r>
          <a:r>
            <a:rPr kumimoji="1" lang="ja-JP" altLang="en-US" sz="1400">
              <a:latin typeface="ＭＳ ゴシック" pitchFamily="49" charset="-128"/>
              <a:ea typeface="ＭＳ ゴシック" pitchFamily="49" charset="-128"/>
            </a:rPr>
            <a:t>％）など「充当可能財源等」も増加したため、平成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年度も引き続き算定なしという結果になった。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市債残高、公営企業や一部事務組合への公債費財源負担、職員の退職手当などはいまだ多額であることや、普通交付税の合併算定替の段階的な縮減が今後も進むことから、引き続き、公債費負担軽減に向けた繰上償還や、投資的経費の平準化による計画的な起債などにより、持続可能な財政構造への転換を図る必要があ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基準財政収入額、基準財政需要額ともに増加し、平成</a:t>
          </a:r>
          <a:r>
            <a:rPr kumimoji="1" lang="en-US" altLang="ja-JP" sz="1300">
              <a:latin typeface="ＭＳ Ｐゴシック"/>
            </a:rPr>
            <a:t>27</a:t>
          </a:r>
          <a:r>
            <a:rPr kumimoji="1" lang="ja-JP" altLang="en-US" sz="1300">
              <a:latin typeface="ＭＳ Ｐゴシック"/>
            </a:rPr>
            <a:t>年度単年の財政力指数は前年同値となったが、</a:t>
          </a:r>
          <a:r>
            <a:rPr kumimoji="1" lang="en-US" altLang="ja-JP" sz="1300">
              <a:latin typeface="ＭＳ Ｐゴシック"/>
            </a:rPr>
            <a:t>3</a:t>
          </a:r>
          <a:r>
            <a:rPr kumimoji="1" lang="ja-JP" altLang="en-US" sz="1300">
              <a:latin typeface="ＭＳ Ｐゴシック"/>
            </a:rPr>
            <a:t>ヶ年平均とすると</a:t>
          </a:r>
          <a:r>
            <a:rPr kumimoji="1" lang="en-US" altLang="ja-JP" sz="1300">
              <a:latin typeface="ＭＳ Ｐゴシック"/>
            </a:rPr>
            <a:t>0.57</a:t>
          </a:r>
          <a:r>
            <a:rPr kumimoji="1" lang="ja-JP" altLang="en-US" sz="1300">
              <a:latin typeface="ＭＳ Ｐゴシック"/>
            </a:rPr>
            <a:t>と</a:t>
          </a:r>
          <a:r>
            <a:rPr kumimoji="1" lang="en-US" altLang="ja-JP" sz="1300">
              <a:latin typeface="ＭＳ Ｐゴシック"/>
            </a:rPr>
            <a:t>0.02</a:t>
          </a:r>
          <a:r>
            <a:rPr kumimoji="1" lang="ja-JP" altLang="en-US" sz="1300">
              <a:latin typeface="ＭＳ Ｐゴシック"/>
            </a:rPr>
            <a:t>ポイント減少し、類似団体平均や県平均を下回った。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年度から普通交付税の合併算定替の段階的な縮減が始まっており、これに対応して歳出規模を縮小し、交付税に依存した財政運営から脱却するため、平成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8</a:t>
          </a:r>
          <a:r>
            <a:rPr kumimoji="1" lang="ja-JP" altLang="en-US" sz="1300">
              <a:latin typeface="ＭＳ Ｐゴシック"/>
            </a:rPr>
            <a:t>月に策定した財政計画等に基づき、普通建設事業費の抑制、市債残高の削減、職員数の適正管理、公共施設の再編・長寿命化等に取り組み、持続可能で安定した財政構造の確立に努める。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104775</xdr:rowOff>
    </xdr:from>
    <xdr:to>
      <xdr:col>7</xdr:col>
      <xdr:colOff>152400</xdr:colOff>
      <xdr:row>45</xdr:row>
      <xdr:rowOff>28575</xdr:rowOff>
    </xdr:to>
    <xdr:cxnSp macro="">
      <xdr:nvCxnSpPr>
        <xdr:cNvPr id="65" name="直線コネクタ 64"/>
        <xdr:cNvCxnSpPr/>
      </xdr:nvCxnSpPr>
      <xdr:spPr>
        <a:xfrm flipV="1">
          <a:off x="4953000" y="6276975"/>
          <a:ext cx="0" cy="14668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19050</xdr:rowOff>
    </xdr:from>
    <xdr:ext cx="762000" cy="257175"/>
    <xdr:sp macro="" textlink="">
      <xdr:nvSpPr>
        <xdr:cNvPr id="68" name="財政力最大値テキスト"/>
        <xdr:cNvSpPr txBox="1"/>
      </xdr:nvSpPr>
      <xdr:spPr>
        <a:xfrm>
          <a:off x="5038725"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66675</xdr:colOff>
      <xdr:row>36</xdr:row>
      <xdr:rowOff>104775</xdr:rowOff>
    </xdr:from>
    <xdr:to>
      <xdr:col>7</xdr:col>
      <xdr:colOff>238125</xdr:colOff>
      <xdr:row>36</xdr:row>
      <xdr:rowOff>104775</xdr:rowOff>
    </xdr:to>
    <xdr:cxnSp macro="">
      <xdr:nvCxnSpPr>
        <xdr:cNvPr id="69" name="直線コネクタ 68"/>
        <xdr:cNvCxnSpPr/>
      </xdr:nvCxnSpPr>
      <xdr:spPr>
        <a:xfrm>
          <a:off x="4867275" y="6276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142875</xdr:rowOff>
    </xdr:from>
    <xdr:to>
      <xdr:col>7</xdr:col>
      <xdr:colOff>152400</xdr:colOff>
      <xdr:row>44</xdr:row>
      <xdr:rowOff>9525</xdr:rowOff>
    </xdr:to>
    <xdr:cxnSp macro="">
      <xdr:nvCxnSpPr>
        <xdr:cNvPr id="70" name="直線コネクタ 69"/>
        <xdr:cNvCxnSpPr/>
      </xdr:nvCxnSpPr>
      <xdr:spPr>
        <a:xfrm>
          <a:off x="4114800" y="75152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76200</xdr:rowOff>
    </xdr:from>
    <xdr:to>
      <xdr:col>7</xdr:col>
      <xdr:colOff>200025</xdr:colOff>
      <xdr:row>42</xdr:row>
      <xdr:rowOff>9525</xdr:rowOff>
    </xdr:to>
    <xdr:sp macro="" textlink="">
      <xdr:nvSpPr>
        <xdr:cNvPr id="72" name="フローチャート : 判断 71"/>
        <xdr:cNvSpPr/>
      </xdr:nvSpPr>
      <xdr:spPr>
        <a:xfrm>
          <a:off x="4905375" y="7105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133350</xdr:rowOff>
    </xdr:from>
    <xdr:to>
      <xdr:col>6</xdr:col>
      <xdr:colOff>0</xdr:colOff>
      <xdr:row>43</xdr:row>
      <xdr:rowOff>142875</xdr:rowOff>
    </xdr:to>
    <xdr:cxnSp macro="">
      <xdr:nvCxnSpPr>
        <xdr:cNvPr id="73" name="直線コネクタ 72"/>
        <xdr:cNvCxnSpPr/>
      </xdr:nvCxnSpPr>
      <xdr:spPr>
        <a:xfrm>
          <a:off x="3228975" y="7505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57150</xdr:rowOff>
    </xdr:from>
    <xdr:to>
      <xdr:col>6</xdr:col>
      <xdr:colOff>47625</xdr:colOff>
      <xdr:row>42</xdr:row>
      <xdr:rowOff>161925</xdr:rowOff>
    </xdr:to>
    <xdr:sp macro="" textlink="">
      <xdr:nvSpPr>
        <xdr:cNvPr id="74" name="フローチャート : 判断 73"/>
        <xdr:cNvSpPr/>
      </xdr:nvSpPr>
      <xdr:spPr>
        <a:xfrm>
          <a:off x="4067175" y="7258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0</xdr:rowOff>
    </xdr:from>
    <xdr:ext cx="733425" cy="257175"/>
    <xdr:sp macro="" textlink="">
      <xdr:nvSpPr>
        <xdr:cNvPr id="75" name="テキスト ボックス 74"/>
        <xdr:cNvSpPr txBox="1"/>
      </xdr:nvSpPr>
      <xdr:spPr>
        <a:xfrm>
          <a:off x="3733800" y="7029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133350</xdr:rowOff>
    </xdr:from>
    <xdr:to>
      <xdr:col>4</xdr:col>
      <xdr:colOff>485775</xdr:colOff>
      <xdr:row>43</xdr:row>
      <xdr:rowOff>142875</xdr:rowOff>
    </xdr:to>
    <xdr:cxnSp macro="">
      <xdr:nvCxnSpPr>
        <xdr:cNvPr id="76" name="直線コネクタ 75"/>
        <xdr:cNvCxnSpPr/>
      </xdr:nvCxnSpPr>
      <xdr:spPr>
        <a:xfrm flipV="1">
          <a:off x="2333625" y="75057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161925</xdr:rowOff>
    </xdr:to>
    <xdr:sp macro="" textlink="">
      <xdr:nvSpPr>
        <xdr:cNvPr id="77" name="フローチャート : 判断 76"/>
        <xdr:cNvSpPr/>
      </xdr:nvSpPr>
      <xdr:spPr>
        <a:xfrm>
          <a:off x="31718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0</xdr:rowOff>
    </xdr:from>
    <xdr:ext cx="762000" cy="257175"/>
    <xdr:sp macro="" textlink="">
      <xdr:nvSpPr>
        <xdr:cNvPr id="78" name="テキスト ボックス 77"/>
        <xdr:cNvSpPr txBox="1"/>
      </xdr:nvSpPr>
      <xdr:spPr>
        <a:xfrm>
          <a:off x="28479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142875</xdr:rowOff>
    </xdr:from>
    <xdr:to>
      <xdr:col>3</xdr:col>
      <xdr:colOff>276225</xdr:colOff>
      <xdr:row>43</xdr:row>
      <xdr:rowOff>142875</xdr:rowOff>
    </xdr:to>
    <xdr:cxnSp macro="">
      <xdr:nvCxnSpPr>
        <xdr:cNvPr id="79" name="直線コネクタ 78"/>
        <xdr:cNvCxnSpPr/>
      </xdr:nvCxnSpPr>
      <xdr:spPr>
        <a:xfrm>
          <a:off x="1447800" y="75152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76200</xdr:rowOff>
    </xdr:from>
    <xdr:to>
      <xdr:col>3</xdr:col>
      <xdr:colOff>333375</xdr:colOff>
      <xdr:row>43</xdr:row>
      <xdr:rowOff>9525</xdr:rowOff>
    </xdr:to>
    <xdr:sp macro="" textlink="">
      <xdr:nvSpPr>
        <xdr:cNvPr id="80" name="フローチャート : 判断 79"/>
        <xdr:cNvSpPr/>
      </xdr:nvSpPr>
      <xdr:spPr>
        <a:xfrm>
          <a:off x="2286000" y="7277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19050</xdr:rowOff>
    </xdr:from>
    <xdr:ext cx="762000" cy="257175"/>
    <xdr:sp macro="" textlink="">
      <xdr:nvSpPr>
        <xdr:cNvPr id="81" name="テキスト ボックス 80"/>
        <xdr:cNvSpPr txBox="1"/>
      </xdr:nvSpPr>
      <xdr:spPr>
        <a:xfrm>
          <a:off x="195262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47625</xdr:rowOff>
    </xdr:from>
    <xdr:to>
      <xdr:col>2</xdr:col>
      <xdr:colOff>123825</xdr:colOff>
      <xdr:row>42</xdr:row>
      <xdr:rowOff>142875</xdr:rowOff>
    </xdr:to>
    <xdr:sp macro="" textlink="">
      <xdr:nvSpPr>
        <xdr:cNvPr id="82" name="フローチャート : 判断 81"/>
        <xdr:cNvSpPr/>
      </xdr:nvSpPr>
      <xdr:spPr>
        <a:xfrm>
          <a:off x="1400175" y="7248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152400</xdr:rowOff>
    </xdr:from>
    <xdr:ext cx="762000" cy="257175"/>
    <xdr:sp macro="" textlink="">
      <xdr:nvSpPr>
        <xdr:cNvPr id="83" name="テキスト ボックス 82"/>
        <xdr:cNvSpPr txBox="1"/>
      </xdr:nvSpPr>
      <xdr:spPr>
        <a:xfrm>
          <a:off x="106680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43</xdr:row>
      <xdr:rowOff>133350</xdr:rowOff>
    </xdr:from>
    <xdr:to>
      <xdr:col>7</xdr:col>
      <xdr:colOff>200025</xdr:colOff>
      <xdr:row>44</xdr:row>
      <xdr:rowOff>57150</xdr:rowOff>
    </xdr:to>
    <xdr:sp macro="" textlink="">
      <xdr:nvSpPr>
        <xdr:cNvPr id="89" name="円/楕円 88"/>
        <xdr:cNvSpPr/>
      </xdr:nvSpPr>
      <xdr:spPr>
        <a:xfrm>
          <a:off x="4905375" y="75057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43</xdr:row>
      <xdr:rowOff>104775</xdr:rowOff>
    </xdr:from>
    <xdr:ext cx="762000" cy="257175"/>
    <xdr:sp macro="" textlink="">
      <xdr:nvSpPr>
        <xdr:cNvPr id="90" name="財政力該当値テキスト"/>
        <xdr:cNvSpPr txBox="1"/>
      </xdr:nvSpPr>
      <xdr:spPr>
        <a:xfrm>
          <a:off x="5038725" y="7477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638175</xdr:colOff>
      <xdr:row>43</xdr:row>
      <xdr:rowOff>95250</xdr:rowOff>
    </xdr:from>
    <xdr:to>
      <xdr:col>6</xdr:col>
      <xdr:colOff>47625</xdr:colOff>
      <xdr:row>44</xdr:row>
      <xdr:rowOff>28575</xdr:rowOff>
    </xdr:to>
    <xdr:sp macro="" textlink="">
      <xdr:nvSpPr>
        <xdr:cNvPr id="91" name="円/楕円 90"/>
        <xdr:cNvSpPr/>
      </xdr:nvSpPr>
      <xdr:spPr>
        <a:xfrm>
          <a:off x="4067175" y="7467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9525</xdr:rowOff>
    </xdr:from>
    <xdr:ext cx="733425" cy="257175"/>
    <xdr:sp macro="" textlink="">
      <xdr:nvSpPr>
        <xdr:cNvPr id="92" name="テキスト ボックス 91"/>
        <xdr:cNvSpPr txBox="1"/>
      </xdr:nvSpPr>
      <xdr:spPr>
        <a:xfrm>
          <a:off x="3733800" y="7553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428625</xdr:colOff>
      <xdr:row>43</xdr:row>
      <xdr:rowOff>76200</xdr:rowOff>
    </xdr:from>
    <xdr:to>
      <xdr:col>4</xdr:col>
      <xdr:colOff>533400</xdr:colOff>
      <xdr:row>44</xdr:row>
      <xdr:rowOff>9525</xdr:rowOff>
    </xdr:to>
    <xdr:sp macro="" textlink="">
      <xdr:nvSpPr>
        <xdr:cNvPr id="93" name="円/楕円 92"/>
        <xdr:cNvSpPr/>
      </xdr:nvSpPr>
      <xdr:spPr>
        <a:xfrm>
          <a:off x="3171825" y="7448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161925</xdr:rowOff>
    </xdr:from>
    <xdr:ext cx="762000" cy="257175"/>
    <xdr:sp macro="" textlink="">
      <xdr:nvSpPr>
        <xdr:cNvPr id="94" name="テキスト ボックス 93"/>
        <xdr:cNvSpPr txBox="1"/>
      </xdr:nvSpPr>
      <xdr:spPr>
        <a:xfrm>
          <a:off x="2847975" y="753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95250</xdr:rowOff>
    </xdr:from>
    <xdr:to>
      <xdr:col>3</xdr:col>
      <xdr:colOff>333375</xdr:colOff>
      <xdr:row>44</xdr:row>
      <xdr:rowOff>28575</xdr:rowOff>
    </xdr:to>
    <xdr:sp macro="" textlink="">
      <xdr:nvSpPr>
        <xdr:cNvPr id="95" name="円/楕円 94"/>
        <xdr:cNvSpPr/>
      </xdr:nvSpPr>
      <xdr:spPr>
        <a:xfrm>
          <a:off x="2286000" y="7467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44</xdr:row>
      <xdr:rowOff>9525</xdr:rowOff>
    </xdr:from>
    <xdr:ext cx="762000" cy="257175"/>
    <xdr:sp macro="" textlink="">
      <xdr:nvSpPr>
        <xdr:cNvPr id="96" name="テキスト ボックス 95"/>
        <xdr:cNvSpPr txBox="1"/>
      </xdr:nvSpPr>
      <xdr:spPr>
        <a:xfrm>
          <a:off x="19526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28575</xdr:colOff>
      <xdr:row>43</xdr:row>
      <xdr:rowOff>95250</xdr:rowOff>
    </xdr:from>
    <xdr:to>
      <xdr:col>2</xdr:col>
      <xdr:colOff>123825</xdr:colOff>
      <xdr:row>44</xdr:row>
      <xdr:rowOff>28575</xdr:rowOff>
    </xdr:to>
    <xdr:sp macro="" textlink="">
      <xdr:nvSpPr>
        <xdr:cNvPr id="97" name="円/楕円 96"/>
        <xdr:cNvSpPr/>
      </xdr:nvSpPr>
      <xdr:spPr>
        <a:xfrm>
          <a:off x="1400175" y="7467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9525</xdr:rowOff>
    </xdr:from>
    <xdr:ext cx="762000" cy="257175"/>
    <xdr:sp macro="" textlink="">
      <xdr:nvSpPr>
        <xdr:cNvPr id="98" name="テキスト ボックス 97"/>
        <xdr:cNvSpPr txBox="1"/>
      </xdr:nvSpPr>
      <xdr:spPr>
        <a:xfrm>
          <a:off x="10668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歳入面では市税や地方交付税、臨時財政対策債等が減少し、歳出面では物件費や繰出金等が増加したため、経常収支比率は前年度比</a:t>
          </a:r>
          <a:r>
            <a:rPr kumimoji="1" lang="en-US" altLang="ja-JP" sz="1200">
              <a:latin typeface="ＭＳ Ｐゴシック"/>
            </a:rPr>
            <a:t>0.7</a:t>
          </a:r>
          <a:r>
            <a:rPr kumimoji="1" lang="ja-JP" altLang="en-US" sz="1200">
              <a:latin typeface="ＭＳ Ｐゴシック"/>
            </a:rPr>
            <a:t>ポイント悪化したが、類似団体平均、全国平均、県平均を下回る比率が維持できた。</a:t>
          </a:r>
        </a:p>
        <a:p>
          <a:r>
            <a:rPr kumimoji="1" lang="ja-JP" altLang="en-US" sz="1200">
              <a:latin typeface="ＭＳ Ｐゴシック"/>
            </a:rPr>
            <a:t>　しかし、今後も経済情勢は先行き不透明であり、税収の増加は期待できず、交付税等も中長期的には縮減が見込まれるなど、一般財源は確実に減少する一方、扶助費等の増加が見込まれるため、引き続き、職員数の適正管理や、公共施設等総合管理計画による施設見直しによる物件費等の削減、繰上償還による公債費負担の軽減により経常経費の抑制に努める。</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66675</xdr:rowOff>
    </xdr:from>
    <xdr:to>
      <xdr:col>7</xdr:col>
      <xdr:colOff>152400</xdr:colOff>
      <xdr:row>67</xdr:row>
      <xdr:rowOff>66675</xdr:rowOff>
    </xdr:to>
    <xdr:cxnSp macro="">
      <xdr:nvCxnSpPr>
        <xdr:cNvPr id="126" name="直線コネクタ 125"/>
        <xdr:cNvCxnSpPr/>
      </xdr:nvCxnSpPr>
      <xdr:spPr>
        <a:xfrm flipV="1">
          <a:off x="4953000" y="10353675"/>
          <a:ext cx="0" cy="1200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38100</xdr:rowOff>
    </xdr:from>
    <xdr:ext cx="762000" cy="257175"/>
    <xdr:sp macro="" textlink="">
      <xdr:nvSpPr>
        <xdr:cNvPr id="127" name="財政構造の弾力性最小値テキスト"/>
        <xdr:cNvSpPr txBox="1"/>
      </xdr:nvSpPr>
      <xdr:spPr>
        <a:xfrm>
          <a:off x="5038725" y="1152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66675</xdr:colOff>
      <xdr:row>67</xdr:row>
      <xdr:rowOff>66675</xdr:rowOff>
    </xdr:from>
    <xdr:to>
      <xdr:col>7</xdr:col>
      <xdr:colOff>238125</xdr:colOff>
      <xdr:row>67</xdr:row>
      <xdr:rowOff>66675</xdr:rowOff>
    </xdr:to>
    <xdr:cxnSp macro="">
      <xdr:nvCxnSpPr>
        <xdr:cNvPr id="128" name="直線コネクタ 127"/>
        <xdr:cNvCxnSpPr/>
      </xdr:nvCxnSpPr>
      <xdr:spPr>
        <a:xfrm>
          <a:off x="4867275" y="1155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152400</xdr:rowOff>
    </xdr:from>
    <xdr:ext cx="762000" cy="257175"/>
    <xdr:sp macro="" textlink="">
      <xdr:nvSpPr>
        <xdr:cNvPr id="129" name="財政構造の弾力性最大値テキスト"/>
        <xdr:cNvSpPr txBox="1"/>
      </xdr:nvSpPr>
      <xdr:spPr>
        <a:xfrm>
          <a:off x="5038725"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66675</xdr:colOff>
      <xdr:row>60</xdr:row>
      <xdr:rowOff>66675</xdr:rowOff>
    </xdr:from>
    <xdr:to>
      <xdr:col>7</xdr:col>
      <xdr:colOff>238125</xdr:colOff>
      <xdr:row>60</xdr:row>
      <xdr:rowOff>66675</xdr:rowOff>
    </xdr:to>
    <xdr:cxnSp macro="">
      <xdr:nvCxnSpPr>
        <xdr:cNvPr id="130" name="直線コネクタ 129"/>
        <xdr:cNvCxnSpPr/>
      </xdr:nvCxnSpPr>
      <xdr:spPr>
        <a:xfrm>
          <a:off x="4867275" y="10353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85725</xdr:rowOff>
    </xdr:from>
    <xdr:to>
      <xdr:col>7</xdr:col>
      <xdr:colOff>152400</xdr:colOff>
      <xdr:row>62</xdr:row>
      <xdr:rowOff>123825</xdr:rowOff>
    </xdr:to>
    <xdr:cxnSp macro="">
      <xdr:nvCxnSpPr>
        <xdr:cNvPr id="131" name="直線コネクタ 130"/>
        <xdr:cNvCxnSpPr/>
      </xdr:nvCxnSpPr>
      <xdr:spPr>
        <a:xfrm>
          <a:off x="4114800" y="107156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57150</xdr:rowOff>
    </xdr:from>
    <xdr:ext cx="762000" cy="257175"/>
    <xdr:sp macro="" textlink="">
      <xdr:nvSpPr>
        <xdr:cNvPr id="132" name="財政構造の弾力性平均値テキスト"/>
        <xdr:cNvSpPr txBox="1"/>
      </xdr:nvSpPr>
      <xdr:spPr>
        <a:xfrm>
          <a:off x="503872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85725</xdr:rowOff>
    </xdr:from>
    <xdr:to>
      <xdr:col>7</xdr:col>
      <xdr:colOff>200025</xdr:colOff>
      <xdr:row>64</xdr:row>
      <xdr:rowOff>9525</xdr:rowOff>
    </xdr:to>
    <xdr:sp macro="" textlink="">
      <xdr:nvSpPr>
        <xdr:cNvPr id="133" name="フローチャート : 判断 132"/>
        <xdr:cNvSpPr/>
      </xdr:nvSpPr>
      <xdr:spPr>
        <a:xfrm>
          <a:off x="4905375" y="10887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76200</xdr:rowOff>
    </xdr:from>
    <xdr:to>
      <xdr:col>6</xdr:col>
      <xdr:colOff>0</xdr:colOff>
      <xdr:row>62</xdr:row>
      <xdr:rowOff>85725</xdr:rowOff>
    </xdr:to>
    <xdr:cxnSp macro="">
      <xdr:nvCxnSpPr>
        <xdr:cNvPr id="134" name="直線コネクタ 133"/>
        <xdr:cNvCxnSpPr/>
      </xdr:nvCxnSpPr>
      <xdr:spPr>
        <a:xfrm>
          <a:off x="3228975" y="107061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62</xdr:row>
      <xdr:rowOff>152400</xdr:rowOff>
    </xdr:from>
    <xdr:to>
      <xdr:col>6</xdr:col>
      <xdr:colOff>47625</xdr:colOff>
      <xdr:row>63</xdr:row>
      <xdr:rowOff>76200</xdr:rowOff>
    </xdr:to>
    <xdr:sp macro="" textlink="">
      <xdr:nvSpPr>
        <xdr:cNvPr id="135" name="フローチャート : 判断 134"/>
        <xdr:cNvSpPr/>
      </xdr:nvSpPr>
      <xdr:spPr>
        <a:xfrm>
          <a:off x="4067175" y="10782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66675</xdr:rowOff>
    </xdr:from>
    <xdr:ext cx="733425" cy="257175"/>
    <xdr:sp macro="" textlink="">
      <xdr:nvSpPr>
        <xdr:cNvPr id="136" name="テキスト ボックス 135"/>
        <xdr:cNvSpPr txBox="1"/>
      </xdr:nvSpPr>
      <xdr:spPr>
        <a:xfrm>
          <a:off x="3733800" y="10868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76200</xdr:rowOff>
    </xdr:from>
    <xdr:to>
      <xdr:col>4</xdr:col>
      <xdr:colOff>485775</xdr:colOff>
      <xdr:row>62</xdr:row>
      <xdr:rowOff>152400</xdr:rowOff>
    </xdr:to>
    <xdr:cxnSp macro="">
      <xdr:nvCxnSpPr>
        <xdr:cNvPr id="137" name="直線コネクタ 136"/>
        <xdr:cNvCxnSpPr/>
      </xdr:nvCxnSpPr>
      <xdr:spPr>
        <a:xfrm flipV="1">
          <a:off x="2333625" y="107061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161925</xdr:rowOff>
    </xdr:from>
    <xdr:to>
      <xdr:col>4</xdr:col>
      <xdr:colOff>533400</xdr:colOff>
      <xdr:row>63</xdr:row>
      <xdr:rowOff>95250</xdr:rowOff>
    </xdr:to>
    <xdr:sp macro="" textlink="">
      <xdr:nvSpPr>
        <xdr:cNvPr id="138" name="フローチャート : 判断 137"/>
        <xdr:cNvSpPr/>
      </xdr:nvSpPr>
      <xdr:spPr>
        <a:xfrm>
          <a:off x="3171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76200</xdr:rowOff>
    </xdr:from>
    <xdr:ext cx="762000" cy="257175"/>
    <xdr:sp macro="" textlink="">
      <xdr:nvSpPr>
        <xdr:cNvPr id="139" name="テキスト ボックス 138"/>
        <xdr:cNvSpPr txBox="1"/>
      </xdr:nvSpPr>
      <xdr:spPr>
        <a:xfrm>
          <a:off x="28479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57150</xdr:rowOff>
    </xdr:from>
    <xdr:to>
      <xdr:col>3</xdr:col>
      <xdr:colOff>276225</xdr:colOff>
      <xdr:row>62</xdr:row>
      <xdr:rowOff>152400</xdr:rowOff>
    </xdr:to>
    <xdr:cxnSp macro="">
      <xdr:nvCxnSpPr>
        <xdr:cNvPr id="140" name="直線コネクタ 139"/>
        <xdr:cNvCxnSpPr/>
      </xdr:nvCxnSpPr>
      <xdr:spPr>
        <a:xfrm>
          <a:off x="1447800" y="106870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9525</xdr:rowOff>
    </xdr:from>
    <xdr:to>
      <xdr:col>3</xdr:col>
      <xdr:colOff>333375</xdr:colOff>
      <xdr:row>63</xdr:row>
      <xdr:rowOff>114300</xdr:rowOff>
    </xdr:to>
    <xdr:sp macro="" textlink="">
      <xdr:nvSpPr>
        <xdr:cNvPr id="141" name="フローチャート : 判断 140"/>
        <xdr:cNvSpPr/>
      </xdr:nvSpPr>
      <xdr:spPr>
        <a:xfrm>
          <a:off x="228600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95250</xdr:rowOff>
    </xdr:from>
    <xdr:ext cx="762000" cy="257175"/>
    <xdr:sp macro="" textlink="">
      <xdr:nvSpPr>
        <xdr:cNvPr id="142" name="テキスト ボックス 141"/>
        <xdr:cNvSpPr txBox="1"/>
      </xdr:nvSpPr>
      <xdr:spPr>
        <a:xfrm>
          <a:off x="1952625"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28575</xdr:colOff>
      <xdr:row>62</xdr:row>
      <xdr:rowOff>114300</xdr:rowOff>
    </xdr:from>
    <xdr:to>
      <xdr:col>2</xdr:col>
      <xdr:colOff>123825</xdr:colOff>
      <xdr:row>63</xdr:row>
      <xdr:rowOff>47625</xdr:rowOff>
    </xdr:to>
    <xdr:sp macro="" textlink="">
      <xdr:nvSpPr>
        <xdr:cNvPr id="143" name="フローチャート : 判断 142"/>
        <xdr:cNvSpPr/>
      </xdr:nvSpPr>
      <xdr:spPr>
        <a:xfrm>
          <a:off x="1400175" y="1074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28575</xdr:rowOff>
    </xdr:from>
    <xdr:ext cx="762000" cy="257175"/>
    <xdr:sp macro="" textlink="">
      <xdr:nvSpPr>
        <xdr:cNvPr id="144" name="テキスト ボックス 143"/>
        <xdr:cNvSpPr txBox="1"/>
      </xdr:nvSpPr>
      <xdr:spPr>
        <a:xfrm>
          <a:off x="1066800" y="1082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62</xdr:row>
      <xdr:rowOff>66675</xdr:rowOff>
    </xdr:from>
    <xdr:to>
      <xdr:col>7</xdr:col>
      <xdr:colOff>200025</xdr:colOff>
      <xdr:row>63</xdr:row>
      <xdr:rowOff>0</xdr:rowOff>
    </xdr:to>
    <xdr:sp macro="" textlink="">
      <xdr:nvSpPr>
        <xdr:cNvPr id="150" name="円/楕円 149"/>
        <xdr:cNvSpPr/>
      </xdr:nvSpPr>
      <xdr:spPr>
        <a:xfrm>
          <a:off x="4905375" y="10696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61</xdr:row>
      <xdr:rowOff>85725</xdr:rowOff>
    </xdr:from>
    <xdr:ext cx="762000" cy="257175"/>
    <xdr:sp macro="" textlink="">
      <xdr:nvSpPr>
        <xdr:cNvPr id="151" name="財政構造の弾力性該当値テキスト"/>
        <xdr:cNvSpPr txBox="1"/>
      </xdr:nvSpPr>
      <xdr:spPr>
        <a:xfrm>
          <a:off x="5038725"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638175</xdr:colOff>
      <xdr:row>62</xdr:row>
      <xdr:rowOff>38100</xdr:rowOff>
    </xdr:from>
    <xdr:to>
      <xdr:col>6</xdr:col>
      <xdr:colOff>47625</xdr:colOff>
      <xdr:row>62</xdr:row>
      <xdr:rowOff>142875</xdr:rowOff>
    </xdr:to>
    <xdr:sp macro="" textlink="">
      <xdr:nvSpPr>
        <xdr:cNvPr id="152" name="円/楕円 151"/>
        <xdr:cNvSpPr/>
      </xdr:nvSpPr>
      <xdr:spPr>
        <a:xfrm>
          <a:off x="4067175" y="10668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152400</xdr:rowOff>
    </xdr:from>
    <xdr:ext cx="733425" cy="257175"/>
    <xdr:sp macro="" textlink="">
      <xdr:nvSpPr>
        <xdr:cNvPr id="153" name="テキスト ボックス 152"/>
        <xdr:cNvSpPr txBox="1"/>
      </xdr:nvSpPr>
      <xdr:spPr>
        <a:xfrm>
          <a:off x="3733800" y="10439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19050</xdr:rowOff>
    </xdr:from>
    <xdr:to>
      <xdr:col>4</xdr:col>
      <xdr:colOff>533400</xdr:colOff>
      <xdr:row>62</xdr:row>
      <xdr:rowOff>123825</xdr:rowOff>
    </xdr:to>
    <xdr:sp macro="" textlink="">
      <xdr:nvSpPr>
        <xdr:cNvPr id="154" name="円/楕円 153"/>
        <xdr:cNvSpPr/>
      </xdr:nvSpPr>
      <xdr:spPr>
        <a:xfrm>
          <a:off x="3171825" y="10648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133350</xdr:rowOff>
    </xdr:from>
    <xdr:ext cx="762000" cy="257175"/>
    <xdr:sp macro="" textlink="">
      <xdr:nvSpPr>
        <xdr:cNvPr id="155" name="テキスト ボックス 154"/>
        <xdr:cNvSpPr txBox="1"/>
      </xdr:nvSpPr>
      <xdr:spPr>
        <a:xfrm>
          <a:off x="2847975" y="1042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104775</xdr:rowOff>
    </xdr:from>
    <xdr:to>
      <xdr:col>3</xdr:col>
      <xdr:colOff>333375</xdr:colOff>
      <xdr:row>63</xdr:row>
      <xdr:rowOff>38100</xdr:rowOff>
    </xdr:to>
    <xdr:sp macro="" textlink="">
      <xdr:nvSpPr>
        <xdr:cNvPr id="156" name="円/楕円 155"/>
        <xdr:cNvSpPr/>
      </xdr:nvSpPr>
      <xdr:spPr>
        <a:xfrm>
          <a:off x="2286000" y="10734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47625</xdr:rowOff>
    </xdr:from>
    <xdr:ext cx="762000" cy="257175"/>
    <xdr:sp macro="" textlink="">
      <xdr:nvSpPr>
        <xdr:cNvPr id="157" name="テキスト ボックス 156"/>
        <xdr:cNvSpPr txBox="1"/>
      </xdr:nvSpPr>
      <xdr:spPr>
        <a:xfrm>
          <a:off x="1952625" y="1050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0</xdr:rowOff>
    </xdr:from>
    <xdr:to>
      <xdr:col>2</xdr:col>
      <xdr:colOff>123825</xdr:colOff>
      <xdr:row>62</xdr:row>
      <xdr:rowOff>104775</xdr:rowOff>
    </xdr:to>
    <xdr:sp macro="" textlink="">
      <xdr:nvSpPr>
        <xdr:cNvPr id="158" name="円/楕円 157"/>
        <xdr:cNvSpPr/>
      </xdr:nvSpPr>
      <xdr:spPr>
        <a:xfrm>
          <a:off x="1400175" y="10629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114300</xdr:rowOff>
    </xdr:from>
    <xdr:ext cx="762000" cy="257175"/>
    <xdr:sp macro="" textlink="">
      <xdr:nvSpPr>
        <xdr:cNvPr id="159" name="テキスト ボックス 158"/>
        <xdr:cNvSpPr txBox="1"/>
      </xdr:nvSpPr>
      <xdr:spPr>
        <a:xfrm>
          <a:off x="1066800" y="1040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[116,762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人件費は微減したものの、社会保障・税番号制度導入に係る</a:t>
          </a:r>
          <a:r>
            <a:rPr kumimoji="1" lang="en-US" altLang="ja-JP" sz="1300">
              <a:latin typeface="ＭＳ Ｐゴシック"/>
            </a:rPr>
            <a:t>IT</a:t>
          </a:r>
          <a:r>
            <a:rPr kumimoji="1" lang="ja-JP" altLang="en-US" sz="1300">
              <a:latin typeface="ＭＳ Ｐゴシック"/>
            </a:rPr>
            <a:t>関連経費や本庁舎管理経費等の物件費が増加し、さらに人口が前年比</a:t>
          </a:r>
          <a:r>
            <a:rPr kumimoji="1" lang="en-US" altLang="ja-JP" sz="1300">
              <a:latin typeface="ＭＳ Ｐゴシック"/>
            </a:rPr>
            <a:t>823</a:t>
          </a:r>
          <a:r>
            <a:rPr kumimoji="1" lang="ja-JP" altLang="en-US" sz="1300">
              <a:latin typeface="ＭＳ Ｐゴシック"/>
            </a:rPr>
            <a:t>人減少したこともあり、人口</a:t>
          </a:r>
          <a:r>
            <a:rPr kumimoji="1" lang="en-US" altLang="ja-JP" sz="1300">
              <a:latin typeface="ＭＳ Ｐゴシック"/>
            </a:rPr>
            <a:t>1</a:t>
          </a:r>
          <a:r>
            <a:rPr kumimoji="1" lang="ja-JP" altLang="en-US" sz="1300">
              <a:latin typeface="ＭＳ Ｐゴシック"/>
            </a:rPr>
            <a:t>人当たりの決算額が増加した。</a:t>
          </a:r>
          <a:endParaRPr kumimoji="1" lang="en-US" altLang="ja-JP" sz="1300">
            <a:latin typeface="ＭＳ Ｐゴシック"/>
          </a:endParaRPr>
        </a:p>
        <a:p>
          <a:r>
            <a:rPr kumimoji="1" lang="ja-JP" altLang="en-US" sz="1300">
              <a:latin typeface="ＭＳ Ｐゴシック"/>
            </a:rPr>
            <a:t>　今後も引き続き、職員数の適正管理や公共施設等総合管理計画による施設見直し等により、コストの削減に努める。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7" name="テキスト ボックス 186"/>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9525</xdr:rowOff>
    </xdr:from>
    <xdr:to>
      <xdr:col>7</xdr:col>
      <xdr:colOff>152400</xdr:colOff>
      <xdr:row>89</xdr:row>
      <xdr:rowOff>114300</xdr:rowOff>
    </xdr:to>
    <xdr:cxnSp macro="">
      <xdr:nvCxnSpPr>
        <xdr:cNvPr id="189" name="直線コネクタ 188"/>
        <xdr:cNvCxnSpPr/>
      </xdr:nvCxnSpPr>
      <xdr:spPr>
        <a:xfrm flipV="1">
          <a:off x="4953000" y="14068425"/>
          <a:ext cx="0" cy="13049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85725</xdr:rowOff>
    </xdr:from>
    <xdr:ext cx="762000" cy="257175"/>
    <xdr:sp macro="" textlink="">
      <xdr:nvSpPr>
        <xdr:cNvPr id="190" name="人件費・物件費等の状況最小値テキスト"/>
        <xdr:cNvSpPr txBox="1"/>
      </xdr:nvSpPr>
      <xdr:spPr>
        <a:xfrm>
          <a:off x="5038725" y="15344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66675</xdr:colOff>
      <xdr:row>89</xdr:row>
      <xdr:rowOff>114300</xdr:rowOff>
    </xdr:from>
    <xdr:to>
      <xdr:col>7</xdr:col>
      <xdr:colOff>238125</xdr:colOff>
      <xdr:row>89</xdr:row>
      <xdr:rowOff>114300</xdr:rowOff>
    </xdr:to>
    <xdr:cxnSp macro="">
      <xdr:nvCxnSpPr>
        <xdr:cNvPr id="191" name="直線コネクタ 190"/>
        <xdr:cNvCxnSpPr/>
      </xdr:nvCxnSpPr>
      <xdr:spPr>
        <a:xfrm>
          <a:off x="4867275" y="15373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95250</xdr:rowOff>
    </xdr:from>
    <xdr:ext cx="762000" cy="257175"/>
    <xdr:sp macro="" textlink="">
      <xdr:nvSpPr>
        <xdr:cNvPr id="192" name="人件費・物件費等の状況最大値テキスト"/>
        <xdr:cNvSpPr txBox="1"/>
      </xdr:nvSpPr>
      <xdr:spPr>
        <a:xfrm>
          <a:off x="5038725" y="1381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66675</xdr:colOff>
      <xdr:row>82</xdr:row>
      <xdr:rowOff>9525</xdr:rowOff>
    </xdr:from>
    <xdr:to>
      <xdr:col>7</xdr:col>
      <xdr:colOff>238125</xdr:colOff>
      <xdr:row>82</xdr:row>
      <xdr:rowOff>9525</xdr:rowOff>
    </xdr:to>
    <xdr:cxnSp macro="">
      <xdr:nvCxnSpPr>
        <xdr:cNvPr id="193" name="直線コネクタ 192"/>
        <xdr:cNvCxnSpPr/>
      </xdr:nvCxnSpPr>
      <xdr:spPr>
        <a:xfrm>
          <a:off x="4867275" y="14068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19050</xdr:rowOff>
    </xdr:from>
    <xdr:to>
      <xdr:col>7</xdr:col>
      <xdr:colOff>152400</xdr:colOff>
      <xdr:row>87</xdr:row>
      <xdr:rowOff>28575</xdr:rowOff>
    </xdr:to>
    <xdr:cxnSp macro="">
      <xdr:nvCxnSpPr>
        <xdr:cNvPr id="194" name="直線コネクタ 193"/>
        <xdr:cNvCxnSpPr/>
      </xdr:nvCxnSpPr>
      <xdr:spPr>
        <a:xfrm>
          <a:off x="4114800" y="14935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85</xdr:row>
      <xdr:rowOff>9525</xdr:rowOff>
    </xdr:from>
    <xdr:ext cx="762000" cy="257175"/>
    <xdr:sp macro="" textlink="">
      <xdr:nvSpPr>
        <xdr:cNvPr id="195" name="人件費・物件費等の状況平均値テキスト"/>
        <xdr:cNvSpPr txBox="1"/>
      </xdr:nvSpPr>
      <xdr:spPr>
        <a:xfrm>
          <a:off x="5038725" y="1458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104775</xdr:colOff>
      <xdr:row>85</xdr:row>
      <xdr:rowOff>161925</xdr:rowOff>
    </xdr:from>
    <xdr:to>
      <xdr:col>7</xdr:col>
      <xdr:colOff>200025</xdr:colOff>
      <xdr:row>86</xdr:row>
      <xdr:rowOff>95250</xdr:rowOff>
    </xdr:to>
    <xdr:sp macro="" textlink="">
      <xdr:nvSpPr>
        <xdr:cNvPr id="196" name="フローチャート : 判断 195"/>
        <xdr:cNvSpPr/>
      </xdr:nvSpPr>
      <xdr:spPr>
        <a:xfrm>
          <a:off x="4905375" y="14735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86</xdr:row>
      <xdr:rowOff>85725</xdr:rowOff>
    </xdr:from>
    <xdr:to>
      <xdr:col>6</xdr:col>
      <xdr:colOff>0</xdr:colOff>
      <xdr:row>87</xdr:row>
      <xdr:rowOff>19050</xdr:rowOff>
    </xdr:to>
    <xdr:cxnSp macro="">
      <xdr:nvCxnSpPr>
        <xdr:cNvPr id="197" name="直線コネクタ 196"/>
        <xdr:cNvCxnSpPr/>
      </xdr:nvCxnSpPr>
      <xdr:spPr>
        <a:xfrm>
          <a:off x="3228975" y="148304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86</xdr:row>
      <xdr:rowOff>95250</xdr:rowOff>
    </xdr:from>
    <xdr:to>
      <xdr:col>6</xdr:col>
      <xdr:colOff>47625</xdr:colOff>
      <xdr:row>87</xdr:row>
      <xdr:rowOff>19050</xdr:rowOff>
    </xdr:to>
    <xdr:sp macro="" textlink="">
      <xdr:nvSpPr>
        <xdr:cNvPr id="198" name="フローチャート : 判断 197"/>
        <xdr:cNvSpPr/>
      </xdr:nvSpPr>
      <xdr:spPr>
        <a:xfrm>
          <a:off x="4067175" y="14839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28575</xdr:rowOff>
    </xdr:from>
    <xdr:ext cx="733425" cy="257175"/>
    <xdr:sp macro="" textlink="">
      <xdr:nvSpPr>
        <xdr:cNvPr id="199" name="テキスト ボックス 198"/>
        <xdr:cNvSpPr txBox="1"/>
      </xdr:nvSpPr>
      <xdr:spPr>
        <a:xfrm>
          <a:off x="3733800" y="1460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276225</xdr:colOff>
      <xdr:row>86</xdr:row>
      <xdr:rowOff>57150</xdr:rowOff>
    </xdr:from>
    <xdr:to>
      <xdr:col>4</xdr:col>
      <xdr:colOff>485775</xdr:colOff>
      <xdr:row>86</xdr:row>
      <xdr:rowOff>85725</xdr:rowOff>
    </xdr:to>
    <xdr:cxnSp macro="">
      <xdr:nvCxnSpPr>
        <xdr:cNvPr id="200" name="直線コネクタ 199"/>
        <xdr:cNvCxnSpPr/>
      </xdr:nvCxnSpPr>
      <xdr:spPr>
        <a:xfrm>
          <a:off x="2333625" y="148018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86</xdr:row>
      <xdr:rowOff>28575</xdr:rowOff>
    </xdr:from>
    <xdr:to>
      <xdr:col>4</xdr:col>
      <xdr:colOff>533400</xdr:colOff>
      <xdr:row>86</xdr:row>
      <xdr:rowOff>123825</xdr:rowOff>
    </xdr:to>
    <xdr:sp macro="" textlink="">
      <xdr:nvSpPr>
        <xdr:cNvPr id="201" name="フローチャート : 判断 200"/>
        <xdr:cNvSpPr/>
      </xdr:nvSpPr>
      <xdr:spPr>
        <a:xfrm>
          <a:off x="3171825" y="1477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142875</xdr:rowOff>
    </xdr:from>
    <xdr:ext cx="762000" cy="257175"/>
    <xdr:sp macro="" textlink="">
      <xdr:nvSpPr>
        <xdr:cNvPr id="202" name="テキスト ボックス 201"/>
        <xdr:cNvSpPr txBox="1"/>
      </xdr:nvSpPr>
      <xdr:spPr>
        <a:xfrm>
          <a:off x="2847975" y="1454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57150</xdr:rowOff>
    </xdr:from>
    <xdr:to>
      <xdr:col>3</xdr:col>
      <xdr:colOff>276225</xdr:colOff>
      <xdr:row>87</xdr:row>
      <xdr:rowOff>47625</xdr:rowOff>
    </xdr:to>
    <xdr:cxnSp macro="">
      <xdr:nvCxnSpPr>
        <xdr:cNvPr id="203" name="直線コネクタ 202"/>
        <xdr:cNvCxnSpPr/>
      </xdr:nvCxnSpPr>
      <xdr:spPr>
        <a:xfrm flipV="1">
          <a:off x="1447800" y="1480185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47625</xdr:rowOff>
    </xdr:from>
    <xdr:to>
      <xdr:col>3</xdr:col>
      <xdr:colOff>333375</xdr:colOff>
      <xdr:row>86</xdr:row>
      <xdr:rowOff>152400</xdr:rowOff>
    </xdr:to>
    <xdr:sp macro="" textlink="">
      <xdr:nvSpPr>
        <xdr:cNvPr id="204" name="フローチャート : 判断 203"/>
        <xdr:cNvSpPr/>
      </xdr:nvSpPr>
      <xdr:spPr>
        <a:xfrm>
          <a:off x="2286000" y="14792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86</xdr:row>
      <xdr:rowOff>133350</xdr:rowOff>
    </xdr:from>
    <xdr:ext cx="762000" cy="257175"/>
    <xdr:sp macro="" textlink="">
      <xdr:nvSpPr>
        <xdr:cNvPr id="205" name="テキスト ボックス 204"/>
        <xdr:cNvSpPr txBox="1"/>
      </xdr:nvSpPr>
      <xdr:spPr>
        <a:xfrm>
          <a:off x="1952625" y="1487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28575</xdr:colOff>
      <xdr:row>86</xdr:row>
      <xdr:rowOff>104775</xdr:rowOff>
    </xdr:from>
    <xdr:to>
      <xdr:col>2</xdr:col>
      <xdr:colOff>123825</xdr:colOff>
      <xdr:row>87</xdr:row>
      <xdr:rowOff>38100</xdr:rowOff>
    </xdr:to>
    <xdr:sp macro="" textlink="">
      <xdr:nvSpPr>
        <xdr:cNvPr id="206" name="フローチャート : 判断 205"/>
        <xdr:cNvSpPr/>
      </xdr:nvSpPr>
      <xdr:spPr>
        <a:xfrm>
          <a:off x="1400175" y="14849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47625</xdr:rowOff>
    </xdr:from>
    <xdr:ext cx="762000" cy="257175"/>
    <xdr:sp macro="" textlink="">
      <xdr:nvSpPr>
        <xdr:cNvPr id="207" name="テキスト ボックス 206"/>
        <xdr:cNvSpPr txBox="1"/>
      </xdr:nvSpPr>
      <xdr:spPr>
        <a:xfrm>
          <a:off x="10668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86</xdr:row>
      <xdr:rowOff>142875</xdr:rowOff>
    </xdr:from>
    <xdr:to>
      <xdr:col>7</xdr:col>
      <xdr:colOff>200025</xdr:colOff>
      <xdr:row>87</xdr:row>
      <xdr:rowOff>76200</xdr:rowOff>
    </xdr:to>
    <xdr:sp macro="" textlink="">
      <xdr:nvSpPr>
        <xdr:cNvPr id="213" name="円/楕円 212"/>
        <xdr:cNvSpPr/>
      </xdr:nvSpPr>
      <xdr:spPr>
        <a:xfrm>
          <a:off x="4905375" y="14887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86</xdr:row>
      <xdr:rowOff>114300</xdr:rowOff>
    </xdr:from>
    <xdr:ext cx="762000" cy="257175"/>
    <xdr:sp macro="" textlink="">
      <xdr:nvSpPr>
        <xdr:cNvPr id="214" name="人件費・物件費等の状況該当値テキスト"/>
        <xdr:cNvSpPr txBox="1"/>
      </xdr:nvSpPr>
      <xdr:spPr>
        <a:xfrm>
          <a:off x="5038725" y="1485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116,762</a:t>
          </a:r>
          <a:endParaRPr kumimoji="1" lang="ja-JP" altLang="en-US" sz="1000" b="1">
            <a:solidFill>
              <a:srgbClr val="FF0000"/>
            </a:solidFill>
            <a:latin typeface="ＭＳ Ｐゴシック"/>
          </a:endParaRPr>
        </a:p>
      </xdr:txBody>
    </xdr:sp>
    <xdr:clientData/>
  </xdr:oneCellAnchor>
  <xdr:twoCellAnchor>
    <xdr:from>
      <xdr:col>5</xdr:col>
      <xdr:colOff>638175</xdr:colOff>
      <xdr:row>86</xdr:row>
      <xdr:rowOff>133350</xdr:rowOff>
    </xdr:from>
    <xdr:to>
      <xdr:col>6</xdr:col>
      <xdr:colOff>47625</xdr:colOff>
      <xdr:row>87</xdr:row>
      <xdr:rowOff>66675</xdr:rowOff>
    </xdr:to>
    <xdr:sp macro="" textlink="">
      <xdr:nvSpPr>
        <xdr:cNvPr id="215" name="円/楕円 214"/>
        <xdr:cNvSpPr/>
      </xdr:nvSpPr>
      <xdr:spPr>
        <a:xfrm>
          <a:off x="4067175" y="14878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47625</xdr:rowOff>
    </xdr:from>
    <xdr:ext cx="733425" cy="257175"/>
    <xdr:sp macro="" textlink="">
      <xdr:nvSpPr>
        <xdr:cNvPr id="216" name="テキスト ボックス 215"/>
        <xdr:cNvSpPr txBox="1"/>
      </xdr:nvSpPr>
      <xdr:spPr>
        <a:xfrm>
          <a:off x="3733800" y="14963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4</xdr:col>
      <xdr:colOff>428625</xdr:colOff>
      <xdr:row>86</xdr:row>
      <xdr:rowOff>38100</xdr:rowOff>
    </xdr:from>
    <xdr:to>
      <xdr:col>4</xdr:col>
      <xdr:colOff>533400</xdr:colOff>
      <xdr:row>86</xdr:row>
      <xdr:rowOff>142875</xdr:rowOff>
    </xdr:to>
    <xdr:sp macro="" textlink="">
      <xdr:nvSpPr>
        <xdr:cNvPr id="217" name="円/楕円 216"/>
        <xdr:cNvSpPr/>
      </xdr:nvSpPr>
      <xdr:spPr>
        <a:xfrm>
          <a:off x="3171825" y="14782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86</xdr:row>
      <xdr:rowOff>123825</xdr:rowOff>
    </xdr:from>
    <xdr:ext cx="762000" cy="257175"/>
    <xdr:sp macro="" textlink="">
      <xdr:nvSpPr>
        <xdr:cNvPr id="218" name="テキスト ボックス 217"/>
        <xdr:cNvSpPr txBox="1"/>
      </xdr:nvSpPr>
      <xdr:spPr>
        <a:xfrm>
          <a:off x="28479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111,382</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9525</xdr:rowOff>
    </xdr:from>
    <xdr:to>
      <xdr:col>3</xdr:col>
      <xdr:colOff>333375</xdr:colOff>
      <xdr:row>86</xdr:row>
      <xdr:rowOff>104775</xdr:rowOff>
    </xdr:to>
    <xdr:sp macro="" textlink="">
      <xdr:nvSpPr>
        <xdr:cNvPr id="219" name="円/楕円 218"/>
        <xdr:cNvSpPr/>
      </xdr:nvSpPr>
      <xdr:spPr>
        <a:xfrm>
          <a:off x="2286000" y="1475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84</xdr:row>
      <xdr:rowOff>114300</xdr:rowOff>
    </xdr:from>
    <xdr:ext cx="762000" cy="257175"/>
    <xdr:sp macro="" textlink="">
      <xdr:nvSpPr>
        <xdr:cNvPr id="220" name="テキスト ボックス 219"/>
        <xdr:cNvSpPr txBox="1"/>
      </xdr:nvSpPr>
      <xdr:spPr>
        <a:xfrm>
          <a:off x="1952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109,741</a:t>
          </a:r>
          <a:endParaRPr kumimoji="1" lang="ja-JP" altLang="en-US" sz="1000" b="1">
            <a:solidFill>
              <a:srgbClr val="FF0000"/>
            </a:solidFill>
            <a:latin typeface="ＭＳ Ｐゴシック"/>
          </a:endParaRPr>
        </a:p>
      </xdr:txBody>
    </xdr:sp>
    <xdr:clientData/>
  </xdr:oneCellAnchor>
  <xdr:twoCellAnchor>
    <xdr:from>
      <xdr:col>2</xdr:col>
      <xdr:colOff>28575</xdr:colOff>
      <xdr:row>86</xdr:row>
      <xdr:rowOff>171450</xdr:rowOff>
    </xdr:from>
    <xdr:to>
      <xdr:col>2</xdr:col>
      <xdr:colOff>123825</xdr:colOff>
      <xdr:row>87</xdr:row>
      <xdr:rowOff>95250</xdr:rowOff>
    </xdr:to>
    <xdr:sp macro="" textlink="">
      <xdr:nvSpPr>
        <xdr:cNvPr id="221" name="円/楕円 220"/>
        <xdr:cNvSpPr/>
      </xdr:nvSpPr>
      <xdr:spPr>
        <a:xfrm>
          <a:off x="1400175" y="14916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85725</xdr:rowOff>
    </xdr:from>
    <xdr:ext cx="762000" cy="257175"/>
    <xdr:sp macro="" textlink="">
      <xdr:nvSpPr>
        <xdr:cNvPr id="222" name="テキスト ボックス 221"/>
        <xdr:cNvSpPr txBox="1"/>
      </xdr:nvSpPr>
      <xdr:spPr>
        <a:xfrm>
          <a:off x="1066800" y="1500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117,823</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指数は前年度</a:t>
          </a:r>
          <a:r>
            <a:rPr kumimoji="1" lang="en-US" altLang="ja-JP" sz="1300">
              <a:latin typeface="ＭＳ Ｐゴシック"/>
            </a:rPr>
            <a:t>96.5</a:t>
          </a:r>
          <a:r>
            <a:rPr kumimoji="1" lang="ja-JP" altLang="en-US" sz="1300">
              <a:latin typeface="ＭＳ Ｐゴシック"/>
            </a:rPr>
            <a:t>から</a:t>
          </a:r>
          <a:r>
            <a:rPr kumimoji="1" lang="en-US" altLang="ja-JP" sz="1300">
              <a:latin typeface="ＭＳ Ｐゴシック"/>
            </a:rPr>
            <a:t>0.5</a:t>
          </a:r>
          <a:r>
            <a:rPr kumimoji="1" lang="ja-JP" altLang="en-US" sz="1300">
              <a:latin typeface="ＭＳ Ｐゴシック"/>
            </a:rPr>
            <a:t>ポイント増えて</a:t>
          </a:r>
          <a:r>
            <a:rPr kumimoji="1" lang="en-US" altLang="ja-JP" sz="1300">
              <a:latin typeface="ＭＳ Ｐゴシック"/>
            </a:rPr>
            <a:t>97.0</a:t>
          </a:r>
          <a:r>
            <a:rPr kumimoji="1" lang="ja-JP" altLang="en-US" sz="1300">
              <a:latin typeface="ＭＳ Ｐゴシック"/>
            </a:rPr>
            <a:t>となったものの、類似団体平均（</a:t>
          </a:r>
          <a:r>
            <a:rPr kumimoji="1" lang="en-US" altLang="ja-JP" sz="1300">
              <a:latin typeface="ＭＳ Ｐゴシック"/>
            </a:rPr>
            <a:t>99.8</a:t>
          </a:r>
          <a:r>
            <a:rPr kumimoji="1" lang="ja-JP" altLang="en-US" sz="1300">
              <a:latin typeface="ＭＳ Ｐゴシック"/>
            </a:rPr>
            <a:t>）や全国市平均（</a:t>
          </a:r>
          <a:r>
            <a:rPr kumimoji="1" lang="en-US" altLang="ja-JP" sz="1300">
              <a:latin typeface="ＭＳ Ｐゴシック"/>
            </a:rPr>
            <a:t>99.1</a:t>
          </a:r>
          <a:r>
            <a:rPr kumimoji="1" lang="ja-JP" altLang="en-US" sz="1300">
              <a:latin typeface="ＭＳ Ｐゴシック"/>
            </a:rPr>
            <a:t>）を下回り、低い水準にある。今後も引き続き一層の給与水準の適正化に努める。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38" name="直線コネクタ 237"/>
        <xdr:cNvCxnSpPr/>
      </xdr:nvCxnSpPr>
      <xdr:spPr>
        <a:xfrm>
          <a:off x="12830175" y="1546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39" name="テキスト ボックス 238"/>
        <xdr:cNvSpPr txBox="1"/>
      </xdr:nvSpPr>
      <xdr:spPr>
        <a:xfrm>
          <a:off x="120681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0" name="直線コネクタ 239"/>
        <xdr:cNvCxnSpPr/>
      </xdr:nvCxnSpPr>
      <xdr:spPr>
        <a:xfrm>
          <a:off x="12830175" y="1512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1" name="テキスト ボックス 240"/>
        <xdr:cNvSpPr txBox="1"/>
      </xdr:nvSpPr>
      <xdr:spPr>
        <a:xfrm>
          <a:off x="12068175"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2" name="直線コネクタ 241"/>
        <xdr:cNvCxnSpPr/>
      </xdr:nvCxnSpPr>
      <xdr:spPr>
        <a:xfrm>
          <a:off x="12830175" y="1477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3" name="テキスト ボックス 242"/>
        <xdr:cNvSpPr txBox="1"/>
      </xdr:nvSpPr>
      <xdr:spPr>
        <a:xfrm>
          <a:off x="1206817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4" name="直線コネクタ 243"/>
        <xdr:cNvCxnSpPr/>
      </xdr:nvCxnSpPr>
      <xdr:spPr>
        <a:xfrm>
          <a:off x="12830175" y="1443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5" name="テキスト ボックス 244"/>
        <xdr:cNvSpPr txBox="1"/>
      </xdr:nvSpPr>
      <xdr:spPr>
        <a:xfrm>
          <a:off x="12068175"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6" name="直線コネクタ 245"/>
        <xdr:cNvCxnSpPr/>
      </xdr:nvCxnSpPr>
      <xdr:spPr>
        <a:xfrm>
          <a:off x="12830175" y="1408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7" name="テキスト ボックス 246"/>
        <xdr:cNvSpPr txBox="1"/>
      </xdr:nvSpPr>
      <xdr:spPr>
        <a:xfrm>
          <a:off x="12068175"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48" name="直線コネクタ 247"/>
        <xdr:cNvCxnSpPr/>
      </xdr:nvCxnSpPr>
      <xdr:spPr>
        <a:xfrm>
          <a:off x="12830175" y="1374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49" name="テキスト ボックス 248"/>
        <xdr:cNvSpPr txBox="1"/>
      </xdr:nvSpPr>
      <xdr:spPr>
        <a:xfrm>
          <a:off x="12068175"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114300</xdr:rowOff>
    </xdr:from>
    <xdr:to>
      <xdr:col>24</xdr:col>
      <xdr:colOff>561975</xdr:colOff>
      <xdr:row>86</xdr:row>
      <xdr:rowOff>85725</xdr:rowOff>
    </xdr:to>
    <xdr:cxnSp macro="">
      <xdr:nvCxnSpPr>
        <xdr:cNvPr id="253" name="直線コネクタ 252"/>
        <xdr:cNvCxnSpPr/>
      </xdr:nvCxnSpPr>
      <xdr:spPr>
        <a:xfrm flipV="1">
          <a:off x="17021175" y="13830300"/>
          <a:ext cx="0" cy="10001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57150</xdr:rowOff>
    </xdr:from>
    <xdr:ext cx="762000" cy="257175"/>
    <xdr:sp macro="" textlink="">
      <xdr:nvSpPr>
        <xdr:cNvPr id="254" name="給与水準   （国との比較）最小値テキスト"/>
        <xdr:cNvSpPr txBox="1"/>
      </xdr:nvSpPr>
      <xdr:spPr>
        <a:xfrm>
          <a:off x="17106900" y="1480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466725</xdr:colOff>
      <xdr:row>86</xdr:row>
      <xdr:rowOff>85725</xdr:rowOff>
    </xdr:from>
    <xdr:to>
      <xdr:col>24</xdr:col>
      <xdr:colOff>647700</xdr:colOff>
      <xdr:row>86</xdr:row>
      <xdr:rowOff>85725</xdr:rowOff>
    </xdr:to>
    <xdr:cxnSp macro="">
      <xdr:nvCxnSpPr>
        <xdr:cNvPr id="255" name="直線コネクタ 254"/>
        <xdr:cNvCxnSpPr/>
      </xdr:nvCxnSpPr>
      <xdr:spPr>
        <a:xfrm>
          <a:off x="16925925" y="14830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28575</xdr:rowOff>
    </xdr:from>
    <xdr:ext cx="762000" cy="257175"/>
    <xdr:sp macro="" textlink="">
      <xdr:nvSpPr>
        <xdr:cNvPr id="256" name="給与水準   （国との比較）最大値テキスト"/>
        <xdr:cNvSpPr txBox="1"/>
      </xdr:nvSpPr>
      <xdr:spPr>
        <a:xfrm>
          <a:off x="17106900" y="1357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466725</xdr:colOff>
      <xdr:row>80</xdr:row>
      <xdr:rowOff>114300</xdr:rowOff>
    </xdr:from>
    <xdr:to>
      <xdr:col>24</xdr:col>
      <xdr:colOff>647700</xdr:colOff>
      <xdr:row>80</xdr:row>
      <xdr:rowOff>114300</xdr:rowOff>
    </xdr:to>
    <xdr:cxnSp macro="">
      <xdr:nvCxnSpPr>
        <xdr:cNvPr id="257" name="直線コネクタ 256"/>
        <xdr:cNvCxnSpPr/>
      </xdr:nvCxnSpPr>
      <xdr:spPr>
        <a:xfrm>
          <a:off x="16925925" y="13830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80</xdr:row>
      <xdr:rowOff>114300</xdr:rowOff>
    </xdr:from>
    <xdr:to>
      <xdr:col>24</xdr:col>
      <xdr:colOff>561975</xdr:colOff>
      <xdr:row>81</xdr:row>
      <xdr:rowOff>28575</xdr:rowOff>
    </xdr:to>
    <xdr:cxnSp macro="">
      <xdr:nvCxnSpPr>
        <xdr:cNvPr id="258" name="直線コネクタ 257"/>
        <xdr:cNvCxnSpPr/>
      </xdr:nvCxnSpPr>
      <xdr:spPr>
        <a:xfrm>
          <a:off x="16182975" y="1383030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85725</xdr:rowOff>
    </xdr:from>
    <xdr:ext cx="762000" cy="257175"/>
    <xdr:sp macro="" textlink="">
      <xdr:nvSpPr>
        <xdr:cNvPr id="259" name="給与水準   （国との比較）平均値テキスト"/>
        <xdr:cNvSpPr txBox="1"/>
      </xdr:nvSpPr>
      <xdr:spPr>
        <a:xfrm>
          <a:off x="17106900" y="1431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114300</xdr:rowOff>
    </xdr:from>
    <xdr:to>
      <xdr:col>24</xdr:col>
      <xdr:colOff>609600</xdr:colOff>
      <xdr:row>84</xdr:row>
      <xdr:rowOff>47625</xdr:rowOff>
    </xdr:to>
    <xdr:sp macro="" textlink="">
      <xdr:nvSpPr>
        <xdr:cNvPr id="260" name="フローチャート : 判断 259"/>
        <xdr:cNvSpPr/>
      </xdr:nvSpPr>
      <xdr:spPr>
        <a:xfrm>
          <a:off x="16964025" y="1434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80</xdr:row>
      <xdr:rowOff>114300</xdr:rowOff>
    </xdr:from>
    <xdr:to>
      <xdr:col>23</xdr:col>
      <xdr:colOff>409575</xdr:colOff>
      <xdr:row>80</xdr:row>
      <xdr:rowOff>114300</xdr:rowOff>
    </xdr:to>
    <xdr:cxnSp macro="">
      <xdr:nvCxnSpPr>
        <xdr:cNvPr id="261" name="直線コネクタ 260"/>
        <xdr:cNvCxnSpPr/>
      </xdr:nvCxnSpPr>
      <xdr:spPr>
        <a:xfrm>
          <a:off x="15287625" y="138303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81</xdr:row>
      <xdr:rowOff>114300</xdr:rowOff>
    </xdr:from>
    <xdr:to>
      <xdr:col>23</xdr:col>
      <xdr:colOff>457200</xdr:colOff>
      <xdr:row>82</xdr:row>
      <xdr:rowOff>47625</xdr:rowOff>
    </xdr:to>
    <xdr:sp macro="" textlink="">
      <xdr:nvSpPr>
        <xdr:cNvPr id="262" name="フローチャート : 判断 261"/>
        <xdr:cNvSpPr/>
      </xdr:nvSpPr>
      <xdr:spPr>
        <a:xfrm>
          <a:off x="16125825" y="1400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28575</xdr:rowOff>
    </xdr:from>
    <xdr:ext cx="733425" cy="257175"/>
    <xdr:sp macro="" textlink="">
      <xdr:nvSpPr>
        <xdr:cNvPr id="263" name="テキスト ボックス 262"/>
        <xdr:cNvSpPr txBox="1"/>
      </xdr:nvSpPr>
      <xdr:spPr>
        <a:xfrm>
          <a:off x="15801975" y="1408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114300</xdr:rowOff>
    </xdr:from>
    <xdr:to>
      <xdr:col>22</xdr:col>
      <xdr:colOff>200025</xdr:colOff>
      <xdr:row>89</xdr:row>
      <xdr:rowOff>0</xdr:rowOff>
    </xdr:to>
    <xdr:cxnSp macro="">
      <xdr:nvCxnSpPr>
        <xdr:cNvPr id="264" name="直線コネクタ 263"/>
        <xdr:cNvCxnSpPr/>
      </xdr:nvCxnSpPr>
      <xdr:spPr>
        <a:xfrm flipV="1">
          <a:off x="14401800" y="13830300"/>
          <a:ext cx="885825" cy="1428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114300</xdr:rowOff>
    </xdr:from>
    <xdr:to>
      <xdr:col>22</xdr:col>
      <xdr:colOff>257175</xdr:colOff>
      <xdr:row>82</xdr:row>
      <xdr:rowOff>47625</xdr:rowOff>
    </xdr:to>
    <xdr:sp macro="" textlink="">
      <xdr:nvSpPr>
        <xdr:cNvPr id="265" name="フローチャート : 判断 264"/>
        <xdr:cNvSpPr/>
      </xdr:nvSpPr>
      <xdr:spPr>
        <a:xfrm>
          <a:off x="15240000" y="1400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28575</xdr:rowOff>
    </xdr:from>
    <xdr:ext cx="762000" cy="257175"/>
    <xdr:sp macro="" textlink="">
      <xdr:nvSpPr>
        <xdr:cNvPr id="266" name="テキスト ボックス 265"/>
        <xdr:cNvSpPr txBox="1"/>
      </xdr:nvSpPr>
      <xdr:spPr>
        <a:xfrm>
          <a:off x="14906625"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0</xdr:rowOff>
    </xdr:from>
    <xdr:to>
      <xdr:col>21</xdr:col>
      <xdr:colOff>0</xdr:colOff>
      <xdr:row>89</xdr:row>
      <xdr:rowOff>0</xdr:rowOff>
    </xdr:to>
    <xdr:cxnSp macro="">
      <xdr:nvCxnSpPr>
        <xdr:cNvPr id="267" name="直線コネクタ 266"/>
        <xdr:cNvCxnSpPr/>
      </xdr:nvCxnSpPr>
      <xdr:spPr>
        <a:xfrm>
          <a:off x="13515975" y="152590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89</xdr:row>
      <xdr:rowOff>104775</xdr:rowOff>
    </xdr:from>
    <xdr:to>
      <xdr:col>21</xdr:col>
      <xdr:colOff>47625</xdr:colOff>
      <xdr:row>90</xdr:row>
      <xdr:rowOff>38100</xdr:rowOff>
    </xdr:to>
    <xdr:sp macro="" textlink="">
      <xdr:nvSpPr>
        <xdr:cNvPr id="268" name="フローチャート : 判断 267"/>
        <xdr:cNvSpPr/>
      </xdr:nvSpPr>
      <xdr:spPr>
        <a:xfrm>
          <a:off x="14354175" y="15363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19050</xdr:rowOff>
    </xdr:from>
    <xdr:ext cx="762000" cy="257175"/>
    <xdr:sp macro="" textlink="">
      <xdr:nvSpPr>
        <xdr:cNvPr id="269" name="テキスト ボックス 268"/>
        <xdr:cNvSpPr txBox="1"/>
      </xdr:nvSpPr>
      <xdr:spPr>
        <a:xfrm>
          <a:off x="14020800"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428625</xdr:colOff>
      <xdr:row>89</xdr:row>
      <xdr:rowOff>104775</xdr:rowOff>
    </xdr:from>
    <xdr:to>
      <xdr:col>19</xdr:col>
      <xdr:colOff>533400</xdr:colOff>
      <xdr:row>90</xdr:row>
      <xdr:rowOff>38100</xdr:rowOff>
    </xdr:to>
    <xdr:sp macro="" textlink="">
      <xdr:nvSpPr>
        <xdr:cNvPr id="270" name="フローチャート : 判断 269"/>
        <xdr:cNvSpPr/>
      </xdr:nvSpPr>
      <xdr:spPr>
        <a:xfrm>
          <a:off x="13458825" y="15363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90</xdr:row>
      <xdr:rowOff>19050</xdr:rowOff>
    </xdr:from>
    <xdr:ext cx="762000" cy="257175"/>
    <xdr:sp macro="" textlink="">
      <xdr:nvSpPr>
        <xdr:cNvPr id="271" name="テキスト ボックス 270"/>
        <xdr:cNvSpPr txBox="1"/>
      </xdr:nvSpPr>
      <xdr:spPr>
        <a:xfrm>
          <a:off x="13134975" y="15449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4" name="テキスト ボックス 273"/>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80</xdr:row>
      <xdr:rowOff>152400</xdr:rowOff>
    </xdr:from>
    <xdr:to>
      <xdr:col>24</xdr:col>
      <xdr:colOff>609600</xdr:colOff>
      <xdr:row>81</xdr:row>
      <xdr:rowOff>76200</xdr:rowOff>
    </xdr:to>
    <xdr:sp macro="" textlink="">
      <xdr:nvSpPr>
        <xdr:cNvPr id="277" name="円/楕円 276"/>
        <xdr:cNvSpPr/>
      </xdr:nvSpPr>
      <xdr:spPr>
        <a:xfrm>
          <a:off x="16964025" y="1386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66675</xdr:rowOff>
    </xdr:from>
    <xdr:ext cx="762000" cy="257175"/>
    <xdr:sp macro="" textlink="">
      <xdr:nvSpPr>
        <xdr:cNvPr id="278" name="給与水準   （国との比較）該当値テキスト"/>
        <xdr:cNvSpPr txBox="1"/>
      </xdr:nvSpPr>
      <xdr:spPr>
        <a:xfrm>
          <a:off x="17106900" y="1378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352425</xdr:colOff>
      <xdr:row>80</xdr:row>
      <xdr:rowOff>66675</xdr:rowOff>
    </xdr:from>
    <xdr:to>
      <xdr:col>23</xdr:col>
      <xdr:colOff>457200</xdr:colOff>
      <xdr:row>80</xdr:row>
      <xdr:rowOff>161925</xdr:rowOff>
    </xdr:to>
    <xdr:sp macro="" textlink="">
      <xdr:nvSpPr>
        <xdr:cNvPr id="279" name="円/楕円 278"/>
        <xdr:cNvSpPr/>
      </xdr:nvSpPr>
      <xdr:spPr>
        <a:xfrm>
          <a:off x="16125825" y="1378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79</xdr:row>
      <xdr:rowOff>0</xdr:rowOff>
    </xdr:from>
    <xdr:ext cx="733425" cy="257175"/>
    <xdr:sp macro="" textlink="">
      <xdr:nvSpPr>
        <xdr:cNvPr id="280" name="テキスト ボックス 279"/>
        <xdr:cNvSpPr txBox="1"/>
      </xdr:nvSpPr>
      <xdr:spPr>
        <a:xfrm>
          <a:off x="15801975" y="1354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66675</xdr:rowOff>
    </xdr:from>
    <xdr:to>
      <xdr:col>22</xdr:col>
      <xdr:colOff>257175</xdr:colOff>
      <xdr:row>80</xdr:row>
      <xdr:rowOff>161925</xdr:rowOff>
    </xdr:to>
    <xdr:sp macro="" textlink="">
      <xdr:nvSpPr>
        <xdr:cNvPr id="281" name="円/楕円 280"/>
        <xdr:cNvSpPr/>
      </xdr:nvSpPr>
      <xdr:spPr>
        <a:xfrm>
          <a:off x="15240000" y="1378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79</xdr:row>
      <xdr:rowOff>0</xdr:rowOff>
    </xdr:from>
    <xdr:ext cx="762000" cy="257175"/>
    <xdr:sp macro="" textlink="">
      <xdr:nvSpPr>
        <xdr:cNvPr id="282" name="テキスト ボックス 281"/>
        <xdr:cNvSpPr txBox="1"/>
      </xdr:nvSpPr>
      <xdr:spPr>
        <a:xfrm>
          <a:off x="14906625"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123825</xdr:rowOff>
    </xdr:from>
    <xdr:to>
      <xdr:col>21</xdr:col>
      <xdr:colOff>47625</xdr:colOff>
      <xdr:row>89</xdr:row>
      <xdr:rowOff>47625</xdr:rowOff>
    </xdr:to>
    <xdr:sp macro="" textlink="">
      <xdr:nvSpPr>
        <xdr:cNvPr id="283" name="円/楕円 282"/>
        <xdr:cNvSpPr/>
      </xdr:nvSpPr>
      <xdr:spPr>
        <a:xfrm>
          <a:off x="14354175" y="15211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57150</xdr:rowOff>
    </xdr:from>
    <xdr:ext cx="762000" cy="257175"/>
    <xdr:sp macro="" textlink="">
      <xdr:nvSpPr>
        <xdr:cNvPr id="284" name="テキスト ボックス 283"/>
        <xdr:cNvSpPr txBox="1"/>
      </xdr:nvSpPr>
      <xdr:spPr>
        <a:xfrm>
          <a:off x="14020800" y="1497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47625</xdr:rowOff>
    </xdr:to>
    <xdr:sp macro="" textlink="">
      <xdr:nvSpPr>
        <xdr:cNvPr id="285" name="円/楕円 284"/>
        <xdr:cNvSpPr/>
      </xdr:nvSpPr>
      <xdr:spPr>
        <a:xfrm>
          <a:off x="13458825" y="15211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87</xdr:row>
      <xdr:rowOff>57150</xdr:rowOff>
    </xdr:from>
    <xdr:ext cx="762000" cy="257175"/>
    <xdr:sp macro="" textlink="">
      <xdr:nvSpPr>
        <xdr:cNvPr id="286" name="テキスト ボックス 285"/>
        <xdr:cNvSpPr txBox="1"/>
      </xdr:nvSpPr>
      <xdr:spPr>
        <a:xfrm>
          <a:off x="13134975" y="1497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8" name="正方形/長方形 297"/>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合併後の職員数の適正化の取組が一定目処がついたため、人口千人当たりの職員数は、前年度の</a:t>
          </a:r>
          <a:r>
            <a:rPr kumimoji="1" lang="en-US" altLang="ja-JP" sz="1300">
              <a:latin typeface="ＭＳ Ｐゴシック"/>
            </a:rPr>
            <a:t>7.65</a:t>
          </a:r>
          <a:r>
            <a:rPr kumimoji="1" lang="ja-JP" altLang="en-US" sz="1300">
              <a:latin typeface="ＭＳ Ｐゴシック"/>
            </a:rPr>
            <a:t>人から</a:t>
          </a:r>
          <a:r>
            <a:rPr kumimoji="1" lang="en-US" altLang="ja-JP" sz="1300">
              <a:latin typeface="ＭＳ Ｐゴシック"/>
            </a:rPr>
            <a:t>0.14</a:t>
          </a:r>
          <a:r>
            <a:rPr kumimoji="1" lang="ja-JP" altLang="en-US" sz="1300">
              <a:latin typeface="ＭＳ Ｐゴシック"/>
            </a:rPr>
            <a:t>人増えて</a:t>
          </a:r>
          <a:r>
            <a:rPr kumimoji="1" lang="en-US" altLang="ja-JP" sz="1300">
              <a:latin typeface="ＭＳ Ｐゴシック"/>
            </a:rPr>
            <a:t>7.79</a:t>
          </a:r>
          <a:r>
            <a:rPr kumimoji="1" lang="ja-JP" altLang="en-US" sz="1300">
              <a:latin typeface="ＭＳ Ｐゴシック"/>
            </a:rPr>
            <a:t>人となり、類似団体平均、全国平均、県平均を上回っている。</a:t>
          </a:r>
        </a:p>
        <a:p>
          <a:r>
            <a:rPr kumimoji="1" lang="ja-JP" altLang="en-US" sz="1300">
              <a:latin typeface="ＭＳ Ｐゴシック"/>
            </a:rPr>
            <a:t>　今後も定員適正化計画（平成</a:t>
          </a:r>
          <a:r>
            <a:rPr kumimoji="1" lang="en-US" altLang="ja-JP" sz="1300">
              <a:latin typeface="ＭＳ Ｐゴシック"/>
            </a:rPr>
            <a:t>27</a:t>
          </a:r>
          <a:r>
            <a:rPr kumimoji="1" lang="ja-JP" altLang="en-US" sz="1300">
              <a:latin typeface="ＭＳ Ｐゴシック"/>
            </a:rPr>
            <a:t>年度～平成</a:t>
          </a:r>
          <a:r>
            <a:rPr kumimoji="1" lang="en-US" altLang="ja-JP" sz="1300">
              <a:latin typeface="ＭＳ Ｐゴシック"/>
            </a:rPr>
            <a:t>36</a:t>
          </a:r>
          <a:r>
            <a:rPr kumimoji="1" lang="ja-JP" altLang="en-US" sz="1300">
              <a:latin typeface="ＭＳ Ｐゴシック"/>
            </a:rPr>
            <a:t>年度）による職員数の適正管理を進め、人件費の総額抑制に努める。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3" name="直線コネクタ 302"/>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4" name="テキスト ボックス 303"/>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5" name="直線コネクタ 304"/>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6" name="テキスト ボックス 305"/>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7" name="直線コネクタ 306"/>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8" name="テキスト ボックス 307"/>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9" name="直線コネクタ 308"/>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10" name="テキスト ボックス 309"/>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11" name="直線コネクタ 310"/>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12" name="テキスト ボックス 311"/>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3" name="直線コネクタ 312"/>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4" name="テキスト ボックス 313"/>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5" name="直線コネクタ 314"/>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6" name="テキスト ボックス 315"/>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7"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104775</xdr:rowOff>
    </xdr:from>
    <xdr:to>
      <xdr:col>24</xdr:col>
      <xdr:colOff>561975</xdr:colOff>
      <xdr:row>67</xdr:row>
      <xdr:rowOff>57150</xdr:rowOff>
    </xdr:to>
    <xdr:cxnSp macro="">
      <xdr:nvCxnSpPr>
        <xdr:cNvPr id="318" name="直線コネクタ 317"/>
        <xdr:cNvCxnSpPr/>
      </xdr:nvCxnSpPr>
      <xdr:spPr>
        <a:xfrm flipV="1">
          <a:off x="17021175" y="10048875"/>
          <a:ext cx="0" cy="14954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28575</xdr:rowOff>
    </xdr:from>
    <xdr:ext cx="762000" cy="257175"/>
    <xdr:sp macro="" textlink="">
      <xdr:nvSpPr>
        <xdr:cNvPr id="319" name="定員管理の状況最小値テキスト"/>
        <xdr:cNvSpPr txBox="1"/>
      </xdr:nvSpPr>
      <xdr:spPr>
        <a:xfrm>
          <a:off x="17106900"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466725</xdr:colOff>
      <xdr:row>67</xdr:row>
      <xdr:rowOff>57150</xdr:rowOff>
    </xdr:from>
    <xdr:to>
      <xdr:col>24</xdr:col>
      <xdr:colOff>647700</xdr:colOff>
      <xdr:row>67</xdr:row>
      <xdr:rowOff>57150</xdr:rowOff>
    </xdr:to>
    <xdr:cxnSp macro="">
      <xdr:nvCxnSpPr>
        <xdr:cNvPr id="320" name="直線コネクタ 319"/>
        <xdr:cNvCxnSpPr/>
      </xdr:nvCxnSpPr>
      <xdr:spPr>
        <a:xfrm>
          <a:off x="16925925" y="1154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19050</xdr:rowOff>
    </xdr:from>
    <xdr:ext cx="762000" cy="257175"/>
    <xdr:sp macro="" textlink="">
      <xdr:nvSpPr>
        <xdr:cNvPr id="321" name="定員管理の状況最大値テキスト"/>
        <xdr:cNvSpPr txBox="1"/>
      </xdr:nvSpPr>
      <xdr:spPr>
        <a:xfrm>
          <a:off x="17106900"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466725</xdr:colOff>
      <xdr:row>58</xdr:row>
      <xdr:rowOff>104775</xdr:rowOff>
    </xdr:from>
    <xdr:to>
      <xdr:col>24</xdr:col>
      <xdr:colOff>647700</xdr:colOff>
      <xdr:row>58</xdr:row>
      <xdr:rowOff>104775</xdr:rowOff>
    </xdr:to>
    <xdr:cxnSp macro="">
      <xdr:nvCxnSpPr>
        <xdr:cNvPr id="322" name="直線コネクタ 321"/>
        <xdr:cNvCxnSpPr/>
      </xdr:nvCxnSpPr>
      <xdr:spPr>
        <a:xfrm>
          <a:off x="16925925" y="10048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65</xdr:row>
      <xdr:rowOff>47625</xdr:rowOff>
    </xdr:from>
    <xdr:to>
      <xdr:col>24</xdr:col>
      <xdr:colOff>561975</xdr:colOff>
      <xdr:row>65</xdr:row>
      <xdr:rowOff>95250</xdr:rowOff>
    </xdr:to>
    <xdr:cxnSp macro="">
      <xdr:nvCxnSpPr>
        <xdr:cNvPr id="323" name="直線コネクタ 322"/>
        <xdr:cNvCxnSpPr/>
      </xdr:nvCxnSpPr>
      <xdr:spPr>
        <a:xfrm>
          <a:off x="16182975" y="11191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85725</xdr:rowOff>
    </xdr:from>
    <xdr:ext cx="762000" cy="257175"/>
    <xdr:sp macro="" textlink="">
      <xdr:nvSpPr>
        <xdr:cNvPr id="324" name="定員管理の状況平均値テキスト"/>
        <xdr:cNvSpPr txBox="1"/>
      </xdr:nvSpPr>
      <xdr:spPr>
        <a:xfrm>
          <a:off x="17106900" y="1054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76200</xdr:rowOff>
    </xdr:from>
    <xdr:to>
      <xdr:col>24</xdr:col>
      <xdr:colOff>609600</xdr:colOff>
      <xdr:row>63</xdr:row>
      <xdr:rowOff>0</xdr:rowOff>
    </xdr:to>
    <xdr:sp macro="" textlink="">
      <xdr:nvSpPr>
        <xdr:cNvPr id="325" name="フローチャート : 判断 324"/>
        <xdr:cNvSpPr/>
      </xdr:nvSpPr>
      <xdr:spPr>
        <a:xfrm>
          <a:off x="16964025" y="10706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65</xdr:row>
      <xdr:rowOff>47625</xdr:rowOff>
    </xdr:from>
    <xdr:to>
      <xdr:col>23</xdr:col>
      <xdr:colOff>409575</xdr:colOff>
      <xdr:row>65</xdr:row>
      <xdr:rowOff>47625</xdr:rowOff>
    </xdr:to>
    <xdr:cxnSp macro="">
      <xdr:nvCxnSpPr>
        <xdr:cNvPr id="326" name="直線コネクタ 325"/>
        <xdr:cNvCxnSpPr/>
      </xdr:nvCxnSpPr>
      <xdr:spPr>
        <a:xfrm flipV="1">
          <a:off x="15287625" y="11191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63</xdr:row>
      <xdr:rowOff>66675</xdr:rowOff>
    </xdr:from>
    <xdr:to>
      <xdr:col>23</xdr:col>
      <xdr:colOff>457200</xdr:colOff>
      <xdr:row>63</xdr:row>
      <xdr:rowOff>171450</xdr:rowOff>
    </xdr:to>
    <xdr:sp macro="" textlink="">
      <xdr:nvSpPr>
        <xdr:cNvPr id="327" name="フローチャート : 判断 326"/>
        <xdr:cNvSpPr/>
      </xdr:nvSpPr>
      <xdr:spPr>
        <a:xfrm>
          <a:off x="16125825" y="10868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9525</xdr:rowOff>
    </xdr:from>
    <xdr:ext cx="733425" cy="257175"/>
    <xdr:sp macro="" textlink="">
      <xdr:nvSpPr>
        <xdr:cNvPr id="328" name="テキスト ボックス 327"/>
        <xdr:cNvSpPr txBox="1"/>
      </xdr:nvSpPr>
      <xdr:spPr>
        <a:xfrm>
          <a:off x="15801975" y="10639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47625</xdr:rowOff>
    </xdr:from>
    <xdr:to>
      <xdr:col>22</xdr:col>
      <xdr:colOff>200025</xdr:colOff>
      <xdr:row>65</xdr:row>
      <xdr:rowOff>66675</xdr:rowOff>
    </xdr:to>
    <xdr:cxnSp macro="">
      <xdr:nvCxnSpPr>
        <xdr:cNvPr id="329" name="直線コネクタ 328"/>
        <xdr:cNvCxnSpPr/>
      </xdr:nvCxnSpPr>
      <xdr:spPr>
        <a:xfrm flipV="1">
          <a:off x="14401800" y="11191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66675</xdr:rowOff>
    </xdr:from>
    <xdr:to>
      <xdr:col>22</xdr:col>
      <xdr:colOff>257175</xdr:colOff>
      <xdr:row>63</xdr:row>
      <xdr:rowOff>161925</xdr:rowOff>
    </xdr:to>
    <xdr:sp macro="" textlink="">
      <xdr:nvSpPr>
        <xdr:cNvPr id="330" name="フローチャート : 判断 329"/>
        <xdr:cNvSpPr/>
      </xdr:nvSpPr>
      <xdr:spPr>
        <a:xfrm>
          <a:off x="15240000" y="1086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0</xdr:rowOff>
    </xdr:from>
    <xdr:ext cx="762000" cy="257175"/>
    <xdr:sp macro="" textlink="">
      <xdr:nvSpPr>
        <xdr:cNvPr id="331" name="テキスト ボックス 330"/>
        <xdr:cNvSpPr txBox="1"/>
      </xdr:nvSpPr>
      <xdr:spPr>
        <a:xfrm>
          <a:off x="14906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485775</xdr:colOff>
      <xdr:row>65</xdr:row>
      <xdr:rowOff>66675</xdr:rowOff>
    </xdr:from>
    <xdr:to>
      <xdr:col>21</xdr:col>
      <xdr:colOff>0</xdr:colOff>
      <xdr:row>65</xdr:row>
      <xdr:rowOff>171450</xdr:rowOff>
    </xdr:to>
    <xdr:cxnSp macro="">
      <xdr:nvCxnSpPr>
        <xdr:cNvPr id="332" name="直線コネクタ 331"/>
        <xdr:cNvCxnSpPr/>
      </xdr:nvCxnSpPr>
      <xdr:spPr>
        <a:xfrm flipV="1">
          <a:off x="13515975" y="112109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63</xdr:row>
      <xdr:rowOff>66675</xdr:rowOff>
    </xdr:from>
    <xdr:to>
      <xdr:col>21</xdr:col>
      <xdr:colOff>47625</xdr:colOff>
      <xdr:row>64</xdr:row>
      <xdr:rowOff>0</xdr:rowOff>
    </xdr:to>
    <xdr:sp macro="" textlink="">
      <xdr:nvSpPr>
        <xdr:cNvPr id="333" name="フローチャート : 判断 332"/>
        <xdr:cNvSpPr/>
      </xdr:nvSpPr>
      <xdr:spPr>
        <a:xfrm>
          <a:off x="14354175" y="10868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9525</xdr:rowOff>
    </xdr:from>
    <xdr:ext cx="762000" cy="257175"/>
    <xdr:sp macro="" textlink="">
      <xdr:nvSpPr>
        <xdr:cNvPr id="334" name="テキスト ボックス 333"/>
        <xdr:cNvSpPr txBox="1"/>
      </xdr:nvSpPr>
      <xdr:spPr>
        <a:xfrm>
          <a:off x="14020800" y="1063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428625</xdr:colOff>
      <xdr:row>63</xdr:row>
      <xdr:rowOff>133350</xdr:rowOff>
    </xdr:from>
    <xdr:to>
      <xdr:col>19</xdr:col>
      <xdr:colOff>533400</xdr:colOff>
      <xdr:row>64</xdr:row>
      <xdr:rowOff>66675</xdr:rowOff>
    </xdr:to>
    <xdr:sp macro="" textlink="">
      <xdr:nvSpPr>
        <xdr:cNvPr id="335" name="フローチャート : 判断 334"/>
        <xdr:cNvSpPr/>
      </xdr:nvSpPr>
      <xdr:spPr>
        <a:xfrm>
          <a:off x="13458825" y="1093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76200</xdr:rowOff>
    </xdr:from>
    <xdr:ext cx="762000" cy="257175"/>
    <xdr:sp macro="" textlink="">
      <xdr:nvSpPr>
        <xdr:cNvPr id="336" name="テキスト ボックス 335"/>
        <xdr:cNvSpPr txBox="1"/>
      </xdr:nvSpPr>
      <xdr:spPr>
        <a:xfrm>
          <a:off x="13134975"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7" name="テキスト ボックス 336"/>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8" name="テキスト ボックス 337"/>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9" name="テキスト ボックス 338"/>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40" name="テキスト ボックス 339"/>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41" name="テキスト ボックス 340"/>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65</xdr:row>
      <xdr:rowOff>47625</xdr:rowOff>
    </xdr:from>
    <xdr:to>
      <xdr:col>24</xdr:col>
      <xdr:colOff>609600</xdr:colOff>
      <xdr:row>65</xdr:row>
      <xdr:rowOff>142875</xdr:rowOff>
    </xdr:to>
    <xdr:sp macro="" textlink="">
      <xdr:nvSpPr>
        <xdr:cNvPr id="342" name="円/楕円 341"/>
        <xdr:cNvSpPr/>
      </xdr:nvSpPr>
      <xdr:spPr>
        <a:xfrm>
          <a:off x="16964025" y="11191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19050</xdr:rowOff>
    </xdr:from>
    <xdr:ext cx="762000" cy="257175"/>
    <xdr:sp macro="" textlink="">
      <xdr:nvSpPr>
        <xdr:cNvPr id="343" name="定員管理の状況該当値テキスト"/>
        <xdr:cNvSpPr txBox="1"/>
      </xdr:nvSpPr>
      <xdr:spPr>
        <a:xfrm>
          <a:off x="17106900" y="1116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352425</xdr:colOff>
      <xdr:row>64</xdr:row>
      <xdr:rowOff>171450</xdr:rowOff>
    </xdr:from>
    <xdr:to>
      <xdr:col>23</xdr:col>
      <xdr:colOff>457200</xdr:colOff>
      <xdr:row>65</xdr:row>
      <xdr:rowOff>95250</xdr:rowOff>
    </xdr:to>
    <xdr:sp macro="" textlink="">
      <xdr:nvSpPr>
        <xdr:cNvPr id="344" name="円/楕円 343"/>
        <xdr:cNvSpPr/>
      </xdr:nvSpPr>
      <xdr:spPr>
        <a:xfrm>
          <a:off x="16125825" y="11144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65</xdr:row>
      <xdr:rowOff>85725</xdr:rowOff>
    </xdr:from>
    <xdr:ext cx="733425" cy="257175"/>
    <xdr:sp macro="" textlink="">
      <xdr:nvSpPr>
        <xdr:cNvPr id="345" name="テキスト ボックス 344"/>
        <xdr:cNvSpPr txBox="1"/>
      </xdr:nvSpPr>
      <xdr:spPr>
        <a:xfrm>
          <a:off x="15801975" y="11229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171450</xdr:rowOff>
    </xdr:from>
    <xdr:to>
      <xdr:col>22</xdr:col>
      <xdr:colOff>257175</xdr:colOff>
      <xdr:row>65</xdr:row>
      <xdr:rowOff>104775</xdr:rowOff>
    </xdr:to>
    <xdr:sp macro="" textlink="">
      <xdr:nvSpPr>
        <xdr:cNvPr id="346" name="円/楕円 345"/>
        <xdr:cNvSpPr/>
      </xdr:nvSpPr>
      <xdr:spPr>
        <a:xfrm>
          <a:off x="15240000" y="1114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65</xdr:row>
      <xdr:rowOff>85725</xdr:rowOff>
    </xdr:from>
    <xdr:ext cx="762000" cy="257175"/>
    <xdr:sp macro="" textlink="">
      <xdr:nvSpPr>
        <xdr:cNvPr id="347" name="テキスト ボックス 346"/>
        <xdr:cNvSpPr txBox="1"/>
      </xdr:nvSpPr>
      <xdr:spPr>
        <a:xfrm>
          <a:off x="14906625" y="1122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20</xdr:col>
      <xdr:colOff>638175</xdr:colOff>
      <xdr:row>65</xdr:row>
      <xdr:rowOff>19050</xdr:rowOff>
    </xdr:from>
    <xdr:to>
      <xdr:col>21</xdr:col>
      <xdr:colOff>47625</xdr:colOff>
      <xdr:row>65</xdr:row>
      <xdr:rowOff>123825</xdr:rowOff>
    </xdr:to>
    <xdr:sp macro="" textlink="">
      <xdr:nvSpPr>
        <xdr:cNvPr id="348" name="円/楕円 347"/>
        <xdr:cNvSpPr/>
      </xdr:nvSpPr>
      <xdr:spPr>
        <a:xfrm>
          <a:off x="14354175" y="11163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104775</xdr:rowOff>
    </xdr:from>
    <xdr:ext cx="762000" cy="257175"/>
    <xdr:sp macro="" textlink="">
      <xdr:nvSpPr>
        <xdr:cNvPr id="349" name="テキスト ボックス 348"/>
        <xdr:cNvSpPr txBox="1"/>
      </xdr:nvSpPr>
      <xdr:spPr>
        <a:xfrm>
          <a:off x="14020800" y="1124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428625</xdr:colOff>
      <xdr:row>65</xdr:row>
      <xdr:rowOff>123825</xdr:rowOff>
    </xdr:from>
    <xdr:to>
      <xdr:col>19</xdr:col>
      <xdr:colOff>533400</xdr:colOff>
      <xdr:row>66</xdr:row>
      <xdr:rowOff>47625</xdr:rowOff>
    </xdr:to>
    <xdr:sp macro="" textlink="">
      <xdr:nvSpPr>
        <xdr:cNvPr id="350" name="円/楕円 349"/>
        <xdr:cNvSpPr/>
      </xdr:nvSpPr>
      <xdr:spPr>
        <a:xfrm>
          <a:off x="13458825" y="11268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66</xdr:row>
      <xdr:rowOff>38100</xdr:rowOff>
    </xdr:from>
    <xdr:ext cx="762000" cy="257175"/>
    <xdr:sp macro="" textlink="">
      <xdr:nvSpPr>
        <xdr:cNvPr id="351" name="テキスト ボックス 350"/>
        <xdr:cNvSpPr txBox="1"/>
      </xdr:nvSpPr>
      <xdr:spPr>
        <a:xfrm>
          <a:off x="13134975" y="1135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2" name="正方形/長方形 351"/>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3" name="テキスト ボックス 352"/>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4" name="テキスト ボックス 353"/>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5" name="正方形/長方形 354"/>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6" name="正方形/長方形 355"/>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7" name="正方形/長方形 356"/>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8" name="正方形/長方形 357"/>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9" name="正方形/長方形 358"/>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60" name="正方形/長方形 359"/>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61" name="正方形/長方形 360"/>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2" name="正方形/長方形 361"/>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3" name="正方形/長方形 362"/>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4" name="テキスト ボックス 363"/>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公営企業への繰出金は若干増加したものの、元利償還金や一部事務組合への負担金が大幅に減少したことから、実質公債費比率の分子となる数値は前年度から</a:t>
          </a:r>
          <a:r>
            <a:rPr kumimoji="1" lang="en-US" altLang="ja-JP" sz="1300">
              <a:latin typeface="ＭＳ Ｐゴシック"/>
            </a:rPr>
            <a:t>616</a:t>
          </a:r>
          <a:r>
            <a:rPr kumimoji="1" lang="ja-JP" altLang="en-US" sz="1300">
              <a:latin typeface="ＭＳ Ｐゴシック"/>
            </a:rPr>
            <a:t>百万円減少し、前年度の</a:t>
          </a:r>
          <a:r>
            <a:rPr kumimoji="1" lang="en-US" altLang="ja-JP" sz="1300">
              <a:latin typeface="ＭＳ Ｐゴシック"/>
            </a:rPr>
            <a:t>10.0</a:t>
          </a:r>
          <a:r>
            <a:rPr kumimoji="1" lang="ja-JP" altLang="en-US" sz="1300">
              <a:latin typeface="ＭＳ Ｐゴシック"/>
            </a:rPr>
            <a:t>％から</a:t>
          </a:r>
          <a:r>
            <a:rPr kumimoji="1" lang="en-US" altLang="ja-JP" sz="1300">
              <a:latin typeface="ＭＳ Ｐゴシック"/>
            </a:rPr>
            <a:t>1.5</a:t>
          </a:r>
          <a:r>
            <a:rPr kumimoji="1" lang="ja-JP" altLang="en-US" sz="1300">
              <a:latin typeface="ＭＳ Ｐゴシック"/>
            </a:rPr>
            <a:t>ポイント改善した。しかしながら、類似団体平均、全国平均、県平均を上回る数値となった。</a:t>
          </a:r>
        </a:p>
        <a:p>
          <a:r>
            <a:rPr kumimoji="1" lang="ja-JP" altLang="en-US" sz="1300">
              <a:latin typeface="ＭＳ Ｐゴシック"/>
            </a:rPr>
            <a:t>　今後も引き続き、公債費負担軽減に向けた繰上償還や、投資的経費の平準化による計画的な起債などにより、比率の低下に努める。</a:t>
          </a:r>
        </a:p>
        <a:p>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5" name="テキスト ボックス 364"/>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6" name="直線コネクタ 365"/>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7" name="テキスト ボックス 366"/>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8" name="直線コネクタ 367"/>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9" name="テキスト ボックス 368"/>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70" name="直線コネクタ 369"/>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71" name="テキスト ボックス 370"/>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2" name="直線コネクタ 371"/>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3" name="テキスト ボックス 372"/>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4" name="直線コネクタ 373"/>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5" name="テキスト ボックス 374"/>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6" name="直線コネクタ 375"/>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7"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19050</xdr:rowOff>
    </xdr:from>
    <xdr:to>
      <xdr:col>24</xdr:col>
      <xdr:colOff>561975</xdr:colOff>
      <xdr:row>45</xdr:row>
      <xdr:rowOff>57150</xdr:rowOff>
    </xdr:to>
    <xdr:cxnSp macro="">
      <xdr:nvCxnSpPr>
        <xdr:cNvPr id="378" name="直線コネクタ 377"/>
        <xdr:cNvCxnSpPr/>
      </xdr:nvCxnSpPr>
      <xdr:spPr>
        <a:xfrm flipV="1">
          <a:off x="17021175" y="6191250"/>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28575</xdr:rowOff>
    </xdr:from>
    <xdr:ext cx="762000" cy="257175"/>
    <xdr:sp macro="" textlink="">
      <xdr:nvSpPr>
        <xdr:cNvPr id="379" name="公債費負担の状況最小値テキスト"/>
        <xdr:cNvSpPr txBox="1"/>
      </xdr:nvSpPr>
      <xdr:spPr>
        <a:xfrm>
          <a:off x="17106900" y="7743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57150</xdr:rowOff>
    </xdr:from>
    <xdr:to>
      <xdr:col>24</xdr:col>
      <xdr:colOff>647700</xdr:colOff>
      <xdr:row>45</xdr:row>
      <xdr:rowOff>57150</xdr:rowOff>
    </xdr:to>
    <xdr:cxnSp macro="">
      <xdr:nvCxnSpPr>
        <xdr:cNvPr id="380" name="直線コネクタ 379"/>
        <xdr:cNvCxnSpPr/>
      </xdr:nvCxnSpPr>
      <xdr:spPr>
        <a:xfrm>
          <a:off x="16925925" y="7772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104775</xdr:rowOff>
    </xdr:from>
    <xdr:ext cx="762000" cy="257175"/>
    <xdr:sp macro="" textlink="">
      <xdr:nvSpPr>
        <xdr:cNvPr id="381" name="公債費負担の状況最大値テキスト"/>
        <xdr:cNvSpPr txBox="1"/>
      </xdr:nvSpPr>
      <xdr:spPr>
        <a:xfrm>
          <a:off x="17106900" y="593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466725</xdr:colOff>
      <xdr:row>36</xdr:row>
      <xdr:rowOff>19050</xdr:rowOff>
    </xdr:from>
    <xdr:to>
      <xdr:col>24</xdr:col>
      <xdr:colOff>647700</xdr:colOff>
      <xdr:row>36</xdr:row>
      <xdr:rowOff>19050</xdr:rowOff>
    </xdr:to>
    <xdr:cxnSp macro="">
      <xdr:nvCxnSpPr>
        <xdr:cNvPr id="382" name="直線コネクタ 381"/>
        <xdr:cNvCxnSpPr/>
      </xdr:nvCxnSpPr>
      <xdr:spPr>
        <a:xfrm>
          <a:off x="16925925" y="619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41</xdr:row>
      <xdr:rowOff>47625</xdr:rowOff>
    </xdr:from>
    <xdr:to>
      <xdr:col>24</xdr:col>
      <xdr:colOff>561975</xdr:colOff>
      <xdr:row>42</xdr:row>
      <xdr:rowOff>28575</xdr:rowOff>
    </xdr:to>
    <xdr:cxnSp macro="">
      <xdr:nvCxnSpPr>
        <xdr:cNvPr id="383" name="直線コネクタ 382"/>
        <xdr:cNvCxnSpPr/>
      </xdr:nvCxnSpPr>
      <xdr:spPr>
        <a:xfrm flipV="1">
          <a:off x="16182975" y="7077075"/>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142875</xdr:rowOff>
    </xdr:from>
    <xdr:ext cx="762000" cy="257175"/>
    <xdr:sp macro="" textlink="">
      <xdr:nvSpPr>
        <xdr:cNvPr id="384" name="公債費負担の状況平均値テキスト"/>
        <xdr:cNvSpPr txBox="1"/>
      </xdr:nvSpPr>
      <xdr:spPr>
        <a:xfrm>
          <a:off x="17106900" y="665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123825</xdr:rowOff>
    </xdr:from>
    <xdr:to>
      <xdr:col>24</xdr:col>
      <xdr:colOff>609600</xdr:colOff>
      <xdr:row>40</xdr:row>
      <xdr:rowOff>47625</xdr:rowOff>
    </xdr:to>
    <xdr:sp macro="" textlink="">
      <xdr:nvSpPr>
        <xdr:cNvPr id="385" name="フローチャート : 判断 384"/>
        <xdr:cNvSpPr/>
      </xdr:nvSpPr>
      <xdr:spPr>
        <a:xfrm>
          <a:off x="16964025"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42</xdr:row>
      <xdr:rowOff>28575</xdr:rowOff>
    </xdr:from>
    <xdr:to>
      <xdr:col>23</xdr:col>
      <xdr:colOff>409575</xdr:colOff>
      <xdr:row>42</xdr:row>
      <xdr:rowOff>133350</xdr:rowOff>
    </xdr:to>
    <xdr:cxnSp macro="">
      <xdr:nvCxnSpPr>
        <xdr:cNvPr id="386" name="直線コネクタ 385"/>
        <xdr:cNvCxnSpPr/>
      </xdr:nvCxnSpPr>
      <xdr:spPr>
        <a:xfrm flipV="1">
          <a:off x="15287625" y="72294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76200</xdr:rowOff>
    </xdr:from>
    <xdr:to>
      <xdr:col>23</xdr:col>
      <xdr:colOff>457200</xdr:colOff>
      <xdr:row>42</xdr:row>
      <xdr:rowOff>9525</xdr:rowOff>
    </xdr:to>
    <xdr:sp macro="" textlink="">
      <xdr:nvSpPr>
        <xdr:cNvPr id="387" name="フローチャート : 判断 386"/>
        <xdr:cNvSpPr/>
      </xdr:nvSpPr>
      <xdr:spPr>
        <a:xfrm>
          <a:off x="16125825"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19050</xdr:rowOff>
    </xdr:from>
    <xdr:ext cx="733425" cy="257175"/>
    <xdr:sp macro="" textlink="">
      <xdr:nvSpPr>
        <xdr:cNvPr id="388" name="テキスト ボックス 387"/>
        <xdr:cNvSpPr txBox="1"/>
      </xdr:nvSpPr>
      <xdr:spPr>
        <a:xfrm>
          <a:off x="15801975" y="687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133350</xdr:rowOff>
    </xdr:from>
    <xdr:to>
      <xdr:col>22</xdr:col>
      <xdr:colOff>200025</xdr:colOff>
      <xdr:row>43</xdr:row>
      <xdr:rowOff>28575</xdr:rowOff>
    </xdr:to>
    <xdr:cxnSp macro="">
      <xdr:nvCxnSpPr>
        <xdr:cNvPr id="389" name="直線コネクタ 388"/>
        <xdr:cNvCxnSpPr/>
      </xdr:nvCxnSpPr>
      <xdr:spPr>
        <a:xfrm flipV="1">
          <a:off x="14401800" y="7334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161925</xdr:rowOff>
    </xdr:from>
    <xdr:to>
      <xdr:col>22</xdr:col>
      <xdr:colOff>257175</xdr:colOff>
      <xdr:row>42</xdr:row>
      <xdr:rowOff>95250</xdr:rowOff>
    </xdr:to>
    <xdr:sp macro="" textlink="">
      <xdr:nvSpPr>
        <xdr:cNvPr id="390" name="フローチャート : 判断 389"/>
        <xdr:cNvSpPr/>
      </xdr:nvSpPr>
      <xdr:spPr>
        <a:xfrm>
          <a:off x="15240000" y="7191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104775</xdr:rowOff>
    </xdr:from>
    <xdr:ext cx="762000" cy="257175"/>
    <xdr:sp macro="" textlink="">
      <xdr:nvSpPr>
        <xdr:cNvPr id="391" name="テキスト ボックス 390"/>
        <xdr:cNvSpPr txBox="1"/>
      </xdr:nvSpPr>
      <xdr:spPr>
        <a:xfrm>
          <a:off x="14906625"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28575</xdr:rowOff>
    </xdr:from>
    <xdr:to>
      <xdr:col>21</xdr:col>
      <xdr:colOff>0</xdr:colOff>
      <xdr:row>43</xdr:row>
      <xdr:rowOff>133350</xdr:rowOff>
    </xdr:to>
    <xdr:cxnSp macro="">
      <xdr:nvCxnSpPr>
        <xdr:cNvPr id="392" name="直線コネクタ 391"/>
        <xdr:cNvCxnSpPr/>
      </xdr:nvCxnSpPr>
      <xdr:spPr>
        <a:xfrm flipV="1">
          <a:off x="13515975" y="74009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57150</xdr:rowOff>
    </xdr:from>
    <xdr:to>
      <xdr:col>21</xdr:col>
      <xdr:colOff>47625</xdr:colOff>
      <xdr:row>42</xdr:row>
      <xdr:rowOff>161925</xdr:rowOff>
    </xdr:to>
    <xdr:sp macro="" textlink="">
      <xdr:nvSpPr>
        <xdr:cNvPr id="393" name="フローチャート : 判断 392"/>
        <xdr:cNvSpPr/>
      </xdr:nvSpPr>
      <xdr:spPr>
        <a:xfrm>
          <a:off x="14354175" y="7258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0</xdr:rowOff>
    </xdr:from>
    <xdr:ext cx="762000" cy="257175"/>
    <xdr:sp macro="" textlink="">
      <xdr:nvSpPr>
        <xdr:cNvPr id="394" name="テキスト ボックス 393"/>
        <xdr:cNvSpPr txBox="1"/>
      </xdr:nvSpPr>
      <xdr:spPr>
        <a:xfrm>
          <a:off x="14020800"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133350</xdr:rowOff>
    </xdr:from>
    <xdr:to>
      <xdr:col>19</xdr:col>
      <xdr:colOff>533400</xdr:colOff>
      <xdr:row>43</xdr:row>
      <xdr:rowOff>57150</xdr:rowOff>
    </xdr:to>
    <xdr:sp macro="" textlink="">
      <xdr:nvSpPr>
        <xdr:cNvPr id="395" name="フローチャート : 判断 394"/>
        <xdr:cNvSpPr/>
      </xdr:nvSpPr>
      <xdr:spPr>
        <a:xfrm>
          <a:off x="13458825" y="7334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66675</xdr:rowOff>
    </xdr:from>
    <xdr:ext cx="762000" cy="257175"/>
    <xdr:sp macro="" textlink="">
      <xdr:nvSpPr>
        <xdr:cNvPr id="396" name="テキスト ボックス 395"/>
        <xdr:cNvSpPr txBox="1"/>
      </xdr:nvSpPr>
      <xdr:spPr>
        <a:xfrm>
          <a:off x="131349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7" name="テキスト ボックス 396"/>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8" name="テキスト ボックス 397"/>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9" name="テキスト ボックス 398"/>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400" name="テキスト ボックス 399"/>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401" name="テキスト ボックス 400"/>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41</xdr:row>
      <xdr:rowOff>0</xdr:rowOff>
    </xdr:from>
    <xdr:to>
      <xdr:col>24</xdr:col>
      <xdr:colOff>609600</xdr:colOff>
      <xdr:row>41</xdr:row>
      <xdr:rowOff>104775</xdr:rowOff>
    </xdr:to>
    <xdr:sp macro="" textlink="">
      <xdr:nvSpPr>
        <xdr:cNvPr id="402" name="円/楕円 401"/>
        <xdr:cNvSpPr/>
      </xdr:nvSpPr>
      <xdr:spPr>
        <a:xfrm>
          <a:off x="16964025" y="702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142875</xdr:rowOff>
    </xdr:from>
    <xdr:ext cx="762000" cy="257175"/>
    <xdr:sp macro="" textlink="">
      <xdr:nvSpPr>
        <xdr:cNvPr id="403" name="公債費負担の状況該当値テキスト"/>
        <xdr:cNvSpPr txBox="1"/>
      </xdr:nvSpPr>
      <xdr:spPr>
        <a:xfrm>
          <a:off x="171069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142875</xdr:rowOff>
    </xdr:from>
    <xdr:to>
      <xdr:col>23</xdr:col>
      <xdr:colOff>457200</xdr:colOff>
      <xdr:row>42</xdr:row>
      <xdr:rowOff>76200</xdr:rowOff>
    </xdr:to>
    <xdr:sp macro="" textlink="">
      <xdr:nvSpPr>
        <xdr:cNvPr id="404" name="円/楕円 403"/>
        <xdr:cNvSpPr/>
      </xdr:nvSpPr>
      <xdr:spPr>
        <a:xfrm>
          <a:off x="16125825"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57150</xdr:rowOff>
    </xdr:from>
    <xdr:ext cx="733425" cy="257175"/>
    <xdr:sp macro="" textlink="">
      <xdr:nvSpPr>
        <xdr:cNvPr id="405" name="テキスト ボックス 404"/>
        <xdr:cNvSpPr txBox="1"/>
      </xdr:nvSpPr>
      <xdr:spPr>
        <a:xfrm>
          <a:off x="15801975" y="725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76200</xdr:rowOff>
    </xdr:from>
    <xdr:to>
      <xdr:col>22</xdr:col>
      <xdr:colOff>257175</xdr:colOff>
      <xdr:row>43</xdr:row>
      <xdr:rowOff>9525</xdr:rowOff>
    </xdr:to>
    <xdr:sp macro="" textlink="">
      <xdr:nvSpPr>
        <xdr:cNvPr id="406" name="円/楕円 405"/>
        <xdr:cNvSpPr/>
      </xdr:nvSpPr>
      <xdr:spPr>
        <a:xfrm>
          <a:off x="15240000" y="7277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171450</xdr:rowOff>
    </xdr:from>
    <xdr:ext cx="762000" cy="257175"/>
    <xdr:sp macro="" textlink="">
      <xdr:nvSpPr>
        <xdr:cNvPr id="407" name="テキスト ボックス 406"/>
        <xdr:cNvSpPr txBox="1"/>
      </xdr:nvSpPr>
      <xdr:spPr>
        <a:xfrm>
          <a:off x="1490662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638175</xdr:colOff>
      <xdr:row>42</xdr:row>
      <xdr:rowOff>152400</xdr:rowOff>
    </xdr:from>
    <xdr:to>
      <xdr:col>21</xdr:col>
      <xdr:colOff>47625</xdr:colOff>
      <xdr:row>43</xdr:row>
      <xdr:rowOff>76200</xdr:rowOff>
    </xdr:to>
    <xdr:sp macro="" textlink="">
      <xdr:nvSpPr>
        <xdr:cNvPr id="408" name="円/楕円 407"/>
        <xdr:cNvSpPr/>
      </xdr:nvSpPr>
      <xdr:spPr>
        <a:xfrm>
          <a:off x="14354175" y="73533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66675</xdr:rowOff>
    </xdr:from>
    <xdr:ext cx="762000" cy="257175"/>
    <xdr:sp macro="" textlink="">
      <xdr:nvSpPr>
        <xdr:cNvPr id="409" name="テキスト ボックス 408"/>
        <xdr:cNvSpPr txBox="1"/>
      </xdr:nvSpPr>
      <xdr:spPr>
        <a:xfrm>
          <a:off x="14020800" y="743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428625</xdr:colOff>
      <xdr:row>43</xdr:row>
      <xdr:rowOff>85725</xdr:rowOff>
    </xdr:from>
    <xdr:to>
      <xdr:col>19</xdr:col>
      <xdr:colOff>533400</xdr:colOff>
      <xdr:row>44</xdr:row>
      <xdr:rowOff>9525</xdr:rowOff>
    </xdr:to>
    <xdr:sp macro="" textlink="">
      <xdr:nvSpPr>
        <xdr:cNvPr id="410" name="円/楕円 409"/>
        <xdr:cNvSpPr/>
      </xdr:nvSpPr>
      <xdr:spPr>
        <a:xfrm>
          <a:off x="13458825" y="7458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171450</xdr:rowOff>
    </xdr:from>
    <xdr:ext cx="762000" cy="257175"/>
    <xdr:sp macro="" textlink="">
      <xdr:nvSpPr>
        <xdr:cNvPr id="411" name="テキスト ボックス 410"/>
        <xdr:cNvSpPr txBox="1"/>
      </xdr:nvSpPr>
      <xdr:spPr>
        <a:xfrm>
          <a:off x="13134975" y="7543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2" name="正方形/長方形 411"/>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3" name="テキスト ボックス 412"/>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4" name="テキスト ボックス 413"/>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5" name="正方形/長方形 414"/>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6" name="正方形/長方形 415"/>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7" name="正方形/長方形 416"/>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8" name="正方形/長方形 417"/>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9" name="正方形/長方形 418"/>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20" name="正方形/長方形 419"/>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21" name="正方形/長方形 420"/>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2" name="正方形/長方形 421"/>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3" name="正方形/長方形 422"/>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4" name="テキスト ボックス 423"/>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公共下水道事業特別会計等への公営企業債等繰入見込額の増加などにより「将来負担額」が増加したものの、地方債の償還額等に充当可能な基金の増加など「充当可能財源等」も増加したため、平成</a:t>
          </a:r>
          <a:r>
            <a:rPr kumimoji="1" lang="en-US" altLang="ja-JP" sz="1200">
              <a:latin typeface="ＭＳ Ｐゴシック"/>
            </a:rPr>
            <a:t>27</a:t>
          </a:r>
          <a:r>
            <a:rPr kumimoji="1" lang="ja-JP" altLang="en-US" sz="1200">
              <a:latin typeface="ＭＳ Ｐゴシック"/>
            </a:rPr>
            <a:t>年度も引き続き算定なしという結果になり、類似団体平均、全国平均、県平均を大きく下回った。</a:t>
          </a:r>
        </a:p>
        <a:p>
          <a:r>
            <a:rPr kumimoji="1" lang="ja-JP" altLang="en-US" sz="1200">
              <a:latin typeface="ＭＳ Ｐゴシック"/>
            </a:rPr>
            <a:t>　しかしながら、市債残高、公営企業や一部事務組合への公債費財源負担、職員の退職手当などはいまだ多額であることから、引き続き、公債費負担軽減に向けた繰上償還や、投資的経費の平準化による計画的な起債などにより、持続可能な財政構造への転換に努める。</a:t>
          </a:r>
        </a:p>
      </xdr:txBody>
    </xdr:sp>
    <xdr:clientData/>
  </xdr:twoCellAnchor>
  <xdr:oneCellAnchor>
    <xdr:from>
      <xdr:col>18</xdr:col>
      <xdr:colOff>447675</xdr:colOff>
      <xdr:row>10</xdr:row>
      <xdr:rowOff>66675</xdr:rowOff>
    </xdr:from>
    <xdr:ext cx="295275" cy="228600"/>
    <xdr:sp macro="" textlink="">
      <xdr:nvSpPr>
        <xdr:cNvPr id="425" name="テキスト ボックス 424"/>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6" name="直線コネクタ 425"/>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7" name="テキスト ボックス 426"/>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8" name="直線コネクタ 427"/>
        <xdr:cNvCxnSpPr/>
      </xdr:nvCxnSpPr>
      <xdr:spPr>
        <a:xfrm>
          <a:off x="12830175" y="398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9" name="テキスト ボックス 428"/>
        <xdr:cNvSpPr txBox="1"/>
      </xdr:nvSpPr>
      <xdr:spPr>
        <a:xfrm>
          <a:off x="12068175"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30" name="直線コネクタ 429"/>
        <xdr:cNvCxnSpPr/>
      </xdr:nvCxnSpPr>
      <xdr:spPr>
        <a:xfrm>
          <a:off x="12830175" y="358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31" name="テキスト ボックス 430"/>
        <xdr:cNvSpPr txBox="1"/>
      </xdr:nvSpPr>
      <xdr:spPr>
        <a:xfrm>
          <a:off x="12068175"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2" name="直線コネクタ 431"/>
        <xdr:cNvCxnSpPr/>
      </xdr:nvCxnSpPr>
      <xdr:spPr>
        <a:xfrm>
          <a:off x="12830175" y="317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3" name="テキスト ボックス 432"/>
        <xdr:cNvSpPr txBox="1"/>
      </xdr:nvSpPr>
      <xdr:spPr>
        <a:xfrm>
          <a:off x="120681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4" name="直線コネクタ 433"/>
        <xdr:cNvCxnSpPr/>
      </xdr:nvCxnSpPr>
      <xdr:spPr>
        <a:xfrm>
          <a:off x="12830175" y="277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5" name="テキスト ボックス 434"/>
        <xdr:cNvSpPr txBox="1"/>
      </xdr:nvSpPr>
      <xdr:spPr>
        <a:xfrm>
          <a:off x="12068175"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6" name="直線コネクタ 435"/>
        <xdr:cNvCxnSpPr/>
      </xdr:nvCxnSpPr>
      <xdr:spPr>
        <a:xfrm>
          <a:off x="12830175" y="237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7" name="テキスト ボックス 436"/>
        <xdr:cNvSpPr txBox="1"/>
      </xdr:nvSpPr>
      <xdr:spPr>
        <a:xfrm>
          <a:off x="120681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8" name="直線コネクタ 437"/>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9"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123825</xdr:rowOff>
    </xdr:to>
    <xdr:cxnSp macro="">
      <xdr:nvCxnSpPr>
        <xdr:cNvPr id="440" name="直線コネクタ 439"/>
        <xdr:cNvCxnSpPr/>
      </xdr:nvCxnSpPr>
      <xdr:spPr>
        <a:xfrm flipV="1">
          <a:off x="17021175" y="2371725"/>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95250</xdr:rowOff>
    </xdr:from>
    <xdr:ext cx="762000" cy="257175"/>
    <xdr:sp macro="" textlink="">
      <xdr:nvSpPr>
        <xdr:cNvPr id="441" name="将来負担の状況最小値テキスト"/>
        <xdr:cNvSpPr txBox="1"/>
      </xdr:nvSpPr>
      <xdr:spPr>
        <a:xfrm>
          <a:off x="17106900" y="3695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466725</xdr:colOff>
      <xdr:row>21</xdr:row>
      <xdr:rowOff>123825</xdr:rowOff>
    </xdr:from>
    <xdr:to>
      <xdr:col>24</xdr:col>
      <xdr:colOff>647700</xdr:colOff>
      <xdr:row>21</xdr:row>
      <xdr:rowOff>123825</xdr:rowOff>
    </xdr:to>
    <xdr:cxnSp macro="">
      <xdr:nvCxnSpPr>
        <xdr:cNvPr id="442" name="直線コネクタ 441"/>
        <xdr:cNvCxnSpPr/>
      </xdr:nvCxnSpPr>
      <xdr:spPr>
        <a:xfrm>
          <a:off x="16925925" y="3724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57150</xdr:rowOff>
    </xdr:from>
    <xdr:ext cx="762000" cy="257175"/>
    <xdr:sp macro="" textlink="">
      <xdr:nvSpPr>
        <xdr:cNvPr id="443" name="将来負担の状況最大値テキスト"/>
        <xdr:cNvSpPr txBox="1"/>
      </xdr:nvSpPr>
      <xdr:spPr>
        <a:xfrm>
          <a:off x="171069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647700</xdr:colOff>
      <xdr:row>13</xdr:row>
      <xdr:rowOff>142875</xdr:rowOff>
    </xdr:to>
    <xdr:cxnSp macro="">
      <xdr:nvCxnSpPr>
        <xdr:cNvPr id="444" name="直線コネクタ 443"/>
        <xdr:cNvCxnSpPr/>
      </xdr:nvCxnSpPr>
      <xdr:spPr>
        <a:xfrm>
          <a:off x="16925925" y="2371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19050</xdr:rowOff>
    </xdr:from>
    <xdr:ext cx="762000" cy="257175"/>
    <xdr:sp macro="" textlink="">
      <xdr:nvSpPr>
        <xdr:cNvPr id="445" name="将来負担の状況平均値テキスト"/>
        <xdr:cNvSpPr txBox="1"/>
      </xdr:nvSpPr>
      <xdr:spPr>
        <a:xfrm>
          <a:off x="171069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47625</xdr:rowOff>
    </xdr:from>
    <xdr:to>
      <xdr:col>24</xdr:col>
      <xdr:colOff>609600</xdr:colOff>
      <xdr:row>14</xdr:row>
      <xdr:rowOff>152400</xdr:rowOff>
    </xdr:to>
    <xdr:sp macro="" textlink="">
      <xdr:nvSpPr>
        <xdr:cNvPr id="446" name="フローチャート : 判断 445"/>
        <xdr:cNvSpPr/>
      </xdr:nvSpPr>
      <xdr:spPr>
        <a:xfrm>
          <a:off x="16964025"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19050</xdr:rowOff>
    </xdr:from>
    <xdr:to>
      <xdr:col>23</xdr:col>
      <xdr:colOff>457200</xdr:colOff>
      <xdr:row>15</xdr:row>
      <xdr:rowOff>114300</xdr:rowOff>
    </xdr:to>
    <xdr:sp macro="" textlink="">
      <xdr:nvSpPr>
        <xdr:cNvPr id="447" name="フローチャート : 判断 446"/>
        <xdr:cNvSpPr/>
      </xdr:nvSpPr>
      <xdr:spPr>
        <a:xfrm>
          <a:off x="16125825" y="2590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123825</xdr:rowOff>
    </xdr:from>
    <xdr:ext cx="733425" cy="257175"/>
    <xdr:sp macro="" textlink="">
      <xdr:nvSpPr>
        <xdr:cNvPr id="448" name="テキスト ボックス 447"/>
        <xdr:cNvSpPr txBox="1"/>
      </xdr:nvSpPr>
      <xdr:spPr>
        <a:xfrm>
          <a:off x="15801975" y="2352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85725</xdr:rowOff>
    </xdr:from>
    <xdr:to>
      <xdr:col>22</xdr:col>
      <xdr:colOff>257175</xdr:colOff>
      <xdr:row>16</xdr:row>
      <xdr:rowOff>19050</xdr:rowOff>
    </xdr:to>
    <xdr:sp macro="" textlink="">
      <xdr:nvSpPr>
        <xdr:cNvPr id="449" name="フローチャート : 判断 448"/>
        <xdr:cNvSpPr/>
      </xdr:nvSpPr>
      <xdr:spPr>
        <a:xfrm>
          <a:off x="15240000" y="265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28575</xdr:rowOff>
    </xdr:from>
    <xdr:ext cx="762000" cy="257175"/>
    <xdr:sp macro="" textlink="">
      <xdr:nvSpPr>
        <xdr:cNvPr id="450" name="テキスト ボックス 449"/>
        <xdr:cNvSpPr txBox="1"/>
      </xdr:nvSpPr>
      <xdr:spPr>
        <a:xfrm>
          <a:off x="1490662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20</xdr:col>
      <xdr:colOff>638175</xdr:colOff>
      <xdr:row>16</xdr:row>
      <xdr:rowOff>19050</xdr:rowOff>
    </xdr:from>
    <xdr:to>
      <xdr:col>21</xdr:col>
      <xdr:colOff>47625</xdr:colOff>
      <xdr:row>16</xdr:row>
      <xdr:rowOff>123825</xdr:rowOff>
    </xdr:to>
    <xdr:sp macro="" textlink="">
      <xdr:nvSpPr>
        <xdr:cNvPr id="451" name="フローチャート : 判断 450"/>
        <xdr:cNvSpPr/>
      </xdr:nvSpPr>
      <xdr:spPr>
        <a:xfrm>
          <a:off x="14354175" y="276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133350</xdr:rowOff>
    </xdr:from>
    <xdr:ext cx="762000" cy="257175"/>
    <xdr:sp macro="" textlink="">
      <xdr:nvSpPr>
        <xdr:cNvPr id="452" name="テキスト ボックス 451"/>
        <xdr:cNvSpPr txBox="1"/>
      </xdr:nvSpPr>
      <xdr:spPr>
        <a:xfrm>
          <a:off x="14020800"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66675</xdr:rowOff>
    </xdr:from>
    <xdr:to>
      <xdr:col>19</xdr:col>
      <xdr:colOff>533400</xdr:colOff>
      <xdr:row>16</xdr:row>
      <xdr:rowOff>161925</xdr:rowOff>
    </xdr:to>
    <xdr:sp macro="" textlink="">
      <xdr:nvSpPr>
        <xdr:cNvPr id="453" name="フローチャート : 判断 452"/>
        <xdr:cNvSpPr/>
      </xdr:nvSpPr>
      <xdr:spPr>
        <a:xfrm>
          <a:off x="13458825" y="2809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0</xdr:rowOff>
    </xdr:from>
    <xdr:ext cx="762000" cy="257175"/>
    <xdr:sp macro="" textlink="">
      <xdr:nvSpPr>
        <xdr:cNvPr id="454" name="テキスト ボックス 453"/>
        <xdr:cNvSpPr txBox="1"/>
      </xdr:nvSpPr>
      <xdr:spPr>
        <a:xfrm>
          <a:off x="13134975" y="257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人件費に充当した一般財源は前年度から</a:t>
          </a:r>
          <a:r>
            <a:rPr kumimoji="1" lang="en-US" altLang="ja-JP" sz="1300">
              <a:solidFill>
                <a:sysClr val="windowText" lastClr="000000"/>
              </a:solidFill>
              <a:latin typeface="ＭＳ Ｐゴシック"/>
            </a:rPr>
            <a:t>41</a:t>
          </a:r>
          <a:r>
            <a:rPr kumimoji="1" lang="ja-JP" altLang="en-US" sz="1300">
              <a:solidFill>
                <a:sysClr val="windowText" lastClr="000000"/>
              </a:solidFill>
              <a:latin typeface="ＭＳ Ｐゴシック"/>
            </a:rPr>
            <a:t>百万円の微増にとどまったが、分母となる経常一般財源（主に地方税や普通交付税）や臨時財政対策債が△</a:t>
          </a:r>
          <a:r>
            <a:rPr kumimoji="1" lang="en-US" altLang="ja-JP" sz="1300">
              <a:solidFill>
                <a:sysClr val="windowText" lastClr="000000"/>
              </a:solidFill>
              <a:latin typeface="ＭＳ Ｐゴシック"/>
            </a:rPr>
            <a:t>552</a:t>
          </a:r>
          <a:r>
            <a:rPr kumimoji="1" lang="ja-JP" altLang="en-US" sz="1300">
              <a:solidFill>
                <a:sysClr val="windowText" lastClr="000000"/>
              </a:solidFill>
              <a:latin typeface="ＭＳ Ｐゴシック"/>
            </a:rPr>
            <a:t>百万円減少し、経常収支比率は前年度から</a:t>
          </a:r>
          <a:r>
            <a:rPr kumimoji="1" lang="en-US" altLang="ja-JP" sz="1300">
              <a:solidFill>
                <a:sysClr val="windowText" lastClr="000000"/>
              </a:solidFill>
              <a:latin typeface="ＭＳ Ｐゴシック"/>
            </a:rPr>
            <a:t>0.4</a:t>
          </a:r>
          <a:r>
            <a:rPr kumimoji="1" lang="ja-JP" altLang="en-US" sz="1300">
              <a:solidFill>
                <a:sysClr val="windowText" lastClr="000000"/>
              </a:solidFill>
              <a:latin typeface="ＭＳ Ｐゴシック"/>
            </a:rPr>
            <a:t>ポイント上昇した。ただし、比率は類似団体平均、全国平均、県平均を下回っている。</a:t>
          </a:r>
        </a:p>
        <a:p>
          <a:r>
            <a:rPr kumimoji="1" lang="ja-JP" altLang="en-US" sz="1300">
              <a:solidFill>
                <a:sysClr val="windowText" lastClr="000000"/>
              </a:solidFill>
              <a:latin typeface="ＭＳ Ｐゴシック"/>
            </a:rPr>
            <a:t>　今後も引き続き、定員適正化計画による職員数の適正管理を進め、人件費の総額抑制に取り組む。</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28575</xdr:rowOff>
    </xdr:from>
    <xdr:to>
      <xdr:col>7</xdr:col>
      <xdr:colOff>571500</xdr:colOff>
      <xdr:row>42</xdr:row>
      <xdr:rowOff>28575</xdr:rowOff>
    </xdr:to>
    <xdr:cxnSp macro="">
      <xdr:nvCxnSpPr>
        <xdr:cNvPr id="48" name="直線コネクタ 47"/>
        <xdr:cNvCxnSpPr/>
      </xdr:nvCxnSpPr>
      <xdr:spPr>
        <a:xfrm>
          <a:off x="762000" y="7229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57150</xdr:rowOff>
    </xdr:from>
    <xdr:ext cx="504825" cy="257175"/>
    <xdr:sp macro="" textlink="">
      <xdr:nvSpPr>
        <xdr:cNvPr id="49" name="テキスト ボックス 48"/>
        <xdr:cNvSpPr txBox="1"/>
      </xdr:nvSpPr>
      <xdr:spPr>
        <a:xfrm>
          <a:off x="257175"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47625</xdr:rowOff>
    </xdr:from>
    <xdr:to>
      <xdr:col>7</xdr:col>
      <xdr:colOff>571500</xdr:colOff>
      <xdr:row>40</xdr:row>
      <xdr:rowOff>47625</xdr:rowOff>
    </xdr:to>
    <xdr:cxnSp macro="">
      <xdr:nvCxnSpPr>
        <xdr:cNvPr id="50" name="直線コネクタ 49"/>
        <xdr:cNvCxnSpPr/>
      </xdr:nvCxnSpPr>
      <xdr:spPr>
        <a:xfrm>
          <a:off x="762000" y="6905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39</xdr:row>
      <xdr:rowOff>76200</xdr:rowOff>
    </xdr:from>
    <xdr:ext cx="504825" cy="257175"/>
    <xdr:sp macro="" textlink="">
      <xdr:nvSpPr>
        <xdr:cNvPr id="51" name="テキスト ボックス 50"/>
        <xdr:cNvSpPr txBox="1"/>
      </xdr:nvSpPr>
      <xdr:spPr>
        <a:xfrm>
          <a:off x="257175"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57150</xdr:rowOff>
    </xdr:from>
    <xdr:to>
      <xdr:col>7</xdr:col>
      <xdr:colOff>571500</xdr:colOff>
      <xdr:row>38</xdr:row>
      <xdr:rowOff>57150</xdr:rowOff>
    </xdr:to>
    <xdr:cxnSp macro="">
      <xdr:nvCxnSpPr>
        <xdr:cNvPr id="52" name="直線コネクタ 51"/>
        <xdr:cNvCxnSpPr/>
      </xdr:nvCxnSpPr>
      <xdr:spPr>
        <a:xfrm>
          <a:off x="762000" y="6572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95250</xdr:rowOff>
    </xdr:from>
    <xdr:ext cx="504825" cy="257175"/>
    <xdr:sp macro="" textlink="">
      <xdr:nvSpPr>
        <xdr:cNvPr id="53" name="テキスト ボックス 52"/>
        <xdr:cNvSpPr txBox="1"/>
      </xdr:nvSpPr>
      <xdr:spPr>
        <a:xfrm>
          <a:off x="257175"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571500</xdr:colOff>
      <xdr:row>36</xdr:row>
      <xdr:rowOff>76200</xdr:rowOff>
    </xdr:to>
    <xdr:cxnSp macro="">
      <xdr:nvCxnSpPr>
        <xdr:cNvPr id="54" name="直線コネクタ 53"/>
        <xdr:cNvCxnSpPr/>
      </xdr:nvCxnSpPr>
      <xdr:spPr>
        <a:xfrm>
          <a:off x="762000" y="6248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104775</xdr:rowOff>
    </xdr:from>
    <xdr:ext cx="504825" cy="257175"/>
    <xdr:sp macro="" textlink="">
      <xdr:nvSpPr>
        <xdr:cNvPr id="55" name="テキスト ボックス 54"/>
        <xdr:cNvSpPr txBox="1"/>
      </xdr:nvSpPr>
      <xdr:spPr>
        <a:xfrm>
          <a:off x="257175"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95250</xdr:rowOff>
    </xdr:from>
    <xdr:to>
      <xdr:col>7</xdr:col>
      <xdr:colOff>571500</xdr:colOff>
      <xdr:row>34</xdr:row>
      <xdr:rowOff>95250</xdr:rowOff>
    </xdr:to>
    <xdr:cxnSp macro="">
      <xdr:nvCxnSpPr>
        <xdr:cNvPr id="56" name="直線コネクタ 55"/>
        <xdr:cNvCxnSpPr/>
      </xdr:nvCxnSpPr>
      <xdr:spPr>
        <a:xfrm>
          <a:off x="762000" y="5924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33</xdr:row>
      <xdr:rowOff>123825</xdr:rowOff>
    </xdr:from>
    <xdr:ext cx="504825" cy="257175"/>
    <xdr:sp macro="" textlink="">
      <xdr:nvSpPr>
        <xdr:cNvPr id="57" name="テキスト ボックス 56"/>
        <xdr:cNvSpPr txBox="1"/>
      </xdr:nvSpPr>
      <xdr:spPr>
        <a:xfrm>
          <a:off x="257175"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114300</xdr:rowOff>
    </xdr:from>
    <xdr:to>
      <xdr:col>7</xdr:col>
      <xdr:colOff>571500</xdr:colOff>
      <xdr:row>32</xdr:row>
      <xdr:rowOff>114300</xdr:rowOff>
    </xdr:to>
    <xdr:cxnSp macro="">
      <xdr:nvCxnSpPr>
        <xdr:cNvPr id="58" name="直線コネクタ 57"/>
        <xdr:cNvCxnSpPr/>
      </xdr:nvCxnSpPr>
      <xdr:spPr>
        <a:xfrm>
          <a:off x="762000" y="5600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31</xdr:row>
      <xdr:rowOff>142875</xdr:rowOff>
    </xdr:from>
    <xdr:ext cx="504825" cy="257175"/>
    <xdr:sp macro="" textlink="">
      <xdr:nvSpPr>
        <xdr:cNvPr id="59" name="テキスト ボックス 58"/>
        <xdr:cNvSpPr txBox="1"/>
      </xdr:nvSpPr>
      <xdr:spPr>
        <a:xfrm>
          <a:off x="257175"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60" name="直線コネクタ 59"/>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61" name="テキスト ボックス 60"/>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2"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123825</xdr:rowOff>
    </xdr:from>
    <xdr:to>
      <xdr:col>7</xdr:col>
      <xdr:colOff>19050</xdr:colOff>
      <xdr:row>40</xdr:row>
      <xdr:rowOff>152400</xdr:rowOff>
    </xdr:to>
    <xdr:cxnSp macro="">
      <xdr:nvCxnSpPr>
        <xdr:cNvPr id="63" name="直線コネクタ 62"/>
        <xdr:cNvCxnSpPr/>
      </xdr:nvCxnSpPr>
      <xdr:spPr>
        <a:xfrm flipV="1">
          <a:off x="4829175" y="578167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123825</xdr:rowOff>
    </xdr:from>
    <xdr:ext cx="762000" cy="257175"/>
    <xdr:sp macro="" textlink="">
      <xdr:nvSpPr>
        <xdr:cNvPr id="64" name="人件費最小値テキスト"/>
        <xdr:cNvSpPr txBox="1"/>
      </xdr:nvSpPr>
      <xdr:spPr>
        <a:xfrm>
          <a:off x="49149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40</xdr:row>
      <xdr:rowOff>152400</xdr:rowOff>
    </xdr:from>
    <xdr:to>
      <xdr:col>7</xdr:col>
      <xdr:colOff>104775</xdr:colOff>
      <xdr:row>40</xdr:row>
      <xdr:rowOff>152400</xdr:rowOff>
    </xdr:to>
    <xdr:cxnSp macro="">
      <xdr:nvCxnSpPr>
        <xdr:cNvPr id="65" name="直線コネクタ 64"/>
        <xdr:cNvCxnSpPr/>
      </xdr:nvCxnSpPr>
      <xdr:spPr>
        <a:xfrm>
          <a:off x="4733925" y="7010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38100</xdr:rowOff>
    </xdr:from>
    <xdr:ext cx="762000" cy="257175"/>
    <xdr:sp macro="" textlink="">
      <xdr:nvSpPr>
        <xdr:cNvPr id="66" name="人件費最大値テキスト"/>
        <xdr:cNvSpPr txBox="1"/>
      </xdr:nvSpPr>
      <xdr:spPr>
        <a:xfrm>
          <a:off x="4914900" y="552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609600</xdr:colOff>
      <xdr:row>33</xdr:row>
      <xdr:rowOff>123825</xdr:rowOff>
    </xdr:from>
    <xdr:to>
      <xdr:col>7</xdr:col>
      <xdr:colOff>104775</xdr:colOff>
      <xdr:row>33</xdr:row>
      <xdr:rowOff>123825</xdr:rowOff>
    </xdr:to>
    <xdr:cxnSp macro="">
      <xdr:nvCxnSpPr>
        <xdr:cNvPr id="67" name="直線コネクタ 66"/>
        <xdr:cNvCxnSpPr/>
      </xdr:nvCxnSpPr>
      <xdr:spPr>
        <a:xfrm>
          <a:off x="4733925" y="578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34</xdr:row>
      <xdr:rowOff>38100</xdr:rowOff>
    </xdr:from>
    <xdr:to>
      <xdr:col>7</xdr:col>
      <xdr:colOff>19050</xdr:colOff>
      <xdr:row>34</xdr:row>
      <xdr:rowOff>85725</xdr:rowOff>
    </xdr:to>
    <xdr:cxnSp macro="">
      <xdr:nvCxnSpPr>
        <xdr:cNvPr id="68" name="直線コネクタ 67"/>
        <xdr:cNvCxnSpPr/>
      </xdr:nvCxnSpPr>
      <xdr:spPr>
        <a:xfrm>
          <a:off x="3990975" y="5867400"/>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142875</xdr:rowOff>
    </xdr:from>
    <xdr:ext cx="762000" cy="257175"/>
    <xdr:sp macro="" textlink="">
      <xdr:nvSpPr>
        <xdr:cNvPr id="69" name="人件費平均値テキスト"/>
        <xdr:cNvSpPr txBox="1"/>
      </xdr:nvSpPr>
      <xdr:spPr>
        <a:xfrm>
          <a:off x="491490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171450</xdr:rowOff>
    </xdr:from>
    <xdr:to>
      <xdr:col>7</xdr:col>
      <xdr:colOff>66675</xdr:colOff>
      <xdr:row>37</xdr:row>
      <xdr:rowOff>95250</xdr:rowOff>
    </xdr:to>
    <xdr:sp macro="" textlink="">
      <xdr:nvSpPr>
        <xdr:cNvPr id="70" name="フローチャート : 判断 69"/>
        <xdr:cNvSpPr/>
      </xdr:nvSpPr>
      <xdr:spPr>
        <a:xfrm>
          <a:off x="4772025" y="6343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33</xdr:row>
      <xdr:rowOff>171450</xdr:rowOff>
    </xdr:from>
    <xdr:to>
      <xdr:col>5</xdr:col>
      <xdr:colOff>552450</xdr:colOff>
      <xdr:row>34</xdr:row>
      <xdr:rowOff>38100</xdr:rowOff>
    </xdr:to>
    <xdr:cxnSp macro="">
      <xdr:nvCxnSpPr>
        <xdr:cNvPr id="71" name="直線コネクタ 70"/>
        <xdr:cNvCxnSpPr/>
      </xdr:nvCxnSpPr>
      <xdr:spPr>
        <a:xfrm>
          <a:off x="3095625" y="58293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36</xdr:row>
      <xdr:rowOff>9525</xdr:rowOff>
    </xdr:from>
    <xdr:to>
      <xdr:col>5</xdr:col>
      <xdr:colOff>600075</xdr:colOff>
      <xdr:row>36</xdr:row>
      <xdr:rowOff>104775</xdr:rowOff>
    </xdr:to>
    <xdr:sp macro="" textlink="">
      <xdr:nvSpPr>
        <xdr:cNvPr id="72" name="フローチャート : 判断 71"/>
        <xdr:cNvSpPr/>
      </xdr:nvSpPr>
      <xdr:spPr>
        <a:xfrm>
          <a:off x="39338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95250</xdr:rowOff>
    </xdr:from>
    <xdr:ext cx="733425" cy="257175"/>
    <xdr:sp macro="" textlink="">
      <xdr:nvSpPr>
        <xdr:cNvPr id="73" name="テキスト ボックス 72"/>
        <xdr:cNvSpPr txBox="1"/>
      </xdr:nvSpPr>
      <xdr:spPr>
        <a:xfrm>
          <a:off x="3609975" y="626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171450</xdr:rowOff>
    </xdr:from>
    <xdr:to>
      <xdr:col>4</xdr:col>
      <xdr:colOff>342900</xdr:colOff>
      <xdr:row>34</xdr:row>
      <xdr:rowOff>95250</xdr:rowOff>
    </xdr:to>
    <xdr:cxnSp macro="">
      <xdr:nvCxnSpPr>
        <xdr:cNvPr id="74" name="直線コネクタ 73"/>
        <xdr:cNvCxnSpPr/>
      </xdr:nvCxnSpPr>
      <xdr:spPr>
        <a:xfrm flipV="1">
          <a:off x="2209800" y="582930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28575</xdr:rowOff>
    </xdr:from>
    <xdr:to>
      <xdr:col>4</xdr:col>
      <xdr:colOff>400050</xdr:colOff>
      <xdr:row>36</xdr:row>
      <xdr:rowOff>133350</xdr:rowOff>
    </xdr:to>
    <xdr:sp macro="" textlink="">
      <xdr:nvSpPr>
        <xdr:cNvPr id="75" name="フローチャート : 判断 74"/>
        <xdr:cNvSpPr/>
      </xdr:nvSpPr>
      <xdr:spPr>
        <a:xfrm>
          <a:off x="30480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114300</xdr:rowOff>
    </xdr:from>
    <xdr:ext cx="762000" cy="257175"/>
    <xdr:sp macro="" textlink="">
      <xdr:nvSpPr>
        <xdr:cNvPr id="76" name="テキスト ボックス 75"/>
        <xdr:cNvSpPr txBox="1"/>
      </xdr:nvSpPr>
      <xdr:spPr>
        <a:xfrm>
          <a:off x="271462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628650</xdr:colOff>
      <xdr:row>34</xdr:row>
      <xdr:rowOff>85725</xdr:rowOff>
    </xdr:from>
    <xdr:to>
      <xdr:col>3</xdr:col>
      <xdr:colOff>142875</xdr:colOff>
      <xdr:row>34</xdr:row>
      <xdr:rowOff>95250</xdr:rowOff>
    </xdr:to>
    <xdr:cxnSp macro="">
      <xdr:nvCxnSpPr>
        <xdr:cNvPr id="77" name="直線コネクタ 76"/>
        <xdr:cNvCxnSpPr/>
      </xdr:nvCxnSpPr>
      <xdr:spPr>
        <a:xfrm>
          <a:off x="1323975" y="59150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114300</xdr:rowOff>
    </xdr:from>
    <xdr:to>
      <xdr:col>3</xdr:col>
      <xdr:colOff>190500</xdr:colOff>
      <xdr:row>37</xdr:row>
      <xdr:rowOff>47625</xdr:rowOff>
    </xdr:to>
    <xdr:sp macro="" textlink="">
      <xdr:nvSpPr>
        <xdr:cNvPr id="78" name="フローチャート : 判断 77"/>
        <xdr:cNvSpPr/>
      </xdr:nvSpPr>
      <xdr:spPr>
        <a:xfrm>
          <a:off x="2162175" y="628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28575</xdr:rowOff>
    </xdr:from>
    <xdr:ext cx="762000" cy="257175"/>
    <xdr:sp macro="" textlink="">
      <xdr:nvSpPr>
        <xdr:cNvPr id="79" name="テキスト ボックス 78"/>
        <xdr:cNvSpPr txBox="1"/>
      </xdr:nvSpPr>
      <xdr:spPr>
        <a:xfrm>
          <a:off x="1828800" y="637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161925</xdr:rowOff>
    </xdr:from>
    <xdr:to>
      <xdr:col>1</xdr:col>
      <xdr:colOff>676275</xdr:colOff>
      <xdr:row>37</xdr:row>
      <xdr:rowOff>85725</xdr:rowOff>
    </xdr:to>
    <xdr:sp macro="" textlink="">
      <xdr:nvSpPr>
        <xdr:cNvPr id="80" name="フローチャート : 判断 79"/>
        <xdr:cNvSpPr/>
      </xdr:nvSpPr>
      <xdr:spPr>
        <a:xfrm>
          <a:off x="1266825" y="6334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76200</xdr:rowOff>
    </xdr:from>
    <xdr:ext cx="762000" cy="257175"/>
    <xdr:sp macro="" textlink="">
      <xdr:nvSpPr>
        <xdr:cNvPr id="81" name="テキスト ボックス 80"/>
        <xdr:cNvSpPr txBox="1"/>
      </xdr:nvSpPr>
      <xdr:spPr>
        <a:xfrm>
          <a:off x="94297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2" name="テキスト ボックス 81"/>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3" name="テキスト ボックス 82"/>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4" name="テキスト ボックス 83"/>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5" name="テキスト ボックス 84"/>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6" name="テキスト ボックス 85"/>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34</xdr:row>
      <xdr:rowOff>28575</xdr:rowOff>
    </xdr:from>
    <xdr:to>
      <xdr:col>7</xdr:col>
      <xdr:colOff>66675</xdr:colOff>
      <xdr:row>34</xdr:row>
      <xdr:rowOff>133350</xdr:rowOff>
    </xdr:to>
    <xdr:sp macro="" textlink="">
      <xdr:nvSpPr>
        <xdr:cNvPr id="87" name="円/楕円 86"/>
        <xdr:cNvSpPr/>
      </xdr:nvSpPr>
      <xdr:spPr>
        <a:xfrm>
          <a:off x="47720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47625</xdr:rowOff>
    </xdr:from>
    <xdr:ext cx="762000" cy="257175"/>
    <xdr:sp macro="" textlink="">
      <xdr:nvSpPr>
        <xdr:cNvPr id="88" name="人件費該当値テキスト"/>
        <xdr:cNvSpPr txBox="1"/>
      </xdr:nvSpPr>
      <xdr:spPr>
        <a:xfrm>
          <a:off x="4914900" y="570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495300</xdr:colOff>
      <xdr:row>33</xdr:row>
      <xdr:rowOff>161925</xdr:rowOff>
    </xdr:from>
    <xdr:to>
      <xdr:col>5</xdr:col>
      <xdr:colOff>600075</xdr:colOff>
      <xdr:row>34</xdr:row>
      <xdr:rowOff>95250</xdr:rowOff>
    </xdr:to>
    <xdr:sp macro="" textlink="">
      <xdr:nvSpPr>
        <xdr:cNvPr id="89" name="円/楕円 88"/>
        <xdr:cNvSpPr/>
      </xdr:nvSpPr>
      <xdr:spPr>
        <a:xfrm>
          <a:off x="3933825" y="581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104775</xdr:rowOff>
    </xdr:from>
    <xdr:ext cx="733425" cy="257175"/>
    <xdr:sp macro="" textlink="">
      <xdr:nvSpPr>
        <xdr:cNvPr id="90" name="テキスト ボックス 89"/>
        <xdr:cNvSpPr txBox="1"/>
      </xdr:nvSpPr>
      <xdr:spPr>
        <a:xfrm>
          <a:off x="3609975" y="5591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114300</xdr:rowOff>
    </xdr:from>
    <xdr:to>
      <xdr:col>4</xdr:col>
      <xdr:colOff>400050</xdr:colOff>
      <xdr:row>34</xdr:row>
      <xdr:rowOff>47625</xdr:rowOff>
    </xdr:to>
    <xdr:sp macro="" textlink="">
      <xdr:nvSpPr>
        <xdr:cNvPr id="91" name="円/楕円 90"/>
        <xdr:cNvSpPr/>
      </xdr:nvSpPr>
      <xdr:spPr>
        <a:xfrm>
          <a:off x="3048000" y="577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32</xdr:row>
      <xdr:rowOff>57150</xdr:rowOff>
    </xdr:from>
    <xdr:ext cx="762000" cy="257175"/>
    <xdr:sp macro="" textlink="">
      <xdr:nvSpPr>
        <xdr:cNvPr id="92" name="テキスト ボックス 91"/>
        <xdr:cNvSpPr txBox="1"/>
      </xdr:nvSpPr>
      <xdr:spPr>
        <a:xfrm>
          <a:off x="2714625" y="554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95250</xdr:colOff>
      <xdr:row>34</xdr:row>
      <xdr:rowOff>47625</xdr:rowOff>
    </xdr:from>
    <xdr:to>
      <xdr:col>3</xdr:col>
      <xdr:colOff>190500</xdr:colOff>
      <xdr:row>34</xdr:row>
      <xdr:rowOff>142875</xdr:rowOff>
    </xdr:to>
    <xdr:sp macro="" textlink="">
      <xdr:nvSpPr>
        <xdr:cNvPr id="93" name="円/楕円 92"/>
        <xdr:cNvSpPr/>
      </xdr:nvSpPr>
      <xdr:spPr>
        <a:xfrm>
          <a:off x="2162175" y="5876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152400</xdr:rowOff>
    </xdr:from>
    <xdr:ext cx="762000" cy="257175"/>
    <xdr:sp macro="" textlink="">
      <xdr:nvSpPr>
        <xdr:cNvPr id="94" name="テキスト ボックス 93"/>
        <xdr:cNvSpPr txBox="1"/>
      </xdr:nvSpPr>
      <xdr:spPr>
        <a:xfrm>
          <a:off x="182880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571500</xdr:colOff>
      <xdr:row>34</xdr:row>
      <xdr:rowOff>28575</xdr:rowOff>
    </xdr:from>
    <xdr:to>
      <xdr:col>1</xdr:col>
      <xdr:colOff>676275</xdr:colOff>
      <xdr:row>34</xdr:row>
      <xdr:rowOff>133350</xdr:rowOff>
    </xdr:to>
    <xdr:sp macro="" textlink="">
      <xdr:nvSpPr>
        <xdr:cNvPr id="95" name="円/楕円 94"/>
        <xdr:cNvSpPr/>
      </xdr:nvSpPr>
      <xdr:spPr>
        <a:xfrm>
          <a:off x="12668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32</xdr:row>
      <xdr:rowOff>142875</xdr:rowOff>
    </xdr:from>
    <xdr:ext cx="762000" cy="257175"/>
    <xdr:sp macro="" textlink="">
      <xdr:nvSpPr>
        <xdr:cNvPr id="96" name="テキスト ボックス 95"/>
        <xdr:cNvSpPr txBox="1"/>
      </xdr:nvSpPr>
      <xdr:spPr>
        <a:xfrm>
          <a:off x="94297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7" name="正方形/長方形 96"/>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8" name="正方形/長方形 97"/>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9" name="正方形/長方形 98"/>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00" name="正方形/長方形 99"/>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01" name="正方形/長方形 100"/>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2" name="正方形/長方形 101"/>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3" name="正方形/長方形 102"/>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4" name="正方形/長方形 103"/>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5" name="正方形/長方形 104"/>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6" name="正方形/長方形 105"/>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7" name="テキスト ボックス 106"/>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冬季の雪寒対策費は減少したものの、本庁舎管理経費や図書館管理経費が増加したため、経常収支比率は前年度から</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ポイント上昇した。ただし、比率は類似団体平均と県平均は下回っている。</a:t>
          </a:r>
        </a:p>
        <a:p>
          <a:r>
            <a:rPr kumimoji="1" lang="ja-JP" altLang="en-US" sz="1300">
              <a:solidFill>
                <a:sysClr val="windowText" lastClr="000000"/>
              </a:solidFill>
              <a:latin typeface="ＭＳ Ｐゴシック"/>
            </a:rPr>
            <a:t>　物件費は年々増加傾向にあるため、合併のスケールメリットを活かし、事務事業の整理・合理化や、公共施設の計画的な見直し等を進め、コストの削減に努める。</a:t>
          </a:r>
        </a:p>
      </xdr:txBody>
    </xdr:sp>
    <xdr:clientData/>
  </xdr:twoCellAnchor>
  <xdr:oneCellAnchor>
    <xdr:from>
      <xdr:col>18</xdr:col>
      <xdr:colOff>47625</xdr:colOff>
      <xdr:row>9</xdr:row>
      <xdr:rowOff>104775</xdr:rowOff>
    </xdr:from>
    <xdr:ext cx="295275" cy="228600"/>
    <xdr:sp macro="" textlink="">
      <xdr:nvSpPr>
        <xdr:cNvPr id="108" name="テキスト ボックス 107"/>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9" name="直線コネクタ 108"/>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10" name="テキスト ボックス 109"/>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11" name="直線コネクタ 110"/>
        <xdr:cNvCxnSpPr/>
      </xdr:nvCxnSpPr>
      <xdr:spPr>
        <a:xfrm>
          <a:off x="12449175" y="380047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2" name="テキスト ボックス 111"/>
        <xdr:cNvSpPr txBox="1"/>
      </xdr:nvSpPr>
      <xdr:spPr>
        <a:xfrm>
          <a:off x="11934825"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3" name="直線コネクタ 112"/>
        <xdr:cNvCxnSpPr/>
      </xdr:nvCxnSpPr>
      <xdr:spPr>
        <a:xfrm>
          <a:off x="12449175" y="34766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4" name="テキスト ボックス 113"/>
        <xdr:cNvSpPr txBox="1"/>
      </xdr:nvSpPr>
      <xdr:spPr>
        <a:xfrm>
          <a:off x="11934825"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5" name="直線コネクタ 114"/>
        <xdr:cNvCxnSpPr/>
      </xdr:nvCxnSpPr>
      <xdr:spPr>
        <a:xfrm>
          <a:off x="12449175" y="31432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6" name="テキスト ボックス 115"/>
        <xdr:cNvSpPr txBox="1"/>
      </xdr:nvSpPr>
      <xdr:spPr>
        <a:xfrm>
          <a:off x="11934825"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7" name="直線コネクタ 116"/>
        <xdr:cNvCxnSpPr/>
      </xdr:nvCxnSpPr>
      <xdr:spPr>
        <a:xfrm>
          <a:off x="12449175" y="28194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8" name="テキスト ボックス 117"/>
        <xdr:cNvSpPr txBox="1"/>
      </xdr:nvSpPr>
      <xdr:spPr>
        <a:xfrm>
          <a:off x="11934825"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9" name="直線コネクタ 118"/>
        <xdr:cNvCxnSpPr/>
      </xdr:nvCxnSpPr>
      <xdr:spPr>
        <a:xfrm>
          <a:off x="12449175" y="249555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20" name="テキスト ボックス 119"/>
        <xdr:cNvSpPr txBox="1"/>
      </xdr:nvSpPr>
      <xdr:spPr>
        <a:xfrm>
          <a:off x="11934825"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21" name="直線コネクタ 120"/>
        <xdr:cNvCxnSpPr/>
      </xdr:nvCxnSpPr>
      <xdr:spPr>
        <a:xfrm>
          <a:off x="12449175" y="2171700"/>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2" name="テキスト ボックス 121"/>
        <xdr:cNvSpPr txBox="1"/>
      </xdr:nvSpPr>
      <xdr:spPr>
        <a:xfrm>
          <a:off x="11934825"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3" name="直線コネクタ 122"/>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4" name="テキスト ボックス 123"/>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5"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57150</xdr:rowOff>
    </xdr:from>
    <xdr:to>
      <xdr:col>24</xdr:col>
      <xdr:colOff>28575</xdr:colOff>
      <xdr:row>22</xdr:row>
      <xdr:rowOff>76200</xdr:rowOff>
    </xdr:to>
    <xdr:cxnSp macro="">
      <xdr:nvCxnSpPr>
        <xdr:cNvPr id="126" name="直線コネクタ 125"/>
        <xdr:cNvCxnSpPr/>
      </xdr:nvCxnSpPr>
      <xdr:spPr>
        <a:xfrm flipV="1">
          <a:off x="16506825" y="2286000"/>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47625</xdr:rowOff>
    </xdr:from>
    <xdr:ext cx="762000" cy="257175"/>
    <xdr:sp macro="" textlink="">
      <xdr:nvSpPr>
        <xdr:cNvPr id="127" name="物件費最小値テキスト"/>
        <xdr:cNvSpPr txBox="1"/>
      </xdr:nvSpPr>
      <xdr:spPr>
        <a:xfrm>
          <a:off x="16602075" y="381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76200</xdr:rowOff>
    </xdr:from>
    <xdr:to>
      <xdr:col>24</xdr:col>
      <xdr:colOff>123825</xdr:colOff>
      <xdr:row>22</xdr:row>
      <xdr:rowOff>76200</xdr:rowOff>
    </xdr:to>
    <xdr:cxnSp macro="">
      <xdr:nvCxnSpPr>
        <xdr:cNvPr id="128" name="直線コネクタ 127"/>
        <xdr:cNvCxnSpPr/>
      </xdr:nvCxnSpPr>
      <xdr:spPr>
        <a:xfrm>
          <a:off x="16421100" y="384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142875</xdr:rowOff>
    </xdr:from>
    <xdr:ext cx="762000" cy="257175"/>
    <xdr:sp macro="" textlink="">
      <xdr:nvSpPr>
        <xdr:cNvPr id="129" name="物件費最大値テキスト"/>
        <xdr:cNvSpPr txBox="1"/>
      </xdr:nvSpPr>
      <xdr:spPr>
        <a:xfrm>
          <a:off x="16602075" y="202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123825</xdr:colOff>
      <xdr:row>13</xdr:row>
      <xdr:rowOff>57150</xdr:rowOff>
    </xdr:to>
    <xdr:cxnSp macro="">
      <xdr:nvCxnSpPr>
        <xdr:cNvPr id="130" name="直線コネクタ 129"/>
        <xdr:cNvCxnSpPr/>
      </xdr:nvCxnSpPr>
      <xdr:spPr>
        <a:xfrm>
          <a:off x="16421100" y="2286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95250</xdr:rowOff>
    </xdr:from>
    <xdr:to>
      <xdr:col>24</xdr:col>
      <xdr:colOff>28575</xdr:colOff>
      <xdr:row>16</xdr:row>
      <xdr:rowOff>47625</xdr:rowOff>
    </xdr:to>
    <xdr:cxnSp macro="">
      <xdr:nvCxnSpPr>
        <xdr:cNvPr id="131" name="直線コネクタ 130"/>
        <xdr:cNvCxnSpPr/>
      </xdr:nvCxnSpPr>
      <xdr:spPr>
        <a:xfrm>
          <a:off x="15668625" y="2667000"/>
          <a:ext cx="8382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16</xdr:row>
      <xdr:rowOff>95250</xdr:rowOff>
    </xdr:from>
    <xdr:ext cx="762000" cy="257175"/>
    <xdr:sp macro="" textlink="">
      <xdr:nvSpPr>
        <xdr:cNvPr id="132" name="物件費平均値テキスト"/>
        <xdr:cNvSpPr txBox="1"/>
      </xdr:nvSpPr>
      <xdr:spPr>
        <a:xfrm>
          <a:off x="166020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123825</xdr:rowOff>
    </xdr:from>
    <xdr:to>
      <xdr:col>24</xdr:col>
      <xdr:colOff>85725</xdr:colOff>
      <xdr:row>17</xdr:row>
      <xdr:rowOff>57150</xdr:rowOff>
    </xdr:to>
    <xdr:sp macro="" textlink="">
      <xdr:nvSpPr>
        <xdr:cNvPr id="133" name="フローチャート : 判断 132"/>
        <xdr:cNvSpPr/>
      </xdr:nvSpPr>
      <xdr:spPr>
        <a:xfrm>
          <a:off x="16459200" y="2867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9525</xdr:rowOff>
    </xdr:from>
    <xdr:to>
      <xdr:col>22</xdr:col>
      <xdr:colOff>561975</xdr:colOff>
      <xdr:row>15</xdr:row>
      <xdr:rowOff>95250</xdr:rowOff>
    </xdr:to>
    <xdr:cxnSp macro="">
      <xdr:nvCxnSpPr>
        <xdr:cNvPr id="134" name="直線コネクタ 133"/>
        <xdr:cNvCxnSpPr/>
      </xdr:nvCxnSpPr>
      <xdr:spPr>
        <a:xfrm>
          <a:off x="14782800" y="25812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619125</xdr:colOff>
      <xdr:row>16</xdr:row>
      <xdr:rowOff>66675</xdr:rowOff>
    </xdr:to>
    <xdr:sp macro="" textlink="">
      <xdr:nvSpPr>
        <xdr:cNvPr id="135" name="フローチャート : 判断 134"/>
        <xdr:cNvSpPr/>
      </xdr:nvSpPr>
      <xdr:spPr>
        <a:xfrm>
          <a:off x="15621000" y="2705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47625</xdr:rowOff>
    </xdr:from>
    <xdr:ext cx="733425" cy="257175"/>
    <xdr:sp macro="" textlink="">
      <xdr:nvSpPr>
        <xdr:cNvPr id="136" name="テキスト ボックス 135"/>
        <xdr:cNvSpPr txBox="1"/>
      </xdr:nvSpPr>
      <xdr:spPr>
        <a:xfrm>
          <a:off x="15287625" y="2790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13</xdr:row>
      <xdr:rowOff>171450</xdr:rowOff>
    </xdr:from>
    <xdr:to>
      <xdr:col>21</xdr:col>
      <xdr:colOff>361950</xdr:colOff>
      <xdr:row>15</xdr:row>
      <xdr:rowOff>9525</xdr:rowOff>
    </xdr:to>
    <xdr:cxnSp macro="">
      <xdr:nvCxnSpPr>
        <xdr:cNvPr id="137" name="直線コネクタ 136"/>
        <xdr:cNvCxnSpPr/>
      </xdr:nvCxnSpPr>
      <xdr:spPr>
        <a:xfrm>
          <a:off x="13896975" y="24003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114300</xdr:rowOff>
    </xdr:from>
    <xdr:to>
      <xdr:col>21</xdr:col>
      <xdr:colOff>409575</xdr:colOff>
      <xdr:row>16</xdr:row>
      <xdr:rowOff>38100</xdr:rowOff>
    </xdr:to>
    <xdr:sp macro="" textlink="">
      <xdr:nvSpPr>
        <xdr:cNvPr id="138" name="フローチャート : 判断 137"/>
        <xdr:cNvSpPr/>
      </xdr:nvSpPr>
      <xdr:spPr>
        <a:xfrm>
          <a:off x="14735175" y="2686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28575</xdr:rowOff>
    </xdr:from>
    <xdr:ext cx="762000" cy="257175"/>
    <xdr:sp macro="" textlink="">
      <xdr:nvSpPr>
        <xdr:cNvPr id="139" name="テキスト ボックス 138"/>
        <xdr:cNvSpPr txBox="1"/>
      </xdr:nvSpPr>
      <xdr:spPr>
        <a:xfrm>
          <a:off x="144018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638175</xdr:colOff>
      <xdr:row>13</xdr:row>
      <xdr:rowOff>171450</xdr:rowOff>
    </xdr:from>
    <xdr:to>
      <xdr:col>20</xdr:col>
      <xdr:colOff>161925</xdr:colOff>
      <xdr:row>14</xdr:row>
      <xdr:rowOff>38100</xdr:rowOff>
    </xdr:to>
    <xdr:cxnSp macro="">
      <xdr:nvCxnSpPr>
        <xdr:cNvPr id="140" name="直線コネクタ 139"/>
        <xdr:cNvCxnSpPr/>
      </xdr:nvCxnSpPr>
      <xdr:spPr>
        <a:xfrm flipV="1">
          <a:off x="13001625" y="24003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47625</xdr:rowOff>
    </xdr:from>
    <xdr:to>
      <xdr:col>20</xdr:col>
      <xdr:colOff>209550</xdr:colOff>
      <xdr:row>15</xdr:row>
      <xdr:rowOff>152400</xdr:rowOff>
    </xdr:to>
    <xdr:sp macro="" textlink="">
      <xdr:nvSpPr>
        <xdr:cNvPr id="141" name="フローチャート : 判断 140"/>
        <xdr:cNvSpPr/>
      </xdr:nvSpPr>
      <xdr:spPr>
        <a:xfrm>
          <a:off x="13839825" y="261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133350</xdr:rowOff>
    </xdr:from>
    <xdr:ext cx="762000" cy="257175"/>
    <xdr:sp macro="" textlink="">
      <xdr:nvSpPr>
        <xdr:cNvPr id="142" name="テキスト ボックス 141"/>
        <xdr:cNvSpPr txBox="1"/>
      </xdr:nvSpPr>
      <xdr:spPr>
        <a:xfrm>
          <a:off x="1351597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161925</xdr:rowOff>
    </xdr:from>
    <xdr:to>
      <xdr:col>19</xdr:col>
      <xdr:colOff>9525</xdr:colOff>
      <xdr:row>15</xdr:row>
      <xdr:rowOff>95250</xdr:rowOff>
    </xdr:to>
    <xdr:sp macro="" textlink="">
      <xdr:nvSpPr>
        <xdr:cNvPr id="143" name="フローチャート : 判断 142"/>
        <xdr:cNvSpPr/>
      </xdr:nvSpPr>
      <xdr:spPr>
        <a:xfrm>
          <a:off x="12954000" y="256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76200</xdr:rowOff>
    </xdr:from>
    <xdr:ext cx="762000" cy="257175"/>
    <xdr:sp macro="" textlink="">
      <xdr:nvSpPr>
        <xdr:cNvPr id="144" name="テキスト ボックス 143"/>
        <xdr:cNvSpPr txBox="1"/>
      </xdr:nvSpPr>
      <xdr:spPr>
        <a:xfrm>
          <a:off x="12620625" y="264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5" name="テキスト ボックス 144"/>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6" name="テキスト ボックス 145"/>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7" name="テキスト ボックス 146"/>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8" name="テキスト ボックス 147"/>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9" name="テキスト ボックス 148"/>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161925</xdr:rowOff>
    </xdr:from>
    <xdr:to>
      <xdr:col>24</xdr:col>
      <xdr:colOff>85725</xdr:colOff>
      <xdr:row>16</xdr:row>
      <xdr:rowOff>95250</xdr:rowOff>
    </xdr:to>
    <xdr:sp macro="" textlink="">
      <xdr:nvSpPr>
        <xdr:cNvPr id="150" name="円/楕円 149"/>
        <xdr:cNvSpPr/>
      </xdr:nvSpPr>
      <xdr:spPr>
        <a:xfrm>
          <a:off x="16459200" y="273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9525</xdr:rowOff>
    </xdr:from>
    <xdr:ext cx="762000" cy="257175"/>
    <xdr:sp macro="" textlink="">
      <xdr:nvSpPr>
        <xdr:cNvPr id="151" name="物件費該当値テキスト"/>
        <xdr:cNvSpPr txBox="1"/>
      </xdr:nvSpPr>
      <xdr:spPr>
        <a:xfrm>
          <a:off x="16602075" y="258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47625</xdr:rowOff>
    </xdr:from>
    <xdr:to>
      <xdr:col>22</xdr:col>
      <xdr:colOff>619125</xdr:colOff>
      <xdr:row>15</xdr:row>
      <xdr:rowOff>152400</xdr:rowOff>
    </xdr:to>
    <xdr:sp macro="" textlink="">
      <xdr:nvSpPr>
        <xdr:cNvPr id="152" name="円/楕円 151"/>
        <xdr:cNvSpPr/>
      </xdr:nvSpPr>
      <xdr:spPr>
        <a:xfrm>
          <a:off x="15621000" y="261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13</xdr:row>
      <xdr:rowOff>161925</xdr:rowOff>
    </xdr:from>
    <xdr:ext cx="733425" cy="257175"/>
    <xdr:sp macro="" textlink="">
      <xdr:nvSpPr>
        <xdr:cNvPr id="153" name="テキスト ボックス 152"/>
        <xdr:cNvSpPr txBox="1"/>
      </xdr:nvSpPr>
      <xdr:spPr>
        <a:xfrm>
          <a:off x="15287625" y="2390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314325</xdr:colOff>
      <xdr:row>14</xdr:row>
      <xdr:rowOff>133350</xdr:rowOff>
    </xdr:from>
    <xdr:to>
      <xdr:col>21</xdr:col>
      <xdr:colOff>409575</xdr:colOff>
      <xdr:row>15</xdr:row>
      <xdr:rowOff>57150</xdr:rowOff>
    </xdr:to>
    <xdr:sp macro="" textlink="">
      <xdr:nvSpPr>
        <xdr:cNvPr id="154" name="円/楕円 153"/>
        <xdr:cNvSpPr/>
      </xdr:nvSpPr>
      <xdr:spPr>
        <a:xfrm>
          <a:off x="14735175" y="253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66675</xdr:rowOff>
    </xdr:from>
    <xdr:ext cx="762000" cy="257175"/>
    <xdr:sp macro="" textlink="">
      <xdr:nvSpPr>
        <xdr:cNvPr id="155" name="テキスト ボックス 154"/>
        <xdr:cNvSpPr txBox="1"/>
      </xdr:nvSpPr>
      <xdr:spPr>
        <a:xfrm>
          <a:off x="144018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104775</xdr:colOff>
      <xdr:row>13</xdr:row>
      <xdr:rowOff>114300</xdr:rowOff>
    </xdr:from>
    <xdr:to>
      <xdr:col>20</xdr:col>
      <xdr:colOff>209550</xdr:colOff>
      <xdr:row>14</xdr:row>
      <xdr:rowOff>47625</xdr:rowOff>
    </xdr:to>
    <xdr:sp macro="" textlink="">
      <xdr:nvSpPr>
        <xdr:cNvPr id="156" name="円/楕円 155"/>
        <xdr:cNvSpPr/>
      </xdr:nvSpPr>
      <xdr:spPr>
        <a:xfrm>
          <a:off x="13839825" y="2343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12</xdr:row>
      <xdr:rowOff>57150</xdr:rowOff>
    </xdr:from>
    <xdr:ext cx="762000" cy="257175"/>
    <xdr:sp macro="" textlink="">
      <xdr:nvSpPr>
        <xdr:cNvPr id="157" name="テキスト ボックス 156"/>
        <xdr:cNvSpPr txBox="1"/>
      </xdr:nvSpPr>
      <xdr:spPr>
        <a:xfrm>
          <a:off x="13515975"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161925</xdr:rowOff>
    </xdr:from>
    <xdr:to>
      <xdr:col>19</xdr:col>
      <xdr:colOff>9525</xdr:colOff>
      <xdr:row>14</xdr:row>
      <xdr:rowOff>95250</xdr:rowOff>
    </xdr:to>
    <xdr:sp macro="" textlink="">
      <xdr:nvSpPr>
        <xdr:cNvPr id="158" name="円/楕円 157"/>
        <xdr:cNvSpPr/>
      </xdr:nvSpPr>
      <xdr:spPr>
        <a:xfrm>
          <a:off x="12954000" y="239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12</xdr:row>
      <xdr:rowOff>104775</xdr:rowOff>
    </xdr:from>
    <xdr:ext cx="762000" cy="257175"/>
    <xdr:sp macro="" textlink="">
      <xdr:nvSpPr>
        <xdr:cNvPr id="159" name="テキスト ボックス 158"/>
        <xdr:cNvSpPr txBox="1"/>
      </xdr:nvSpPr>
      <xdr:spPr>
        <a:xfrm>
          <a:off x="12620625"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60" name="正方形/長方形 159"/>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61" name="正方形/長方形 160"/>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2" name="正方形/長方形 161"/>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3" name="正方形/長方形 162"/>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4" name="正方形/長方形 163"/>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5" name="正方形/長方形 164"/>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6" name="正方形/長方形 165"/>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7" name="正方形/長方形 166"/>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8" name="正方形/長方形 167"/>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9" name="正方形/長方形 168"/>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70" name="テキスト ボックス 169"/>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扶助費に充当した一般財源は前年度から</a:t>
          </a:r>
          <a:r>
            <a:rPr kumimoji="1" lang="en-US" altLang="ja-JP" sz="1300">
              <a:solidFill>
                <a:sysClr val="windowText" lastClr="000000"/>
              </a:solidFill>
              <a:latin typeface="ＭＳ Ｐゴシック"/>
            </a:rPr>
            <a:t>33</a:t>
          </a:r>
          <a:r>
            <a:rPr kumimoji="1" lang="ja-JP" altLang="en-US" sz="1300">
              <a:solidFill>
                <a:sysClr val="windowText" lastClr="000000"/>
              </a:solidFill>
              <a:latin typeface="ＭＳ Ｐゴシック"/>
            </a:rPr>
            <a:t>百万円の微増にとどまったが、分母となる経常一般財源との減少により、経常収支比率は前年度から</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ポイント上昇した。ただし、比率は類似団体平均、全国平均、県平均を下回っている。</a:t>
          </a:r>
        </a:p>
        <a:p>
          <a:r>
            <a:rPr kumimoji="1" lang="ja-JP" altLang="en-US" sz="1300">
              <a:solidFill>
                <a:sysClr val="windowText" lastClr="000000"/>
              </a:solidFill>
              <a:latin typeface="ＭＳ Ｐゴシック"/>
            </a:rPr>
            <a:t>　今後も扶助費は増加するものと見込まれることから、これに対応する必要な財源を確保するため、財政計画に基づき財政規模の縮小を図り、持続可能な財政構造への転換に取り組む。</a:t>
          </a:r>
        </a:p>
      </xdr:txBody>
    </xdr:sp>
    <xdr:clientData/>
  </xdr:twoCellAnchor>
  <xdr:oneCellAnchor>
    <xdr:from>
      <xdr:col>1</xdr:col>
      <xdr:colOff>28575</xdr:colOff>
      <xdr:row>49</xdr:row>
      <xdr:rowOff>104775</xdr:rowOff>
    </xdr:from>
    <xdr:ext cx="295275" cy="228600"/>
    <xdr:sp macro="" textlink="">
      <xdr:nvSpPr>
        <xdr:cNvPr id="171" name="テキスト ボックス 170"/>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2" name="直線コネクタ 171"/>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3" name="テキスト ボックス 172"/>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4" name="直線コネクタ 173"/>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5" name="テキスト ボックス 174"/>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6" name="直線コネクタ 175"/>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7" name="テキスト ボックス 176"/>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8" name="直線コネクタ 177"/>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9" name="テキスト ボックス 178"/>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80" name="直線コネクタ 179"/>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81" name="テキスト ボックス 180"/>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2" name="直線コネクタ 181"/>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3" name="テキスト ボックス 182"/>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4" name="直線コネクタ 183"/>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5" name="テキスト ボックス 184"/>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6"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123825</xdr:rowOff>
    </xdr:from>
    <xdr:to>
      <xdr:col>7</xdr:col>
      <xdr:colOff>19050</xdr:colOff>
      <xdr:row>61</xdr:row>
      <xdr:rowOff>104775</xdr:rowOff>
    </xdr:to>
    <xdr:cxnSp macro="">
      <xdr:nvCxnSpPr>
        <xdr:cNvPr id="187" name="直線コネクタ 186"/>
        <xdr:cNvCxnSpPr/>
      </xdr:nvCxnSpPr>
      <xdr:spPr>
        <a:xfrm flipV="1">
          <a:off x="4829175" y="90392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8"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9" name="直線コネクタ 188"/>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38100</xdr:rowOff>
    </xdr:from>
    <xdr:ext cx="762000" cy="257175"/>
    <xdr:sp macro="" textlink="">
      <xdr:nvSpPr>
        <xdr:cNvPr id="190" name="扶助費最大値テキスト"/>
        <xdr:cNvSpPr txBox="1"/>
      </xdr:nvSpPr>
      <xdr:spPr>
        <a:xfrm>
          <a:off x="491490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609600</xdr:colOff>
      <xdr:row>52</xdr:row>
      <xdr:rowOff>123825</xdr:rowOff>
    </xdr:from>
    <xdr:to>
      <xdr:col>7</xdr:col>
      <xdr:colOff>104775</xdr:colOff>
      <xdr:row>52</xdr:row>
      <xdr:rowOff>123825</xdr:rowOff>
    </xdr:to>
    <xdr:cxnSp macro="">
      <xdr:nvCxnSpPr>
        <xdr:cNvPr id="191" name="直線コネクタ 190"/>
        <xdr:cNvCxnSpPr/>
      </xdr:nvCxnSpPr>
      <xdr:spPr>
        <a:xfrm>
          <a:off x="4733925" y="9039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53</xdr:row>
      <xdr:rowOff>104775</xdr:rowOff>
    </xdr:from>
    <xdr:to>
      <xdr:col>7</xdr:col>
      <xdr:colOff>19050</xdr:colOff>
      <xdr:row>53</xdr:row>
      <xdr:rowOff>161925</xdr:rowOff>
    </xdr:to>
    <xdr:cxnSp macro="">
      <xdr:nvCxnSpPr>
        <xdr:cNvPr id="192" name="直線コネクタ 191"/>
        <xdr:cNvCxnSpPr/>
      </xdr:nvCxnSpPr>
      <xdr:spPr>
        <a:xfrm>
          <a:off x="3990975" y="91916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161925</xdr:rowOff>
    </xdr:from>
    <xdr:ext cx="762000" cy="257175"/>
    <xdr:sp macro="" textlink="">
      <xdr:nvSpPr>
        <xdr:cNvPr id="193" name="扶助費平均値テキスト"/>
        <xdr:cNvSpPr txBox="1"/>
      </xdr:nvSpPr>
      <xdr:spPr>
        <a:xfrm>
          <a:off x="4914900"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19050</xdr:rowOff>
    </xdr:from>
    <xdr:to>
      <xdr:col>7</xdr:col>
      <xdr:colOff>66675</xdr:colOff>
      <xdr:row>56</xdr:row>
      <xdr:rowOff>123825</xdr:rowOff>
    </xdr:to>
    <xdr:sp macro="" textlink="">
      <xdr:nvSpPr>
        <xdr:cNvPr id="194" name="フローチャート : 判断 193"/>
        <xdr:cNvSpPr/>
      </xdr:nvSpPr>
      <xdr:spPr>
        <a:xfrm>
          <a:off x="47720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104775</xdr:rowOff>
    </xdr:from>
    <xdr:to>
      <xdr:col>5</xdr:col>
      <xdr:colOff>552450</xdr:colOff>
      <xdr:row>53</xdr:row>
      <xdr:rowOff>123825</xdr:rowOff>
    </xdr:to>
    <xdr:cxnSp macro="">
      <xdr:nvCxnSpPr>
        <xdr:cNvPr id="195" name="直線コネクタ 194"/>
        <xdr:cNvCxnSpPr/>
      </xdr:nvCxnSpPr>
      <xdr:spPr>
        <a:xfrm flipV="1">
          <a:off x="3095625" y="91916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53</xdr:row>
      <xdr:rowOff>38100</xdr:rowOff>
    </xdr:from>
    <xdr:to>
      <xdr:col>5</xdr:col>
      <xdr:colOff>600075</xdr:colOff>
      <xdr:row>53</xdr:row>
      <xdr:rowOff>142875</xdr:rowOff>
    </xdr:to>
    <xdr:sp macro="" textlink="">
      <xdr:nvSpPr>
        <xdr:cNvPr id="196" name="フローチャート : 判断 195"/>
        <xdr:cNvSpPr/>
      </xdr:nvSpPr>
      <xdr:spPr>
        <a:xfrm>
          <a:off x="3933825" y="912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51</xdr:row>
      <xdr:rowOff>152400</xdr:rowOff>
    </xdr:from>
    <xdr:ext cx="733425" cy="257175"/>
    <xdr:sp macro="" textlink="">
      <xdr:nvSpPr>
        <xdr:cNvPr id="197" name="テキスト ボックス 196"/>
        <xdr:cNvSpPr txBox="1"/>
      </xdr:nvSpPr>
      <xdr:spPr>
        <a:xfrm>
          <a:off x="3609975" y="8896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104775</xdr:rowOff>
    </xdr:from>
    <xdr:to>
      <xdr:col>4</xdr:col>
      <xdr:colOff>342900</xdr:colOff>
      <xdr:row>53</xdr:row>
      <xdr:rowOff>123825</xdr:rowOff>
    </xdr:to>
    <xdr:cxnSp macro="">
      <xdr:nvCxnSpPr>
        <xdr:cNvPr id="198" name="直線コネクタ 197"/>
        <xdr:cNvCxnSpPr/>
      </xdr:nvCxnSpPr>
      <xdr:spPr>
        <a:xfrm>
          <a:off x="2209800" y="91916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19050</xdr:rowOff>
    </xdr:from>
    <xdr:to>
      <xdr:col>4</xdr:col>
      <xdr:colOff>400050</xdr:colOff>
      <xdr:row>53</xdr:row>
      <xdr:rowOff>123825</xdr:rowOff>
    </xdr:to>
    <xdr:sp macro="" textlink="">
      <xdr:nvSpPr>
        <xdr:cNvPr id="199" name="フローチャート : 判断 198"/>
        <xdr:cNvSpPr/>
      </xdr:nvSpPr>
      <xdr:spPr>
        <a:xfrm>
          <a:off x="3048000" y="910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51</xdr:row>
      <xdr:rowOff>133350</xdr:rowOff>
    </xdr:from>
    <xdr:ext cx="762000" cy="257175"/>
    <xdr:sp macro="" textlink="">
      <xdr:nvSpPr>
        <xdr:cNvPr id="200" name="テキスト ボックス 199"/>
        <xdr:cNvSpPr txBox="1"/>
      </xdr:nvSpPr>
      <xdr:spPr>
        <a:xfrm>
          <a:off x="2714625" y="8877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628650</xdr:colOff>
      <xdr:row>53</xdr:row>
      <xdr:rowOff>47625</xdr:rowOff>
    </xdr:from>
    <xdr:to>
      <xdr:col>3</xdr:col>
      <xdr:colOff>142875</xdr:colOff>
      <xdr:row>53</xdr:row>
      <xdr:rowOff>104775</xdr:rowOff>
    </xdr:to>
    <xdr:cxnSp macro="">
      <xdr:nvCxnSpPr>
        <xdr:cNvPr id="201" name="直線コネクタ 200"/>
        <xdr:cNvCxnSpPr/>
      </xdr:nvCxnSpPr>
      <xdr:spPr>
        <a:xfrm>
          <a:off x="1323975" y="91344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53</xdr:row>
      <xdr:rowOff>57150</xdr:rowOff>
    </xdr:from>
    <xdr:to>
      <xdr:col>3</xdr:col>
      <xdr:colOff>190500</xdr:colOff>
      <xdr:row>53</xdr:row>
      <xdr:rowOff>161925</xdr:rowOff>
    </xdr:to>
    <xdr:sp macro="" textlink="">
      <xdr:nvSpPr>
        <xdr:cNvPr id="202" name="フローチャート : 判断 201"/>
        <xdr:cNvSpPr/>
      </xdr:nvSpPr>
      <xdr:spPr>
        <a:xfrm>
          <a:off x="2162175" y="914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171450</xdr:rowOff>
    </xdr:from>
    <xdr:ext cx="762000" cy="257175"/>
    <xdr:sp macro="" textlink="">
      <xdr:nvSpPr>
        <xdr:cNvPr id="203" name="テキスト ボックス 202"/>
        <xdr:cNvSpPr txBox="1"/>
      </xdr:nvSpPr>
      <xdr:spPr>
        <a:xfrm>
          <a:off x="1828800" y="8915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571500</xdr:colOff>
      <xdr:row>52</xdr:row>
      <xdr:rowOff>57150</xdr:rowOff>
    </xdr:from>
    <xdr:to>
      <xdr:col>1</xdr:col>
      <xdr:colOff>676275</xdr:colOff>
      <xdr:row>52</xdr:row>
      <xdr:rowOff>161925</xdr:rowOff>
    </xdr:to>
    <xdr:sp macro="" textlink="">
      <xdr:nvSpPr>
        <xdr:cNvPr id="204" name="フローチャート : 判断 203"/>
        <xdr:cNvSpPr/>
      </xdr:nvSpPr>
      <xdr:spPr>
        <a:xfrm>
          <a:off x="1266825" y="897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50</xdr:row>
      <xdr:rowOff>171450</xdr:rowOff>
    </xdr:from>
    <xdr:ext cx="762000" cy="257175"/>
    <xdr:sp macro="" textlink="">
      <xdr:nvSpPr>
        <xdr:cNvPr id="205" name="テキスト ボックス 204"/>
        <xdr:cNvSpPr txBox="1"/>
      </xdr:nvSpPr>
      <xdr:spPr>
        <a:xfrm>
          <a:off x="942975" y="8743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6" name="テキスト ボックス 205"/>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7" name="テキスト ボックス 206"/>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8" name="テキスト ボックス 207"/>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9" name="テキスト ボックス 208"/>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10" name="テキスト ボックス 209"/>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53</xdr:row>
      <xdr:rowOff>114300</xdr:rowOff>
    </xdr:from>
    <xdr:to>
      <xdr:col>7</xdr:col>
      <xdr:colOff>66675</xdr:colOff>
      <xdr:row>54</xdr:row>
      <xdr:rowOff>47625</xdr:rowOff>
    </xdr:to>
    <xdr:sp macro="" textlink="">
      <xdr:nvSpPr>
        <xdr:cNvPr id="211" name="円/楕円 210"/>
        <xdr:cNvSpPr/>
      </xdr:nvSpPr>
      <xdr:spPr>
        <a:xfrm>
          <a:off x="4772025" y="920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133350</xdr:rowOff>
    </xdr:from>
    <xdr:ext cx="762000" cy="257175"/>
    <xdr:sp macro="" textlink="">
      <xdr:nvSpPr>
        <xdr:cNvPr id="212" name="扶助費該当値テキスト"/>
        <xdr:cNvSpPr txBox="1"/>
      </xdr:nvSpPr>
      <xdr:spPr>
        <a:xfrm>
          <a:off x="4914900" y="904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57150</xdr:rowOff>
    </xdr:from>
    <xdr:to>
      <xdr:col>5</xdr:col>
      <xdr:colOff>600075</xdr:colOff>
      <xdr:row>53</xdr:row>
      <xdr:rowOff>161925</xdr:rowOff>
    </xdr:to>
    <xdr:sp macro="" textlink="">
      <xdr:nvSpPr>
        <xdr:cNvPr id="213" name="円/楕円 212"/>
        <xdr:cNvSpPr/>
      </xdr:nvSpPr>
      <xdr:spPr>
        <a:xfrm>
          <a:off x="3933825" y="914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142875</xdr:rowOff>
    </xdr:from>
    <xdr:ext cx="733425" cy="257175"/>
    <xdr:sp macro="" textlink="">
      <xdr:nvSpPr>
        <xdr:cNvPr id="214" name="テキスト ボックス 213"/>
        <xdr:cNvSpPr txBox="1"/>
      </xdr:nvSpPr>
      <xdr:spPr>
        <a:xfrm>
          <a:off x="3609975" y="9229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400050</xdr:colOff>
      <xdr:row>54</xdr:row>
      <xdr:rowOff>9525</xdr:rowOff>
    </xdr:to>
    <xdr:sp macro="" textlink="">
      <xdr:nvSpPr>
        <xdr:cNvPr id="215" name="円/楕円 214"/>
        <xdr:cNvSpPr/>
      </xdr:nvSpPr>
      <xdr:spPr>
        <a:xfrm>
          <a:off x="3048000" y="916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161925</xdr:rowOff>
    </xdr:from>
    <xdr:ext cx="762000" cy="257175"/>
    <xdr:sp macro="" textlink="">
      <xdr:nvSpPr>
        <xdr:cNvPr id="216" name="テキスト ボックス 215"/>
        <xdr:cNvSpPr txBox="1"/>
      </xdr:nvSpPr>
      <xdr:spPr>
        <a:xfrm>
          <a:off x="2714625" y="924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57150</xdr:rowOff>
    </xdr:from>
    <xdr:to>
      <xdr:col>3</xdr:col>
      <xdr:colOff>190500</xdr:colOff>
      <xdr:row>53</xdr:row>
      <xdr:rowOff>161925</xdr:rowOff>
    </xdr:to>
    <xdr:sp macro="" textlink="">
      <xdr:nvSpPr>
        <xdr:cNvPr id="217" name="円/楕円 216"/>
        <xdr:cNvSpPr/>
      </xdr:nvSpPr>
      <xdr:spPr>
        <a:xfrm>
          <a:off x="2162175" y="914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142875</xdr:rowOff>
    </xdr:from>
    <xdr:ext cx="762000" cy="257175"/>
    <xdr:sp macro="" textlink="">
      <xdr:nvSpPr>
        <xdr:cNvPr id="218" name="テキスト ボックス 217"/>
        <xdr:cNvSpPr txBox="1"/>
      </xdr:nvSpPr>
      <xdr:spPr>
        <a:xfrm>
          <a:off x="1828800"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571500</xdr:colOff>
      <xdr:row>53</xdr:row>
      <xdr:rowOff>0</xdr:rowOff>
    </xdr:from>
    <xdr:to>
      <xdr:col>1</xdr:col>
      <xdr:colOff>676275</xdr:colOff>
      <xdr:row>53</xdr:row>
      <xdr:rowOff>104775</xdr:rowOff>
    </xdr:to>
    <xdr:sp macro="" textlink="">
      <xdr:nvSpPr>
        <xdr:cNvPr id="219" name="円/楕円 218"/>
        <xdr:cNvSpPr/>
      </xdr:nvSpPr>
      <xdr:spPr>
        <a:xfrm>
          <a:off x="1266825" y="908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85725</xdr:rowOff>
    </xdr:from>
    <xdr:ext cx="762000" cy="257175"/>
    <xdr:sp macro="" textlink="">
      <xdr:nvSpPr>
        <xdr:cNvPr id="220" name="テキスト ボックス 219"/>
        <xdr:cNvSpPr txBox="1"/>
      </xdr:nvSpPr>
      <xdr:spPr>
        <a:xfrm>
          <a:off x="942975" y="9172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21" name="正方形/長方形 220"/>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2" name="正方形/長方形 221"/>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3" name="正方形/長方形 222"/>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4" name="正方形/長方形 223"/>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5" name="正方形/長方形 224"/>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6" name="正方形/長方形 225"/>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7" name="正方形/長方形 226"/>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8" name="正方形/長方形 227"/>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9" name="正方形/長方形 228"/>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30" name="正方形/長方形 229"/>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31" name="テキスト ボックス 230"/>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国民健康保険特別会計や公共下水道事業特別会計への繰出金が増加したことから、経常収支比率は前年度から</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ポイント増加し、類似団体平均、全国平均、県平均よりも高い水準となっている。</a:t>
          </a:r>
        </a:p>
        <a:p>
          <a:r>
            <a:rPr kumimoji="1" lang="ja-JP" altLang="en-US" sz="1300">
              <a:solidFill>
                <a:sysClr val="windowText" lastClr="000000"/>
              </a:solidFill>
              <a:latin typeface="ＭＳ Ｐゴシック"/>
            </a:rPr>
            <a:t>　今後も、公営企業会計等における職員数の適正化や適正な料金水準の確保などの経営健全化を進め、普通会計の負担の抑制に努める。</a:t>
          </a:r>
        </a:p>
      </xdr:txBody>
    </xdr:sp>
    <xdr:clientData/>
  </xdr:twoCellAnchor>
  <xdr:oneCellAnchor>
    <xdr:from>
      <xdr:col>18</xdr:col>
      <xdr:colOff>47625</xdr:colOff>
      <xdr:row>49</xdr:row>
      <xdr:rowOff>104775</xdr:rowOff>
    </xdr:from>
    <xdr:ext cx="295275" cy="228600"/>
    <xdr:sp macro="" textlink="">
      <xdr:nvSpPr>
        <xdr:cNvPr id="232" name="テキスト ボックス 231"/>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3" name="直線コネクタ 232"/>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4" name="テキスト ボックス 233"/>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5" name="直線コネクタ 234"/>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6" name="テキスト ボックス 235"/>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7" name="直線コネクタ 236"/>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8" name="テキスト ボックス 237"/>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9" name="直線コネクタ 238"/>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40" name="テキスト ボックス 239"/>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41" name="直線コネクタ 240"/>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2" name="テキスト ボックス 241"/>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3" name="直線コネクタ 242"/>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4" name="テキスト ボックス 243"/>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5" name="直線コネクタ 244"/>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6" name="テキスト ボックス 245"/>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7"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52</xdr:row>
      <xdr:rowOff>161925</xdr:rowOff>
    </xdr:from>
    <xdr:to>
      <xdr:col>24</xdr:col>
      <xdr:colOff>28575</xdr:colOff>
      <xdr:row>62</xdr:row>
      <xdr:rowOff>9525</xdr:rowOff>
    </xdr:to>
    <xdr:cxnSp macro="">
      <xdr:nvCxnSpPr>
        <xdr:cNvPr id="248" name="直線コネクタ 247"/>
        <xdr:cNvCxnSpPr/>
      </xdr:nvCxnSpPr>
      <xdr:spPr>
        <a:xfrm flipV="1">
          <a:off x="16506825" y="90773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152400</xdr:rowOff>
    </xdr:from>
    <xdr:ext cx="762000" cy="257175"/>
    <xdr:sp macro="" textlink="">
      <xdr:nvSpPr>
        <xdr:cNvPr id="249" name="その他最小値テキスト"/>
        <xdr:cNvSpPr txBox="1"/>
      </xdr:nvSpPr>
      <xdr:spPr>
        <a:xfrm>
          <a:off x="1660207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9525</xdr:rowOff>
    </xdr:from>
    <xdr:to>
      <xdr:col>24</xdr:col>
      <xdr:colOff>123825</xdr:colOff>
      <xdr:row>62</xdr:row>
      <xdr:rowOff>9525</xdr:rowOff>
    </xdr:to>
    <xdr:cxnSp macro="">
      <xdr:nvCxnSpPr>
        <xdr:cNvPr id="250" name="直線コネクタ 249"/>
        <xdr:cNvCxnSpPr/>
      </xdr:nvCxnSpPr>
      <xdr:spPr>
        <a:xfrm>
          <a:off x="16421100" y="10639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76200</xdr:rowOff>
    </xdr:from>
    <xdr:ext cx="762000" cy="257175"/>
    <xdr:sp macro="" textlink="">
      <xdr:nvSpPr>
        <xdr:cNvPr id="251" name="その他最大値テキスト"/>
        <xdr:cNvSpPr txBox="1"/>
      </xdr:nvSpPr>
      <xdr:spPr>
        <a:xfrm>
          <a:off x="16602075"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161925</xdr:rowOff>
    </xdr:from>
    <xdr:to>
      <xdr:col>24</xdr:col>
      <xdr:colOff>123825</xdr:colOff>
      <xdr:row>52</xdr:row>
      <xdr:rowOff>161925</xdr:rowOff>
    </xdr:to>
    <xdr:cxnSp macro="">
      <xdr:nvCxnSpPr>
        <xdr:cNvPr id="252" name="直線コネクタ 251"/>
        <xdr:cNvCxnSpPr/>
      </xdr:nvCxnSpPr>
      <xdr:spPr>
        <a:xfrm>
          <a:off x="16421100"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58</xdr:row>
      <xdr:rowOff>66675</xdr:rowOff>
    </xdr:to>
    <xdr:cxnSp macro="">
      <xdr:nvCxnSpPr>
        <xdr:cNvPr id="253" name="直線コネクタ 252"/>
        <xdr:cNvCxnSpPr/>
      </xdr:nvCxnSpPr>
      <xdr:spPr>
        <a:xfrm>
          <a:off x="15668625" y="99155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76200</xdr:rowOff>
    </xdr:from>
    <xdr:ext cx="762000" cy="257175"/>
    <xdr:sp macro="" textlink="">
      <xdr:nvSpPr>
        <xdr:cNvPr id="254" name="その他平均値テキスト"/>
        <xdr:cNvSpPr txBox="1"/>
      </xdr:nvSpPr>
      <xdr:spPr>
        <a:xfrm>
          <a:off x="16602075" y="950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66675</xdr:rowOff>
    </xdr:from>
    <xdr:to>
      <xdr:col>24</xdr:col>
      <xdr:colOff>85725</xdr:colOff>
      <xdr:row>56</xdr:row>
      <xdr:rowOff>161925</xdr:rowOff>
    </xdr:to>
    <xdr:sp macro="" textlink="">
      <xdr:nvSpPr>
        <xdr:cNvPr id="255" name="フローチャート : 判断 254"/>
        <xdr:cNvSpPr/>
      </xdr:nvSpPr>
      <xdr:spPr>
        <a:xfrm>
          <a:off x="16459200" y="9667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47625</xdr:rowOff>
    </xdr:from>
    <xdr:to>
      <xdr:col>22</xdr:col>
      <xdr:colOff>561975</xdr:colOff>
      <xdr:row>57</xdr:row>
      <xdr:rowOff>142875</xdr:rowOff>
    </xdr:to>
    <xdr:cxnSp macro="">
      <xdr:nvCxnSpPr>
        <xdr:cNvPr id="256" name="直線コネクタ 255"/>
        <xdr:cNvCxnSpPr/>
      </xdr:nvCxnSpPr>
      <xdr:spPr>
        <a:xfrm>
          <a:off x="14782800" y="98202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47625</xdr:rowOff>
    </xdr:from>
    <xdr:to>
      <xdr:col>22</xdr:col>
      <xdr:colOff>619125</xdr:colOff>
      <xdr:row>56</xdr:row>
      <xdr:rowOff>152400</xdr:rowOff>
    </xdr:to>
    <xdr:sp macro="" textlink="">
      <xdr:nvSpPr>
        <xdr:cNvPr id="257" name="フローチャート : 判断 256"/>
        <xdr:cNvSpPr/>
      </xdr:nvSpPr>
      <xdr:spPr>
        <a:xfrm>
          <a:off x="15621000" y="964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161925</xdr:rowOff>
    </xdr:from>
    <xdr:ext cx="733425" cy="257175"/>
    <xdr:sp macro="" textlink="">
      <xdr:nvSpPr>
        <xdr:cNvPr id="258" name="テキスト ボックス 257"/>
        <xdr:cNvSpPr txBox="1"/>
      </xdr:nvSpPr>
      <xdr:spPr>
        <a:xfrm>
          <a:off x="15287625" y="942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47625</xdr:rowOff>
    </xdr:from>
    <xdr:to>
      <xdr:col>21</xdr:col>
      <xdr:colOff>361950</xdr:colOff>
      <xdr:row>57</xdr:row>
      <xdr:rowOff>123825</xdr:rowOff>
    </xdr:to>
    <xdr:cxnSp macro="">
      <xdr:nvCxnSpPr>
        <xdr:cNvPr id="259" name="直線コネクタ 258"/>
        <xdr:cNvCxnSpPr/>
      </xdr:nvCxnSpPr>
      <xdr:spPr>
        <a:xfrm flipV="1">
          <a:off x="13896975" y="98202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9525</xdr:rowOff>
    </xdr:from>
    <xdr:to>
      <xdr:col>21</xdr:col>
      <xdr:colOff>409575</xdr:colOff>
      <xdr:row>56</xdr:row>
      <xdr:rowOff>114300</xdr:rowOff>
    </xdr:to>
    <xdr:sp macro="" textlink="">
      <xdr:nvSpPr>
        <xdr:cNvPr id="260" name="フローチャート : 判断 259"/>
        <xdr:cNvSpPr/>
      </xdr:nvSpPr>
      <xdr:spPr>
        <a:xfrm>
          <a:off x="14735175" y="9610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123825</xdr:rowOff>
    </xdr:from>
    <xdr:ext cx="762000" cy="257175"/>
    <xdr:sp macro="" textlink="">
      <xdr:nvSpPr>
        <xdr:cNvPr id="261" name="テキスト ボックス 260"/>
        <xdr:cNvSpPr txBox="1"/>
      </xdr:nvSpPr>
      <xdr:spPr>
        <a:xfrm>
          <a:off x="14401800"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133350</xdr:rowOff>
    </xdr:from>
    <xdr:to>
      <xdr:col>20</xdr:col>
      <xdr:colOff>161925</xdr:colOff>
      <xdr:row>57</xdr:row>
      <xdr:rowOff>123825</xdr:rowOff>
    </xdr:to>
    <xdr:cxnSp macro="">
      <xdr:nvCxnSpPr>
        <xdr:cNvPr id="262" name="直線コネクタ 261"/>
        <xdr:cNvCxnSpPr/>
      </xdr:nvCxnSpPr>
      <xdr:spPr>
        <a:xfrm>
          <a:off x="13001625" y="9563100"/>
          <a:ext cx="89535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63" name="フローチャート : 判断 262"/>
        <xdr:cNvSpPr/>
      </xdr:nvSpPr>
      <xdr:spPr>
        <a:xfrm>
          <a:off x="13839825" y="956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76200</xdr:rowOff>
    </xdr:from>
    <xdr:ext cx="762000" cy="257175"/>
    <xdr:sp macro="" textlink="">
      <xdr:nvSpPr>
        <xdr:cNvPr id="264" name="テキスト ボックス 263"/>
        <xdr:cNvSpPr txBox="1"/>
      </xdr:nvSpPr>
      <xdr:spPr>
        <a:xfrm>
          <a:off x="13515975"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66675</xdr:rowOff>
    </xdr:from>
    <xdr:to>
      <xdr:col>19</xdr:col>
      <xdr:colOff>9525</xdr:colOff>
      <xdr:row>56</xdr:row>
      <xdr:rowOff>0</xdr:rowOff>
    </xdr:to>
    <xdr:sp macro="" textlink="">
      <xdr:nvSpPr>
        <xdr:cNvPr id="265" name="フローチャート : 判断 264"/>
        <xdr:cNvSpPr/>
      </xdr:nvSpPr>
      <xdr:spPr>
        <a:xfrm>
          <a:off x="12954000" y="949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xdr:rowOff>
    </xdr:from>
    <xdr:ext cx="762000" cy="257175"/>
    <xdr:sp macro="" textlink="">
      <xdr:nvSpPr>
        <xdr:cNvPr id="266" name="テキスト ボックス 265"/>
        <xdr:cNvSpPr txBox="1"/>
      </xdr:nvSpPr>
      <xdr:spPr>
        <a:xfrm>
          <a:off x="1262062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7" name="テキスト ボックス 266"/>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8" name="テキスト ボックス 267"/>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9" name="テキスト ボックス 268"/>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70" name="テキスト ボックス 269"/>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71" name="テキスト ボックス 270"/>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9525</xdr:rowOff>
    </xdr:from>
    <xdr:to>
      <xdr:col>24</xdr:col>
      <xdr:colOff>85725</xdr:colOff>
      <xdr:row>58</xdr:row>
      <xdr:rowOff>114300</xdr:rowOff>
    </xdr:to>
    <xdr:sp macro="" textlink="">
      <xdr:nvSpPr>
        <xdr:cNvPr id="272" name="円/楕円 271"/>
        <xdr:cNvSpPr/>
      </xdr:nvSpPr>
      <xdr:spPr>
        <a:xfrm>
          <a:off x="16459200" y="995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152400</xdr:rowOff>
    </xdr:from>
    <xdr:ext cx="762000" cy="257175"/>
    <xdr:sp macro="" textlink="">
      <xdr:nvSpPr>
        <xdr:cNvPr id="273" name="その他該当値テキスト"/>
        <xdr:cNvSpPr txBox="1"/>
      </xdr:nvSpPr>
      <xdr:spPr>
        <a:xfrm>
          <a:off x="1660207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619125</xdr:colOff>
      <xdr:row>58</xdr:row>
      <xdr:rowOff>28575</xdr:rowOff>
    </xdr:to>
    <xdr:sp macro="" textlink="">
      <xdr:nvSpPr>
        <xdr:cNvPr id="274" name="円/楕円 273"/>
        <xdr:cNvSpPr/>
      </xdr:nvSpPr>
      <xdr:spPr>
        <a:xfrm>
          <a:off x="156210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xdr:rowOff>
    </xdr:from>
    <xdr:ext cx="733425" cy="257175"/>
    <xdr:sp macro="" textlink="">
      <xdr:nvSpPr>
        <xdr:cNvPr id="275" name="テキスト ボックス 274"/>
        <xdr:cNvSpPr txBox="1"/>
      </xdr:nvSpPr>
      <xdr:spPr>
        <a:xfrm>
          <a:off x="15287625" y="9953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314325</xdr:colOff>
      <xdr:row>56</xdr:row>
      <xdr:rowOff>161925</xdr:rowOff>
    </xdr:from>
    <xdr:to>
      <xdr:col>21</xdr:col>
      <xdr:colOff>409575</xdr:colOff>
      <xdr:row>57</xdr:row>
      <xdr:rowOff>95250</xdr:rowOff>
    </xdr:to>
    <xdr:sp macro="" textlink="">
      <xdr:nvSpPr>
        <xdr:cNvPr id="276" name="円/楕円 275"/>
        <xdr:cNvSpPr/>
      </xdr:nvSpPr>
      <xdr:spPr>
        <a:xfrm>
          <a:off x="14735175" y="976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76200</xdr:rowOff>
    </xdr:from>
    <xdr:ext cx="762000" cy="257175"/>
    <xdr:sp macro="" textlink="">
      <xdr:nvSpPr>
        <xdr:cNvPr id="277" name="テキスト ボックス 276"/>
        <xdr:cNvSpPr txBox="1"/>
      </xdr:nvSpPr>
      <xdr:spPr>
        <a:xfrm>
          <a:off x="1440180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66675</xdr:rowOff>
    </xdr:from>
    <xdr:to>
      <xdr:col>20</xdr:col>
      <xdr:colOff>209550</xdr:colOff>
      <xdr:row>58</xdr:row>
      <xdr:rowOff>0</xdr:rowOff>
    </xdr:to>
    <xdr:sp macro="" textlink="">
      <xdr:nvSpPr>
        <xdr:cNvPr id="278" name="円/楕円 277"/>
        <xdr:cNvSpPr/>
      </xdr:nvSpPr>
      <xdr:spPr>
        <a:xfrm>
          <a:off x="13839825"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152400</xdr:rowOff>
    </xdr:from>
    <xdr:ext cx="762000" cy="257175"/>
    <xdr:sp macro="" textlink="">
      <xdr:nvSpPr>
        <xdr:cNvPr id="279" name="テキスト ボックス 278"/>
        <xdr:cNvSpPr txBox="1"/>
      </xdr:nvSpPr>
      <xdr:spPr>
        <a:xfrm>
          <a:off x="13515975"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85725</xdr:rowOff>
    </xdr:from>
    <xdr:to>
      <xdr:col>19</xdr:col>
      <xdr:colOff>9525</xdr:colOff>
      <xdr:row>56</xdr:row>
      <xdr:rowOff>9525</xdr:rowOff>
    </xdr:to>
    <xdr:sp macro="" textlink="">
      <xdr:nvSpPr>
        <xdr:cNvPr id="280" name="円/楕円 279"/>
        <xdr:cNvSpPr/>
      </xdr:nvSpPr>
      <xdr:spPr>
        <a:xfrm>
          <a:off x="12954000" y="9515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55</xdr:row>
      <xdr:rowOff>171450</xdr:rowOff>
    </xdr:from>
    <xdr:ext cx="762000" cy="257175"/>
    <xdr:sp macro="" textlink="">
      <xdr:nvSpPr>
        <xdr:cNvPr id="281" name="テキスト ボックス 280"/>
        <xdr:cNvSpPr txBox="1"/>
      </xdr:nvSpPr>
      <xdr:spPr>
        <a:xfrm>
          <a:off x="12620625" y="960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2" name="正方形/長方形 281"/>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3" name="正方形/長方形 282"/>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4" name="正方形/長方形 283"/>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5" name="正方形/長方形 284"/>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6" name="正方形/長方形 285"/>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7" name="正方形/長方形 286"/>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8" name="正方形/長方形 287"/>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9" name="正方形/長方形 288"/>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0" name="正方形/長方形 289"/>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91" name="正方形/長方形 290"/>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92" name="テキスト ボックス 291"/>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農地・水・環境保全向上対策事業交付金や救命救急センター運営費補助金等が増加したものの、病院事業や上水道事業への負担金が減少したため、経常収支比率は全年度から</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ポイント改善した。しかし、比率は類似団体平均、全国平均、県平均よりも高い水準で推移している。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行政改革大綱とそのアクションプランに基づき、適正な負担・補助のあり方を検証し、段階的に見直しを進める。</a:t>
          </a:r>
        </a:p>
      </xdr:txBody>
    </xdr:sp>
    <xdr:clientData/>
  </xdr:twoCellAnchor>
  <xdr:oneCellAnchor>
    <xdr:from>
      <xdr:col>18</xdr:col>
      <xdr:colOff>47625</xdr:colOff>
      <xdr:row>29</xdr:row>
      <xdr:rowOff>104775</xdr:rowOff>
    </xdr:from>
    <xdr:ext cx="295275" cy="228600"/>
    <xdr:sp macro="" textlink="">
      <xdr:nvSpPr>
        <xdr:cNvPr id="293" name="テキスト ボックス 292"/>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4" name="直線コネクタ 293"/>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5" name="テキスト ボックス 294"/>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6" name="直線コネクタ 295"/>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7" name="テキスト ボックス 296"/>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8" name="直線コネクタ 297"/>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9" name="テキスト ボックス 298"/>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300" name="直線コネクタ 299"/>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301" name="テキスト ボックス 300"/>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2" name="直線コネクタ 301"/>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3" name="テキスト ボックス 302"/>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4" name="直線コネクタ 303"/>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5" name="テキスト ボックス 304"/>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6" name="直線コネクタ 305"/>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7"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76200</xdr:rowOff>
    </xdr:from>
    <xdr:to>
      <xdr:col>24</xdr:col>
      <xdr:colOff>28575</xdr:colOff>
      <xdr:row>40</xdr:row>
      <xdr:rowOff>161925</xdr:rowOff>
    </xdr:to>
    <xdr:cxnSp macro="">
      <xdr:nvCxnSpPr>
        <xdr:cNvPr id="308" name="直線コネクタ 307"/>
        <xdr:cNvCxnSpPr/>
      </xdr:nvCxnSpPr>
      <xdr:spPr>
        <a:xfrm flipV="1">
          <a:off x="16506825" y="5734050"/>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133350</xdr:rowOff>
    </xdr:from>
    <xdr:ext cx="762000" cy="257175"/>
    <xdr:sp macro="" textlink="">
      <xdr:nvSpPr>
        <xdr:cNvPr id="309" name="補助費等最小値テキスト"/>
        <xdr:cNvSpPr txBox="1"/>
      </xdr:nvSpPr>
      <xdr:spPr>
        <a:xfrm>
          <a:off x="166020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161925</xdr:rowOff>
    </xdr:from>
    <xdr:to>
      <xdr:col>24</xdr:col>
      <xdr:colOff>123825</xdr:colOff>
      <xdr:row>40</xdr:row>
      <xdr:rowOff>161925</xdr:rowOff>
    </xdr:to>
    <xdr:cxnSp macro="">
      <xdr:nvCxnSpPr>
        <xdr:cNvPr id="310" name="直線コネクタ 309"/>
        <xdr:cNvCxnSpPr/>
      </xdr:nvCxnSpPr>
      <xdr:spPr>
        <a:xfrm>
          <a:off x="16421100" y="7019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31</xdr:row>
      <xdr:rowOff>161925</xdr:rowOff>
    </xdr:from>
    <xdr:ext cx="762000" cy="257175"/>
    <xdr:sp macro="" textlink="">
      <xdr:nvSpPr>
        <xdr:cNvPr id="311" name="補助費等最大値テキスト"/>
        <xdr:cNvSpPr txBox="1"/>
      </xdr:nvSpPr>
      <xdr:spPr>
        <a:xfrm>
          <a:off x="16602075" y="547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76200</xdr:rowOff>
    </xdr:from>
    <xdr:to>
      <xdr:col>24</xdr:col>
      <xdr:colOff>123825</xdr:colOff>
      <xdr:row>33</xdr:row>
      <xdr:rowOff>76200</xdr:rowOff>
    </xdr:to>
    <xdr:cxnSp macro="">
      <xdr:nvCxnSpPr>
        <xdr:cNvPr id="312" name="直線コネクタ 311"/>
        <xdr:cNvCxnSpPr/>
      </xdr:nvCxnSpPr>
      <xdr:spPr>
        <a:xfrm>
          <a:off x="16421100" y="573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161925</xdr:rowOff>
    </xdr:from>
    <xdr:to>
      <xdr:col>24</xdr:col>
      <xdr:colOff>28575</xdr:colOff>
      <xdr:row>39</xdr:row>
      <xdr:rowOff>0</xdr:rowOff>
    </xdr:to>
    <xdr:cxnSp macro="">
      <xdr:nvCxnSpPr>
        <xdr:cNvPr id="313" name="直線コネクタ 312"/>
        <xdr:cNvCxnSpPr/>
      </xdr:nvCxnSpPr>
      <xdr:spPr>
        <a:xfrm flipV="1">
          <a:off x="15668625" y="66770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142875</xdr:rowOff>
    </xdr:from>
    <xdr:ext cx="762000" cy="257175"/>
    <xdr:sp macro="" textlink="">
      <xdr:nvSpPr>
        <xdr:cNvPr id="314" name="補助費等平均値テキスト"/>
        <xdr:cNvSpPr txBox="1"/>
      </xdr:nvSpPr>
      <xdr:spPr>
        <a:xfrm>
          <a:off x="166020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133350</xdr:rowOff>
    </xdr:from>
    <xdr:to>
      <xdr:col>24</xdr:col>
      <xdr:colOff>85725</xdr:colOff>
      <xdr:row>37</xdr:row>
      <xdr:rowOff>57150</xdr:rowOff>
    </xdr:to>
    <xdr:sp macro="" textlink="">
      <xdr:nvSpPr>
        <xdr:cNvPr id="315" name="フローチャート : 判断 314"/>
        <xdr:cNvSpPr/>
      </xdr:nvSpPr>
      <xdr:spPr>
        <a:xfrm>
          <a:off x="164592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0</xdr:rowOff>
    </xdr:from>
    <xdr:to>
      <xdr:col>22</xdr:col>
      <xdr:colOff>561975</xdr:colOff>
      <xdr:row>39</xdr:row>
      <xdr:rowOff>9525</xdr:rowOff>
    </xdr:to>
    <xdr:cxnSp macro="">
      <xdr:nvCxnSpPr>
        <xdr:cNvPr id="316" name="直線コネクタ 315"/>
        <xdr:cNvCxnSpPr/>
      </xdr:nvCxnSpPr>
      <xdr:spPr>
        <a:xfrm flipV="1">
          <a:off x="14782800" y="6686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104775</xdr:rowOff>
    </xdr:from>
    <xdr:to>
      <xdr:col>22</xdr:col>
      <xdr:colOff>619125</xdr:colOff>
      <xdr:row>38</xdr:row>
      <xdr:rowOff>28575</xdr:rowOff>
    </xdr:to>
    <xdr:sp macro="" textlink="">
      <xdr:nvSpPr>
        <xdr:cNvPr id="317" name="フローチャート : 判断 316"/>
        <xdr:cNvSpPr/>
      </xdr:nvSpPr>
      <xdr:spPr>
        <a:xfrm>
          <a:off x="156210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47625</xdr:rowOff>
    </xdr:from>
    <xdr:ext cx="733425" cy="257175"/>
    <xdr:sp macro="" textlink="">
      <xdr:nvSpPr>
        <xdr:cNvPr id="318" name="テキスト ボックス 317"/>
        <xdr:cNvSpPr txBox="1"/>
      </xdr:nvSpPr>
      <xdr:spPr>
        <a:xfrm>
          <a:off x="15287625" y="621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161925</xdr:colOff>
      <xdr:row>39</xdr:row>
      <xdr:rowOff>9525</xdr:rowOff>
    </xdr:from>
    <xdr:to>
      <xdr:col>21</xdr:col>
      <xdr:colOff>361950</xdr:colOff>
      <xdr:row>39</xdr:row>
      <xdr:rowOff>38100</xdr:rowOff>
    </xdr:to>
    <xdr:cxnSp macro="">
      <xdr:nvCxnSpPr>
        <xdr:cNvPr id="319" name="直線コネクタ 318"/>
        <xdr:cNvCxnSpPr/>
      </xdr:nvCxnSpPr>
      <xdr:spPr>
        <a:xfrm flipV="1">
          <a:off x="13896975" y="6696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123825</xdr:rowOff>
    </xdr:from>
    <xdr:to>
      <xdr:col>21</xdr:col>
      <xdr:colOff>409575</xdr:colOff>
      <xdr:row>38</xdr:row>
      <xdr:rowOff>57150</xdr:rowOff>
    </xdr:to>
    <xdr:sp macro="" textlink="">
      <xdr:nvSpPr>
        <xdr:cNvPr id="320" name="フローチャート : 判断 319"/>
        <xdr:cNvSpPr/>
      </xdr:nvSpPr>
      <xdr:spPr>
        <a:xfrm>
          <a:off x="147351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66675</xdr:rowOff>
    </xdr:from>
    <xdr:ext cx="762000" cy="257175"/>
    <xdr:sp macro="" textlink="">
      <xdr:nvSpPr>
        <xdr:cNvPr id="321" name="テキスト ボックス 320"/>
        <xdr:cNvSpPr txBox="1"/>
      </xdr:nvSpPr>
      <xdr:spPr>
        <a:xfrm>
          <a:off x="14401800" y="623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638175</xdr:colOff>
      <xdr:row>39</xdr:row>
      <xdr:rowOff>38100</xdr:rowOff>
    </xdr:from>
    <xdr:to>
      <xdr:col>20</xdr:col>
      <xdr:colOff>161925</xdr:colOff>
      <xdr:row>39</xdr:row>
      <xdr:rowOff>66675</xdr:rowOff>
    </xdr:to>
    <xdr:cxnSp macro="">
      <xdr:nvCxnSpPr>
        <xdr:cNvPr id="322" name="直線コネクタ 321"/>
        <xdr:cNvCxnSpPr/>
      </xdr:nvCxnSpPr>
      <xdr:spPr>
        <a:xfrm flipV="1">
          <a:off x="13001625" y="67246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142875</xdr:rowOff>
    </xdr:from>
    <xdr:to>
      <xdr:col>20</xdr:col>
      <xdr:colOff>209550</xdr:colOff>
      <xdr:row>38</xdr:row>
      <xdr:rowOff>66675</xdr:rowOff>
    </xdr:to>
    <xdr:sp macro="" textlink="">
      <xdr:nvSpPr>
        <xdr:cNvPr id="323" name="フローチャート : 判断 322"/>
        <xdr:cNvSpPr/>
      </xdr:nvSpPr>
      <xdr:spPr>
        <a:xfrm>
          <a:off x="13839825" y="6486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85725</xdr:rowOff>
    </xdr:from>
    <xdr:ext cx="762000" cy="257175"/>
    <xdr:sp macro="" textlink="">
      <xdr:nvSpPr>
        <xdr:cNvPr id="324" name="テキスト ボックス 323"/>
        <xdr:cNvSpPr txBox="1"/>
      </xdr:nvSpPr>
      <xdr:spPr>
        <a:xfrm>
          <a:off x="135159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161925</xdr:rowOff>
    </xdr:from>
    <xdr:to>
      <xdr:col>19</xdr:col>
      <xdr:colOff>9525</xdr:colOff>
      <xdr:row>38</xdr:row>
      <xdr:rowOff>95250</xdr:rowOff>
    </xdr:to>
    <xdr:sp macro="" textlink="">
      <xdr:nvSpPr>
        <xdr:cNvPr id="325" name="フローチャート : 判断 324"/>
        <xdr:cNvSpPr/>
      </xdr:nvSpPr>
      <xdr:spPr>
        <a:xfrm>
          <a:off x="12954000" y="650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104775</xdr:rowOff>
    </xdr:from>
    <xdr:ext cx="762000" cy="257175"/>
    <xdr:sp macro="" textlink="">
      <xdr:nvSpPr>
        <xdr:cNvPr id="326" name="テキスト ボックス 325"/>
        <xdr:cNvSpPr txBox="1"/>
      </xdr:nvSpPr>
      <xdr:spPr>
        <a:xfrm>
          <a:off x="12620625"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7" name="テキスト ボックス 326"/>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8" name="テキスト ボックス 327"/>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9" name="テキスト ボックス 328"/>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30" name="テキスト ボックス 329"/>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31" name="テキスト ボックス 330"/>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85725</xdr:colOff>
      <xdr:row>39</xdr:row>
      <xdr:rowOff>47625</xdr:rowOff>
    </xdr:to>
    <xdr:sp macro="" textlink="">
      <xdr:nvSpPr>
        <xdr:cNvPr id="332" name="円/楕円 331"/>
        <xdr:cNvSpPr/>
      </xdr:nvSpPr>
      <xdr:spPr>
        <a:xfrm>
          <a:off x="164592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85725</xdr:rowOff>
    </xdr:from>
    <xdr:ext cx="762000" cy="257175"/>
    <xdr:sp macro="" textlink="">
      <xdr:nvSpPr>
        <xdr:cNvPr id="333" name="補助費等該当値テキスト"/>
        <xdr:cNvSpPr txBox="1"/>
      </xdr:nvSpPr>
      <xdr:spPr>
        <a:xfrm>
          <a:off x="166020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123825</xdr:rowOff>
    </xdr:from>
    <xdr:to>
      <xdr:col>22</xdr:col>
      <xdr:colOff>619125</xdr:colOff>
      <xdr:row>39</xdr:row>
      <xdr:rowOff>47625</xdr:rowOff>
    </xdr:to>
    <xdr:sp macro="" textlink="">
      <xdr:nvSpPr>
        <xdr:cNvPr id="334" name="円/楕円 333"/>
        <xdr:cNvSpPr/>
      </xdr:nvSpPr>
      <xdr:spPr>
        <a:xfrm>
          <a:off x="15621000" y="663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38100</xdr:rowOff>
    </xdr:from>
    <xdr:ext cx="733425" cy="257175"/>
    <xdr:sp macro="" textlink="">
      <xdr:nvSpPr>
        <xdr:cNvPr id="335" name="テキスト ボックス 334"/>
        <xdr:cNvSpPr txBox="1"/>
      </xdr:nvSpPr>
      <xdr:spPr>
        <a:xfrm>
          <a:off x="15287625" y="672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133350</xdr:rowOff>
    </xdr:from>
    <xdr:to>
      <xdr:col>21</xdr:col>
      <xdr:colOff>409575</xdr:colOff>
      <xdr:row>39</xdr:row>
      <xdr:rowOff>57150</xdr:rowOff>
    </xdr:to>
    <xdr:sp macro="" textlink="">
      <xdr:nvSpPr>
        <xdr:cNvPr id="336" name="円/楕円 335"/>
        <xdr:cNvSpPr/>
      </xdr:nvSpPr>
      <xdr:spPr>
        <a:xfrm>
          <a:off x="14735175" y="6648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47625</xdr:rowOff>
    </xdr:from>
    <xdr:ext cx="762000" cy="257175"/>
    <xdr:sp macro="" textlink="">
      <xdr:nvSpPr>
        <xdr:cNvPr id="337" name="テキスト ボックス 336"/>
        <xdr:cNvSpPr txBox="1"/>
      </xdr:nvSpPr>
      <xdr:spPr>
        <a:xfrm>
          <a:off x="14401800"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104775</xdr:colOff>
      <xdr:row>38</xdr:row>
      <xdr:rowOff>161925</xdr:rowOff>
    </xdr:from>
    <xdr:to>
      <xdr:col>20</xdr:col>
      <xdr:colOff>209550</xdr:colOff>
      <xdr:row>39</xdr:row>
      <xdr:rowOff>85725</xdr:rowOff>
    </xdr:to>
    <xdr:sp macro="" textlink="">
      <xdr:nvSpPr>
        <xdr:cNvPr id="338" name="円/楕円 337"/>
        <xdr:cNvSpPr/>
      </xdr:nvSpPr>
      <xdr:spPr>
        <a:xfrm>
          <a:off x="13839825"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39</xdr:row>
      <xdr:rowOff>76200</xdr:rowOff>
    </xdr:from>
    <xdr:ext cx="762000" cy="257175"/>
    <xdr:sp macro="" textlink="">
      <xdr:nvSpPr>
        <xdr:cNvPr id="339" name="テキスト ボックス 338"/>
        <xdr:cNvSpPr txBox="1"/>
      </xdr:nvSpPr>
      <xdr:spPr>
        <a:xfrm>
          <a:off x="135159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9525</xdr:rowOff>
    </xdr:from>
    <xdr:to>
      <xdr:col>19</xdr:col>
      <xdr:colOff>9525</xdr:colOff>
      <xdr:row>39</xdr:row>
      <xdr:rowOff>114300</xdr:rowOff>
    </xdr:to>
    <xdr:sp macro="" textlink="">
      <xdr:nvSpPr>
        <xdr:cNvPr id="340" name="円/楕円 339"/>
        <xdr:cNvSpPr/>
      </xdr:nvSpPr>
      <xdr:spPr>
        <a:xfrm>
          <a:off x="12954000" y="669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39</xdr:row>
      <xdr:rowOff>95250</xdr:rowOff>
    </xdr:from>
    <xdr:ext cx="762000" cy="257175"/>
    <xdr:sp macro="" textlink="">
      <xdr:nvSpPr>
        <xdr:cNvPr id="341" name="テキスト ボックス 340"/>
        <xdr:cNvSpPr txBox="1"/>
      </xdr:nvSpPr>
      <xdr:spPr>
        <a:xfrm>
          <a:off x="1262062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2" name="正方形/長方形 341"/>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3" name="正方形/長方形 342"/>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4" name="正方形/長方形 343"/>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5" name="正方形/長方形 344"/>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6" name="正方形/長方形 345"/>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7" name="正方形/長方形 346"/>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8" name="正方形/長方形 347"/>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9" name="正方形/長方形 348"/>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0" name="正方形/長方形 349"/>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51" name="正方形/長方形 350"/>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2" name="テキスト ボックス 351"/>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これまでの計画的な繰上償還等により、市債残高を着実に削減してきた結果、公債費に充当した一般財源は前年度から</a:t>
          </a:r>
          <a:r>
            <a:rPr kumimoji="1" lang="en-US" altLang="ja-JP" sz="1300">
              <a:solidFill>
                <a:sysClr val="windowText" lastClr="000000"/>
              </a:solidFill>
              <a:latin typeface="ＭＳ Ｐゴシック"/>
            </a:rPr>
            <a:t>682</a:t>
          </a:r>
          <a:r>
            <a:rPr kumimoji="1" lang="ja-JP" altLang="en-US" sz="1300">
              <a:solidFill>
                <a:sysClr val="windowText" lastClr="000000"/>
              </a:solidFill>
              <a:latin typeface="ＭＳ Ｐゴシック"/>
            </a:rPr>
            <a:t>百万円減少し、経常収支比率は前年度から</a:t>
          </a:r>
          <a:r>
            <a:rPr kumimoji="1" lang="en-US" altLang="ja-JP" sz="1300">
              <a:solidFill>
                <a:sysClr val="windowText" lastClr="000000"/>
              </a:solidFill>
              <a:latin typeface="ＭＳ Ｐゴシック"/>
            </a:rPr>
            <a:t>1.7</a:t>
          </a:r>
          <a:r>
            <a:rPr kumimoji="1" lang="ja-JP" altLang="en-US" sz="1300">
              <a:solidFill>
                <a:sysClr val="windowText" lastClr="000000"/>
              </a:solidFill>
              <a:latin typeface="ＭＳ Ｐゴシック"/>
            </a:rPr>
            <a:t>ポイント改善することとなり、類似団体平均、全国平均、県平均を下回る結果となった。</a:t>
          </a:r>
        </a:p>
        <a:p>
          <a:r>
            <a:rPr kumimoji="1" lang="ja-JP" altLang="en-US" sz="1300">
              <a:solidFill>
                <a:sysClr val="windowText" lastClr="000000"/>
              </a:solidFill>
              <a:latin typeface="ＭＳ Ｐゴシック"/>
            </a:rPr>
            <a:t>　今後も、繰上償還による公債費負担の軽減や投資的経費の平準化による計画的な起債によって、経常収支比率の抑制に努める。</a:t>
          </a:r>
        </a:p>
      </xdr:txBody>
    </xdr:sp>
    <xdr:clientData/>
  </xdr:twoCellAnchor>
  <xdr:oneCellAnchor>
    <xdr:from>
      <xdr:col>1</xdr:col>
      <xdr:colOff>28575</xdr:colOff>
      <xdr:row>69</xdr:row>
      <xdr:rowOff>104775</xdr:rowOff>
    </xdr:from>
    <xdr:ext cx="295275" cy="228600"/>
    <xdr:sp macro="" textlink="">
      <xdr:nvSpPr>
        <xdr:cNvPr id="353" name="テキスト ボックス 352"/>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4" name="直線コネクタ 353"/>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5" name="テキスト ボックス 354"/>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6" name="直線コネクタ 355"/>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7" name="テキスト ボックス 356"/>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8" name="直線コネクタ 357"/>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9" name="テキスト ボックス 358"/>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60" name="直線コネクタ 359"/>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61" name="テキスト ボックス 360"/>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2" name="直線コネクタ 361"/>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3" name="テキスト ボックス 362"/>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4" name="直線コネクタ 363"/>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104775</xdr:rowOff>
    </xdr:from>
    <xdr:to>
      <xdr:col>7</xdr:col>
      <xdr:colOff>19050</xdr:colOff>
      <xdr:row>79</xdr:row>
      <xdr:rowOff>161925</xdr:rowOff>
    </xdr:to>
    <xdr:cxnSp macro="">
      <xdr:nvCxnSpPr>
        <xdr:cNvPr id="366" name="直線コネクタ 365"/>
        <xdr:cNvCxnSpPr/>
      </xdr:nvCxnSpPr>
      <xdr:spPr>
        <a:xfrm flipV="1">
          <a:off x="4829175" y="12792075"/>
          <a:ext cx="0" cy="914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133350</xdr:rowOff>
    </xdr:from>
    <xdr:ext cx="762000" cy="257175"/>
    <xdr:sp macro="" textlink="">
      <xdr:nvSpPr>
        <xdr:cNvPr id="367" name="公債費最小値テキスト"/>
        <xdr:cNvSpPr txBox="1"/>
      </xdr:nvSpPr>
      <xdr:spPr>
        <a:xfrm>
          <a:off x="4914900" y="1367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609600</xdr:colOff>
      <xdr:row>79</xdr:row>
      <xdr:rowOff>161925</xdr:rowOff>
    </xdr:from>
    <xdr:to>
      <xdr:col>7</xdr:col>
      <xdr:colOff>104775</xdr:colOff>
      <xdr:row>79</xdr:row>
      <xdr:rowOff>161925</xdr:rowOff>
    </xdr:to>
    <xdr:cxnSp macro="">
      <xdr:nvCxnSpPr>
        <xdr:cNvPr id="368" name="直線コネクタ 367"/>
        <xdr:cNvCxnSpPr/>
      </xdr:nvCxnSpPr>
      <xdr:spPr>
        <a:xfrm>
          <a:off x="4733925" y="13706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19050</xdr:rowOff>
    </xdr:from>
    <xdr:ext cx="762000" cy="257175"/>
    <xdr:sp macro="" textlink="">
      <xdr:nvSpPr>
        <xdr:cNvPr id="369" name="公債費最大値テキスト"/>
        <xdr:cNvSpPr txBox="1"/>
      </xdr:nvSpPr>
      <xdr:spPr>
        <a:xfrm>
          <a:off x="49149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609600</xdr:colOff>
      <xdr:row>74</xdr:row>
      <xdr:rowOff>104775</xdr:rowOff>
    </xdr:from>
    <xdr:to>
      <xdr:col>7</xdr:col>
      <xdr:colOff>104775</xdr:colOff>
      <xdr:row>74</xdr:row>
      <xdr:rowOff>104775</xdr:rowOff>
    </xdr:to>
    <xdr:cxnSp macro="">
      <xdr:nvCxnSpPr>
        <xdr:cNvPr id="370" name="直線コネクタ 369"/>
        <xdr:cNvCxnSpPr/>
      </xdr:nvCxnSpPr>
      <xdr:spPr>
        <a:xfrm>
          <a:off x="4733925" y="1279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76</xdr:row>
      <xdr:rowOff>142875</xdr:rowOff>
    </xdr:from>
    <xdr:to>
      <xdr:col>7</xdr:col>
      <xdr:colOff>19050</xdr:colOff>
      <xdr:row>77</xdr:row>
      <xdr:rowOff>47625</xdr:rowOff>
    </xdr:to>
    <xdr:cxnSp macro="">
      <xdr:nvCxnSpPr>
        <xdr:cNvPr id="371" name="直線コネクタ 370"/>
        <xdr:cNvCxnSpPr/>
      </xdr:nvCxnSpPr>
      <xdr:spPr>
        <a:xfrm flipV="1">
          <a:off x="3990975" y="1317307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72"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38100</xdr:rowOff>
    </xdr:from>
    <xdr:to>
      <xdr:col>7</xdr:col>
      <xdr:colOff>66675</xdr:colOff>
      <xdr:row>77</xdr:row>
      <xdr:rowOff>142875</xdr:rowOff>
    </xdr:to>
    <xdr:sp macro="" textlink="">
      <xdr:nvSpPr>
        <xdr:cNvPr id="373" name="フローチャート : 判断 372"/>
        <xdr:cNvSpPr/>
      </xdr:nvSpPr>
      <xdr:spPr>
        <a:xfrm>
          <a:off x="4772025"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47625</xdr:rowOff>
    </xdr:from>
    <xdr:to>
      <xdr:col>5</xdr:col>
      <xdr:colOff>552450</xdr:colOff>
      <xdr:row>77</xdr:row>
      <xdr:rowOff>114300</xdr:rowOff>
    </xdr:to>
    <xdr:cxnSp macro="">
      <xdr:nvCxnSpPr>
        <xdr:cNvPr id="374" name="直線コネクタ 373"/>
        <xdr:cNvCxnSpPr/>
      </xdr:nvCxnSpPr>
      <xdr:spPr>
        <a:xfrm flipV="1">
          <a:off x="3095625" y="132492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114300</xdr:rowOff>
    </xdr:from>
    <xdr:to>
      <xdr:col>5</xdr:col>
      <xdr:colOff>600075</xdr:colOff>
      <xdr:row>78</xdr:row>
      <xdr:rowOff>38100</xdr:rowOff>
    </xdr:to>
    <xdr:sp macro="" textlink="">
      <xdr:nvSpPr>
        <xdr:cNvPr id="375" name="フローチャート : 判断 374"/>
        <xdr:cNvSpPr/>
      </xdr:nvSpPr>
      <xdr:spPr>
        <a:xfrm>
          <a:off x="3933825"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28575</xdr:rowOff>
    </xdr:from>
    <xdr:ext cx="733425" cy="257175"/>
    <xdr:sp macro="" textlink="">
      <xdr:nvSpPr>
        <xdr:cNvPr id="376" name="テキスト ボックス 375"/>
        <xdr:cNvSpPr txBox="1"/>
      </xdr:nvSpPr>
      <xdr:spPr>
        <a:xfrm>
          <a:off x="3609975" y="13401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114300</xdr:rowOff>
    </xdr:from>
    <xdr:to>
      <xdr:col>4</xdr:col>
      <xdr:colOff>342900</xdr:colOff>
      <xdr:row>78</xdr:row>
      <xdr:rowOff>19050</xdr:rowOff>
    </xdr:to>
    <xdr:cxnSp macro="">
      <xdr:nvCxnSpPr>
        <xdr:cNvPr id="377" name="直線コネクタ 376"/>
        <xdr:cNvCxnSpPr/>
      </xdr:nvCxnSpPr>
      <xdr:spPr>
        <a:xfrm flipV="1">
          <a:off x="2209800" y="133159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400050</xdr:colOff>
      <xdr:row>78</xdr:row>
      <xdr:rowOff>57150</xdr:rowOff>
    </xdr:to>
    <xdr:sp macro="" textlink="">
      <xdr:nvSpPr>
        <xdr:cNvPr id="378" name="フローチャート : 判断 377"/>
        <xdr:cNvSpPr/>
      </xdr:nvSpPr>
      <xdr:spPr>
        <a:xfrm>
          <a:off x="3048000" y="1333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47625</xdr:rowOff>
    </xdr:from>
    <xdr:ext cx="762000" cy="257175"/>
    <xdr:sp macro="" textlink="">
      <xdr:nvSpPr>
        <xdr:cNvPr id="379" name="テキスト ボックス 378"/>
        <xdr:cNvSpPr txBox="1"/>
      </xdr:nvSpPr>
      <xdr:spPr>
        <a:xfrm>
          <a:off x="271462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628650</xdr:colOff>
      <xdr:row>78</xdr:row>
      <xdr:rowOff>19050</xdr:rowOff>
    </xdr:from>
    <xdr:to>
      <xdr:col>3</xdr:col>
      <xdr:colOff>142875</xdr:colOff>
      <xdr:row>78</xdr:row>
      <xdr:rowOff>28575</xdr:rowOff>
    </xdr:to>
    <xdr:cxnSp macro="">
      <xdr:nvCxnSpPr>
        <xdr:cNvPr id="380" name="直線コネクタ 379"/>
        <xdr:cNvCxnSpPr/>
      </xdr:nvCxnSpPr>
      <xdr:spPr>
        <a:xfrm flipV="1">
          <a:off x="1323975"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81" name="フローチャート : 判断 380"/>
        <xdr:cNvSpPr/>
      </xdr:nvSpPr>
      <xdr:spPr>
        <a:xfrm>
          <a:off x="216217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76200</xdr:rowOff>
    </xdr:from>
    <xdr:ext cx="762000" cy="257175"/>
    <xdr:sp macro="" textlink="">
      <xdr:nvSpPr>
        <xdr:cNvPr id="382" name="テキスト ボックス 381"/>
        <xdr:cNvSpPr txBox="1"/>
      </xdr:nvSpPr>
      <xdr:spPr>
        <a:xfrm>
          <a:off x="182880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133350</xdr:rowOff>
    </xdr:from>
    <xdr:to>
      <xdr:col>1</xdr:col>
      <xdr:colOff>676275</xdr:colOff>
      <xdr:row>78</xdr:row>
      <xdr:rowOff>57150</xdr:rowOff>
    </xdr:to>
    <xdr:sp macro="" textlink="">
      <xdr:nvSpPr>
        <xdr:cNvPr id="383" name="フローチャート : 判断 382"/>
        <xdr:cNvSpPr/>
      </xdr:nvSpPr>
      <xdr:spPr>
        <a:xfrm>
          <a:off x="1266825" y="13335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66675</xdr:rowOff>
    </xdr:from>
    <xdr:ext cx="762000" cy="257175"/>
    <xdr:sp macro="" textlink="">
      <xdr:nvSpPr>
        <xdr:cNvPr id="384" name="テキスト ボックス 383"/>
        <xdr:cNvSpPr txBox="1"/>
      </xdr:nvSpPr>
      <xdr:spPr>
        <a:xfrm>
          <a:off x="942975" y="1309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8" name="テキスト ボックス 387"/>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85725</xdr:rowOff>
    </xdr:from>
    <xdr:to>
      <xdr:col>7</xdr:col>
      <xdr:colOff>66675</xdr:colOff>
      <xdr:row>77</xdr:row>
      <xdr:rowOff>19050</xdr:rowOff>
    </xdr:to>
    <xdr:sp macro="" textlink="">
      <xdr:nvSpPr>
        <xdr:cNvPr id="390" name="円/楕円 389"/>
        <xdr:cNvSpPr/>
      </xdr:nvSpPr>
      <xdr:spPr>
        <a:xfrm>
          <a:off x="47720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104775</xdr:rowOff>
    </xdr:from>
    <xdr:ext cx="762000" cy="257175"/>
    <xdr:sp macro="" textlink="">
      <xdr:nvSpPr>
        <xdr:cNvPr id="391" name="公債費該当値テキスト"/>
        <xdr:cNvSpPr txBox="1"/>
      </xdr:nvSpPr>
      <xdr:spPr>
        <a:xfrm>
          <a:off x="4914900" y="12963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171450</xdr:rowOff>
    </xdr:from>
    <xdr:to>
      <xdr:col>5</xdr:col>
      <xdr:colOff>600075</xdr:colOff>
      <xdr:row>77</xdr:row>
      <xdr:rowOff>95250</xdr:rowOff>
    </xdr:to>
    <xdr:sp macro="" textlink="">
      <xdr:nvSpPr>
        <xdr:cNvPr id="392" name="円/楕円 391"/>
        <xdr:cNvSpPr/>
      </xdr:nvSpPr>
      <xdr:spPr>
        <a:xfrm>
          <a:off x="3933825"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104775</xdr:rowOff>
    </xdr:from>
    <xdr:ext cx="733425" cy="257175"/>
    <xdr:sp macro="" textlink="">
      <xdr:nvSpPr>
        <xdr:cNvPr id="393" name="テキスト ボックス 392"/>
        <xdr:cNvSpPr txBox="1"/>
      </xdr:nvSpPr>
      <xdr:spPr>
        <a:xfrm>
          <a:off x="3609975" y="12963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66675</xdr:rowOff>
    </xdr:from>
    <xdr:to>
      <xdr:col>4</xdr:col>
      <xdr:colOff>400050</xdr:colOff>
      <xdr:row>77</xdr:row>
      <xdr:rowOff>161925</xdr:rowOff>
    </xdr:to>
    <xdr:sp macro="" textlink="">
      <xdr:nvSpPr>
        <xdr:cNvPr id="394" name="円/楕円 393"/>
        <xdr:cNvSpPr/>
      </xdr:nvSpPr>
      <xdr:spPr>
        <a:xfrm>
          <a:off x="3048000" y="13268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76</xdr:row>
      <xdr:rowOff>9525</xdr:rowOff>
    </xdr:from>
    <xdr:ext cx="762000" cy="257175"/>
    <xdr:sp macro="" textlink="">
      <xdr:nvSpPr>
        <xdr:cNvPr id="395" name="テキスト ボックス 394"/>
        <xdr:cNvSpPr txBox="1"/>
      </xdr:nvSpPr>
      <xdr:spPr>
        <a:xfrm>
          <a:off x="2714625" y="1303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133350</xdr:rowOff>
    </xdr:from>
    <xdr:to>
      <xdr:col>3</xdr:col>
      <xdr:colOff>190500</xdr:colOff>
      <xdr:row>78</xdr:row>
      <xdr:rowOff>66675</xdr:rowOff>
    </xdr:to>
    <xdr:sp macro="" textlink="">
      <xdr:nvSpPr>
        <xdr:cNvPr id="396" name="円/楕円 395"/>
        <xdr:cNvSpPr/>
      </xdr:nvSpPr>
      <xdr:spPr>
        <a:xfrm>
          <a:off x="2162175" y="1333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97" name="テキスト ボックス 396"/>
        <xdr:cNvSpPr txBox="1"/>
      </xdr:nvSpPr>
      <xdr:spPr>
        <a:xfrm>
          <a:off x="182880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142875</xdr:rowOff>
    </xdr:from>
    <xdr:to>
      <xdr:col>1</xdr:col>
      <xdr:colOff>676275</xdr:colOff>
      <xdr:row>78</xdr:row>
      <xdr:rowOff>76200</xdr:rowOff>
    </xdr:to>
    <xdr:sp macro="" textlink="">
      <xdr:nvSpPr>
        <xdr:cNvPr id="398" name="円/楕円 397"/>
        <xdr:cNvSpPr/>
      </xdr:nvSpPr>
      <xdr:spPr>
        <a:xfrm>
          <a:off x="12668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66675</xdr:rowOff>
    </xdr:from>
    <xdr:ext cx="762000" cy="257175"/>
    <xdr:sp macro="" textlink="">
      <xdr:nvSpPr>
        <xdr:cNvPr id="399" name="テキスト ボックス 398"/>
        <xdr:cNvSpPr txBox="1"/>
      </xdr:nvSpPr>
      <xdr:spPr>
        <a:xfrm>
          <a:off x="9429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5" name="正方形/長方形 404"/>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6" name="正方形/長方形 405"/>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9" name="正方形/長方形 408"/>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10" name="テキスト ボックス 409"/>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人件費、扶助費、物件費、補助費等の全ての項目において経常経費充当一般財源等が増加し、一方で経常一般財源等が減少したことから、経常収支比率は前年度から</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ポイント上昇した。</a:t>
          </a:r>
        </a:p>
        <a:p>
          <a:r>
            <a:rPr kumimoji="1" lang="ja-JP" altLang="en-US" sz="1300">
              <a:solidFill>
                <a:sysClr val="windowText" lastClr="000000"/>
              </a:solidFill>
              <a:latin typeface="ＭＳ Ｐゴシック"/>
            </a:rPr>
            <a:t>　今後も経済情勢は先行き不透明であり、交付税等も中長期的には縮減が見込まれるなど、一般財源は確実に減少する一方、扶助費等の増加が見込まれるため、財政計画等に基づき、コストの削減に努める。</a:t>
          </a: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114300</xdr:rowOff>
    </xdr:from>
    <xdr:to>
      <xdr:col>24</xdr:col>
      <xdr:colOff>28575</xdr:colOff>
      <xdr:row>79</xdr:row>
      <xdr:rowOff>152400</xdr:rowOff>
    </xdr:to>
    <xdr:cxnSp macro="">
      <xdr:nvCxnSpPr>
        <xdr:cNvPr id="425" name="直線コネクタ 424"/>
        <xdr:cNvCxnSpPr/>
      </xdr:nvCxnSpPr>
      <xdr:spPr>
        <a:xfrm flipV="1">
          <a:off x="16506825" y="12630150"/>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123825</xdr:rowOff>
    </xdr:from>
    <xdr:ext cx="762000" cy="257175"/>
    <xdr:sp macro="" textlink="">
      <xdr:nvSpPr>
        <xdr:cNvPr id="426" name="公債費以外最小値テキスト"/>
        <xdr:cNvSpPr txBox="1"/>
      </xdr:nvSpPr>
      <xdr:spPr>
        <a:xfrm>
          <a:off x="16602075" y="1366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152400</xdr:rowOff>
    </xdr:from>
    <xdr:to>
      <xdr:col>24</xdr:col>
      <xdr:colOff>123825</xdr:colOff>
      <xdr:row>79</xdr:row>
      <xdr:rowOff>152400</xdr:rowOff>
    </xdr:to>
    <xdr:cxnSp macro="">
      <xdr:nvCxnSpPr>
        <xdr:cNvPr id="427" name="直線コネクタ 426"/>
        <xdr:cNvCxnSpPr/>
      </xdr:nvCxnSpPr>
      <xdr:spPr>
        <a:xfrm>
          <a:off x="16421100" y="1369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28575</xdr:rowOff>
    </xdr:from>
    <xdr:ext cx="762000" cy="257175"/>
    <xdr:sp macro="" textlink="">
      <xdr:nvSpPr>
        <xdr:cNvPr id="428" name="公債費以外最大値テキスト"/>
        <xdr:cNvSpPr txBox="1"/>
      </xdr:nvSpPr>
      <xdr:spPr>
        <a:xfrm>
          <a:off x="16602075" y="12372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114300</xdr:rowOff>
    </xdr:from>
    <xdr:to>
      <xdr:col>24</xdr:col>
      <xdr:colOff>123825</xdr:colOff>
      <xdr:row>73</xdr:row>
      <xdr:rowOff>114300</xdr:rowOff>
    </xdr:to>
    <xdr:cxnSp macro="">
      <xdr:nvCxnSpPr>
        <xdr:cNvPr id="429" name="直線コネクタ 428"/>
        <xdr:cNvCxnSpPr/>
      </xdr:nvCxnSpPr>
      <xdr:spPr>
        <a:xfrm>
          <a:off x="16421100" y="1263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133350</xdr:rowOff>
    </xdr:from>
    <xdr:to>
      <xdr:col>24</xdr:col>
      <xdr:colOff>28575</xdr:colOff>
      <xdr:row>76</xdr:row>
      <xdr:rowOff>76200</xdr:rowOff>
    </xdr:to>
    <xdr:cxnSp macro="">
      <xdr:nvCxnSpPr>
        <xdr:cNvPr id="430" name="直線コネクタ 429"/>
        <xdr:cNvCxnSpPr/>
      </xdr:nvCxnSpPr>
      <xdr:spPr>
        <a:xfrm>
          <a:off x="15668625" y="1299210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47625</xdr:rowOff>
    </xdr:from>
    <xdr:ext cx="762000" cy="257175"/>
    <xdr:sp macro="" textlink="">
      <xdr:nvSpPr>
        <xdr:cNvPr id="431" name="公債費以外平均値テキスト"/>
        <xdr:cNvSpPr txBox="1"/>
      </xdr:nvSpPr>
      <xdr:spPr>
        <a:xfrm>
          <a:off x="16602075" y="1307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85725</xdr:colOff>
      <xdr:row>77</xdr:row>
      <xdr:rowOff>9525</xdr:rowOff>
    </xdr:to>
    <xdr:sp macro="" textlink="">
      <xdr:nvSpPr>
        <xdr:cNvPr id="432" name="フローチャート : 判断 431"/>
        <xdr:cNvSpPr/>
      </xdr:nvSpPr>
      <xdr:spPr>
        <a:xfrm>
          <a:off x="16459200" y="13106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47625</xdr:rowOff>
    </xdr:from>
    <xdr:to>
      <xdr:col>22</xdr:col>
      <xdr:colOff>561975</xdr:colOff>
      <xdr:row>75</xdr:row>
      <xdr:rowOff>133350</xdr:rowOff>
    </xdr:to>
    <xdr:cxnSp macro="">
      <xdr:nvCxnSpPr>
        <xdr:cNvPr id="433" name="直線コネクタ 432"/>
        <xdr:cNvCxnSpPr/>
      </xdr:nvCxnSpPr>
      <xdr:spPr>
        <a:xfrm>
          <a:off x="14782800" y="1290637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76200</xdr:rowOff>
    </xdr:from>
    <xdr:to>
      <xdr:col>22</xdr:col>
      <xdr:colOff>619125</xdr:colOff>
      <xdr:row>76</xdr:row>
      <xdr:rowOff>0</xdr:rowOff>
    </xdr:to>
    <xdr:sp macro="" textlink="">
      <xdr:nvSpPr>
        <xdr:cNvPr id="434" name="フローチャート : 判断 433"/>
        <xdr:cNvSpPr/>
      </xdr:nvSpPr>
      <xdr:spPr>
        <a:xfrm>
          <a:off x="15621000" y="12934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9525</xdr:rowOff>
    </xdr:from>
    <xdr:ext cx="733425" cy="257175"/>
    <xdr:sp macro="" textlink="">
      <xdr:nvSpPr>
        <xdr:cNvPr id="435" name="テキスト ボックス 434"/>
        <xdr:cNvSpPr txBox="1"/>
      </xdr:nvSpPr>
      <xdr:spPr>
        <a:xfrm>
          <a:off x="15287625" y="12696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161925</xdr:colOff>
      <xdr:row>75</xdr:row>
      <xdr:rowOff>47625</xdr:rowOff>
    </xdr:from>
    <xdr:to>
      <xdr:col>21</xdr:col>
      <xdr:colOff>361950</xdr:colOff>
      <xdr:row>75</xdr:row>
      <xdr:rowOff>57150</xdr:rowOff>
    </xdr:to>
    <xdr:cxnSp macro="">
      <xdr:nvCxnSpPr>
        <xdr:cNvPr id="436" name="直線コネクタ 435"/>
        <xdr:cNvCxnSpPr/>
      </xdr:nvCxnSpPr>
      <xdr:spPr>
        <a:xfrm flipV="1">
          <a:off x="13896975" y="129063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66675</xdr:rowOff>
    </xdr:from>
    <xdr:to>
      <xdr:col>21</xdr:col>
      <xdr:colOff>409575</xdr:colOff>
      <xdr:row>75</xdr:row>
      <xdr:rowOff>171450</xdr:rowOff>
    </xdr:to>
    <xdr:sp macro="" textlink="">
      <xdr:nvSpPr>
        <xdr:cNvPr id="437" name="フローチャート : 判断 436"/>
        <xdr:cNvSpPr/>
      </xdr:nvSpPr>
      <xdr:spPr>
        <a:xfrm>
          <a:off x="147351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152400</xdr:rowOff>
    </xdr:from>
    <xdr:ext cx="762000" cy="257175"/>
    <xdr:sp macro="" textlink="">
      <xdr:nvSpPr>
        <xdr:cNvPr id="438" name="テキスト ボックス 437"/>
        <xdr:cNvSpPr txBox="1"/>
      </xdr:nvSpPr>
      <xdr:spPr>
        <a:xfrm>
          <a:off x="14401800" y="1301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638175</xdr:colOff>
      <xdr:row>74</xdr:row>
      <xdr:rowOff>123825</xdr:rowOff>
    </xdr:from>
    <xdr:to>
      <xdr:col>20</xdr:col>
      <xdr:colOff>161925</xdr:colOff>
      <xdr:row>75</xdr:row>
      <xdr:rowOff>57150</xdr:rowOff>
    </xdr:to>
    <xdr:cxnSp macro="">
      <xdr:nvCxnSpPr>
        <xdr:cNvPr id="439" name="直線コネクタ 438"/>
        <xdr:cNvCxnSpPr/>
      </xdr:nvCxnSpPr>
      <xdr:spPr>
        <a:xfrm>
          <a:off x="13001625" y="128111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76200</xdr:rowOff>
    </xdr:from>
    <xdr:to>
      <xdr:col>20</xdr:col>
      <xdr:colOff>209550</xdr:colOff>
      <xdr:row>76</xdr:row>
      <xdr:rowOff>9525</xdr:rowOff>
    </xdr:to>
    <xdr:sp macro="" textlink="">
      <xdr:nvSpPr>
        <xdr:cNvPr id="440" name="フローチャート : 判断 439"/>
        <xdr:cNvSpPr/>
      </xdr:nvSpPr>
      <xdr:spPr>
        <a:xfrm>
          <a:off x="13839825" y="1293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161925</xdr:rowOff>
    </xdr:from>
    <xdr:ext cx="762000" cy="257175"/>
    <xdr:sp macro="" textlink="">
      <xdr:nvSpPr>
        <xdr:cNvPr id="441" name="テキスト ボックス 440"/>
        <xdr:cNvSpPr txBox="1"/>
      </xdr:nvSpPr>
      <xdr:spPr>
        <a:xfrm>
          <a:off x="135159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9525</xdr:colOff>
      <xdr:row>75</xdr:row>
      <xdr:rowOff>123825</xdr:rowOff>
    </xdr:to>
    <xdr:sp macro="" textlink="">
      <xdr:nvSpPr>
        <xdr:cNvPr id="442" name="フローチャート : 判断 441"/>
        <xdr:cNvSpPr/>
      </xdr:nvSpPr>
      <xdr:spPr>
        <a:xfrm>
          <a:off x="12954000" y="12877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114300</xdr:rowOff>
    </xdr:from>
    <xdr:ext cx="762000" cy="257175"/>
    <xdr:sp macro="" textlink="">
      <xdr:nvSpPr>
        <xdr:cNvPr id="443" name="テキスト ボックス 442"/>
        <xdr:cNvSpPr txBox="1"/>
      </xdr:nvSpPr>
      <xdr:spPr>
        <a:xfrm>
          <a:off x="12620625" y="1297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7" name="テキスト ボックス 446"/>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19050</xdr:rowOff>
    </xdr:from>
    <xdr:to>
      <xdr:col>24</xdr:col>
      <xdr:colOff>85725</xdr:colOff>
      <xdr:row>76</xdr:row>
      <xdr:rowOff>123825</xdr:rowOff>
    </xdr:to>
    <xdr:sp macro="" textlink="">
      <xdr:nvSpPr>
        <xdr:cNvPr id="449" name="円/楕円 448"/>
        <xdr:cNvSpPr/>
      </xdr:nvSpPr>
      <xdr:spPr>
        <a:xfrm>
          <a:off x="16459200"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38100</xdr:rowOff>
    </xdr:from>
    <xdr:ext cx="762000" cy="257175"/>
    <xdr:sp macro="" textlink="">
      <xdr:nvSpPr>
        <xdr:cNvPr id="450" name="公債費以外該当値テキスト"/>
        <xdr:cNvSpPr txBox="1"/>
      </xdr:nvSpPr>
      <xdr:spPr>
        <a:xfrm>
          <a:off x="16602075" y="12896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85725</xdr:rowOff>
    </xdr:from>
    <xdr:to>
      <xdr:col>22</xdr:col>
      <xdr:colOff>619125</xdr:colOff>
      <xdr:row>76</xdr:row>
      <xdr:rowOff>9525</xdr:rowOff>
    </xdr:to>
    <xdr:sp macro="" textlink="">
      <xdr:nvSpPr>
        <xdr:cNvPr id="451" name="円/楕円 450"/>
        <xdr:cNvSpPr/>
      </xdr:nvSpPr>
      <xdr:spPr>
        <a:xfrm>
          <a:off x="15621000" y="1294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171450</xdr:rowOff>
    </xdr:from>
    <xdr:ext cx="733425" cy="257175"/>
    <xdr:sp macro="" textlink="">
      <xdr:nvSpPr>
        <xdr:cNvPr id="452" name="テキスト ボックス 451"/>
        <xdr:cNvSpPr txBox="1"/>
      </xdr:nvSpPr>
      <xdr:spPr>
        <a:xfrm>
          <a:off x="15287625" y="13030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0</xdr:rowOff>
    </xdr:from>
    <xdr:to>
      <xdr:col>21</xdr:col>
      <xdr:colOff>409575</xdr:colOff>
      <xdr:row>75</xdr:row>
      <xdr:rowOff>104775</xdr:rowOff>
    </xdr:to>
    <xdr:sp macro="" textlink="">
      <xdr:nvSpPr>
        <xdr:cNvPr id="453" name="円/楕円 452"/>
        <xdr:cNvSpPr/>
      </xdr:nvSpPr>
      <xdr:spPr>
        <a:xfrm>
          <a:off x="14735175" y="12858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114300</xdr:rowOff>
    </xdr:from>
    <xdr:ext cx="762000" cy="257175"/>
    <xdr:sp macro="" textlink="">
      <xdr:nvSpPr>
        <xdr:cNvPr id="454" name="テキスト ボックス 453"/>
        <xdr:cNvSpPr txBox="1"/>
      </xdr:nvSpPr>
      <xdr:spPr>
        <a:xfrm>
          <a:off x="14401800"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104775</xdr:colOff>
      <xdr:row>75</xdr:row>
      <xdr:rowOff>9525</xdr:rowOff>
    </xdr:from>
    <xdr:to>
      <xdr:col>20</xdr:col>
      <xdr:colOff>209550</xdr:colOff>
      <xdr:row>75</xdr:row>
      <xdr:rowOff>104775</xdr:rowOff>
    </xdr:to>
    <xdr:sp macro="" textlink="">
      <xdr:nvSpPr>
        <xdr:cNvPr id="455" name="円/楕円 454"/>
        <xdr:cNvSpPr/>
      </xdr:nvSpPr>
      <xdr:spPr>
        <a:xfrm>
          <a:off x="13839825" y="12868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114300</xdr:rowOff>
    </xdr:from>
    <xdr:ext cx="762000" cy="257175"/>
    <xdr:sp macro="" textlink="">
      <xdr:nvSpPr>
        <xdr:cNvPr id="456" name="テキスト ボックス 455"/>
        <xdr:cNvSpPr txBox="1"/>
      </xdr:nvSpPr>
      <xdr:spPr>
        <a:xfrm>
          <a:off x="13515975"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9525</xdr:colOff>
      <xdr:row>75</xdr:row>
      <xdr:rowOff>0</xdr:rowOff>
    </xdr:to>
    <xdr:sp macro="" textlink="">
      <xdr:nvSpPr>
        <xdr:cNvPr id="457" name="円/楕円 456"/>
        <xdr:cNvSpPr/>
      </xdr:nvSpPr>
      <xdr:spPr>
        <a:xfrm>
          <a:off x="12954000" y="1276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9525</xdr:rowOff>
    </xdr:from>
    <xdr:ext cx="762000" cy="257175"/>
    <xdr:sp macro="" textlink="">
      <xdr:nvSpPr>
        <xdr:cNvPr id="458" name="テキスト ボックス 457"/>
        <xdr:cNvSpPr txBox="1"/>
      </xdr:nvSpPr>
      <xdr:spPr>
        <a:xfrm>
          <a:off x="12620625" y="12525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滋賀県長浜市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142875</xdr:rowOff>
    </xdr:from>
    <xdr:to>
      <xdr:col>5</xdr:col>
      <xdr:colOff>733425</xdr:colOff>
      <xdr:row>20</xdr:row>
      <xdr:rowOff>142875</xdr:rowOff>
    </xdr:to>
    <xdr:cxnSp macro="">
      <xdr:nvCxnSpPr>
        <xdr:cNvPr id="32" name="直線コネクタ 31"/>
        <xdr:cNvCxnSpPr/>
      </xdr:nvCxnSpPr>
      <xdr:spPr bwMode="auto">
        <a:xfrm>
          <a:off x="2162175" y="36861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171450</xdr:rowOff>
    </xdr:from>
    <xdr:ext cx="762000" cy="266700"/>
    <xdr:sp macro="" textlink="">
      <xdr:nvSpPr>
        <xdr:cNvPr id="33" name="テキスト ボックス 32"/>
        <xdr:cNvSpPr txBox="1"/>
      </xdr:nvSpPr>
      <xdr:spPr>
        <a:xfrm>
          <a:off x="1409700" y="35337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34" name="直線コネクタ 33"/>
        <xdr:cNvCxnSpPr/>
      </xdr:nvCxnSpPr>
      <xdr:spPr bwMode="auto">
        <a:xfrm>
          <a:off x="2162175" y="33432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18</xdr:row>
      <xdr:rowOff>9525</xdr:rowOff>
    </xdr:from>
    <xdr:ext cx="762000" cy="257175"/>
    <xdr:sp macro="" textlink="">
      <xdr:nvSpPr>
        <xdr:cNvPr id="35" name="テキスト ボックス 34"/>
        <xdr:cNvSpPr txBox="1"/>
      </xdr:nvSpPr>
      <xdr:spPr>
        <a:xfrm>
          <a:off x="140970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171450</xdr:rowOff>
    </xdr:from>
    <xdr:to>
      <xdr:col>5</xdr:col>
      <xdr:colOff>733425</xdr:colOff>
      <xdr:row>16</xdr:row>
      <xdr:rowOff>171450</xdr:rowOff>
    </xdr:to>
    <xdr:cxnSp macro="">
      <xdr:nvCxnSpPr>
        <xdr:cNvPr id="36" name="直線コネクタ 35"/>
        <xdr:cNvCxnSpPr/>
      </xdr:nvCxnSpPr>
      <xdr:spPr bwMode="auto">
        <a:xfrm>
          <a:off x="2162175" y="30003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16</xdr:row>
      <xdr:rowOff>28575</xdr:rowOff>
    </xdr:from>
    <xdr:ext cx="762000" cy="276225"/>
    <xdr:sp macro="" textlink="">
      <xdr:nvSpPr>
        <xdr:cNvPr id="37" name="テキスト ボックス 36"/>
        <xdr:cNvSpPr txBox="1"/>
      </xdr:nvSpPr>
      <xdr:spPr>
        <a:xfrm>
          <a:off x="1409700" y="2857500"/>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38" name="直線コネクタ 37"/>
        <xdr:cNvCxnSpPr/>
      </xdr:nvCxnSpPr>
      <xdr:spPr bwMode="auto">
        <a:xfrm>
          <a:off x="2162175" y="26574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14</xdr:row>
      <xdr:rowOff>38100</xdr:rowOff>
    </xdr:from>
    <xdr:ext cx="762000" cy="266700"/>
    <xdr:sp macro="" textlink="">
      <xdr:nvSpPr>
        <xdr:cNvPr id="39" name="テキスト ボックス 38"/>
        <xdr:cNvSpPr txBox="1"/>
      </xdr:nvSpPr>
      <xdr:spPr>
        <a:xfrm>
          <a:off x="1409700" y="251460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40" name="直線コネクタ 39"/>
        <xdr:cNvCxnSpPr/>
      </xdr:nvCxnSpPr>
      <xdr:spPr bwMode="auto">
        <a:xfrm>
          <a:off x="2162175" y="23336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57150</xdr:rowOff>
    </xdr:from>
    <xdr:ext cx="762000" cy="257175"/>
    <xdr:sp macro="" textlink="">
      <xdr:nvSpPr>
        <xdr:cNvPr id="41" name="テキスト ボックス 40"/>
        <xdr:cNvSpPr txBox="1"/>
      </xdr:nvSpPr>
      <xdr:spPr>
        <a:xfrm>
          <a:off x="14097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42" name="直線コネクタ 41"/>
        <xdr:cNvCxnSpPr/>
      </xdr:nvCxnSpPr>
      <xdr:spPr bwMode="auto">
        <a:xfrm>
          <a:off x="2162175" y="20097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76200</xdr:rowOff>
    </xdr:from>
    <xdr:ext cx="762000" cy="257175"/>
    <xdr:sp macro="" textlink="">
      <xdr:nvSpPr>
        <xdr:cNvPr id="43" name="テキスト ボックス 42"/>
        <xdr:cNvSpPr txBox="1"/>
      </xdr:nvSpPr>
      <xdr:spPr>
        <a:xfrm>
          <a:off x="1409700" y="186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4" name="直線コネクタ 43"/>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5" name="テキスト ボックス 44"/>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6"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13</xdr:row>
      <xdr:rowOff>28575</xdr:rowOff>
    </xdr:from>
    <xdr:to>
      <xdr:col>4</xdr:col>
      <xdr:colOff>1114425</xdr:colOff>
      <xdr:row>21</xdr:row>
      <xdr:rowOff>19050</xdr:rowOff>
    </xdr:to>
    <xdr:cxnSp macro="">
      <xdr:nvCxnSpPr>
        <xdr:cNvPr id="47" name="直線コネクタ 46"/>
        <xdr:cNvCxnSpPr/>
      </xdr:nvCxnSpPr>
      <xdr:spPr bwMode="auto">
        <a:xfrm flipV="1">
          <a:off x="5648325" y="2333625"/>
          <a:ext cx="0" cy="1409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161925</xdr:rowOff>
    </xdr:from>
    <xdr:ext cx="762000" cy="257175"/>
    <xdr:sp macro="" textlink="">
      <xdr:nvSpPr>
        <xdr:cNvPr id="48" name="人口1人当たり決算額の推移最小値テキスト130"/>
        <xdr:cNvSpPr txBox="1"/>
      </xdr:nvSpPr>
      <xdr:spPr>
        <a:xfrm>
          <a:off x="5743575" y="370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21</xdr:row>
      <xdr:rowOff>19050</xdr:rowOff>
    </xdr:from>
    <xdr:to>
      <xdr:col>5</xdr:col>
      <xdr:colOff>76200</xdr:colOff>
      <xdr:row>21</xdr:row>
      <xdr:rowOff>19050</xdr:rowOff>
    </xdr:to>
    <xdr:cxnSp macro="">
      <xdr:nvCxnSpPr>
        <xdr:cNvPr id="49" name="直線コネクタ 48"/>
        <xdr:cNvCxnSpPr/>
      </xdr:nvCxnSpPr>
      <xdr:spPr bwMode="auto">
        <a:xfrm>
          <a:off x="5562600" y="37433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114300</xdr:rowOff>
    </xdr:from>
    <xdr:ext cx="762000" cy="257175"/>
    <xdr:sp macro="" textlink="">
      <xdr:nvSpPr>
        <xdr:cNvPr id="50" name="人口1人当たり決算額の推移最大値テキスト130"/>
        <xdr:cNvSpPr txBox="1"/>
      </xdr:nvSpPr>
      <xdr:spPr>
        <a:xfrm>
          <a:off x="5743575" y="207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13</xdr:row>
      <xdr:rowOff>28575</xdr:rowOff>
    </xdr:from>
    <xdr:to>
      <xdr:col>5</xdr:col>
      <xdr:colOff>76200</xdr:colOff>
      <xdr:row>13</xdr:row>
      <xdr:rowOff>28575</xdr:rowOff>
    </xdr:to>
    <xdr:cxnSp macro="">
      <xdr:nvCxnSpPr>
        <xdr:cNvPr id="51" name="直線コネクタ 50"/>
        <xdr:cNvCxnSpPr/>
      </xdr:nvCxnSpPr>
      <xdr:spPr bwMode="auto">
        <a:xfrm>
          <a:off x="5562600" y="23336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13</xdr:row>
      <xdr:rowOff>28575</xdr:rowOff>
    </xdr:from>
    <xdr:to>
      <xdr:col>4</xdr:col>
      <xdr:colOff>1114425</xdr:colOff>
      <xdr:row>13</xdr:row>
      <xdr:rowOff>38100</xdr:rowOff>
    </xdr:to>
    <xdr:cxnSp macro="">
      <xdr:nvCxnSpPr>
        <xdr:cNvPr id="52" name="直線コネクタ 51"/>
        <xdr:cNvCxnSpPr/>
      </xdr:nvCxnSpPr>
      <xdr:spPr bwMode="auto">
        <a:xfrm flipV="1">
          <a:off x="5000625" y="2333625"/>
          <a:ext cx="64770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17</xdr:row>
      <xdr:rowOff>76200</xdr:rowOff>
    </xdr:from>
    <xdr:ext cx="762000" cy="257175"/>
    <xdr:sp macro="" textlink="">
      <xdr:nvSpPr>
        <xdr:cNvPr id="53" name="人口1人当たり決算額の推移平均値テキスト130"/>
        <xdr:cNvSpPr txBox="1"/>
      </xdr:nvSpPr>
      <xdr:spPr>
        <a:xfrm>
          <a:off x="5743575" y="308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104775</xdr:rowOff>
    </xdr:from>
    <xdr:to>
      <xdr:col>5</xdr:col>
      <xdr:colOff>38100</xdr:colOff>
      <xdr:row>18</xdr:row>
      <xdr:rowOff>38100</xdr:rowOff>
    </xdr:to>
    <xdr:sp macro="" textlink="">
      <xdr:nvSpPr>
        <xdr:cNvPr id="54" name="フローチャート : 判断 53"/>
        <xdr:cNvSpPr/>
      </xdr:nvSpPr>
      <xdr:spPr bwMode="auto">
        <a:xfrm>
          <a:off x="5600700" y="31146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38100</xdr:rowOff>
    </xdr:from>
    <xdr:to>
      <xdr:col>4</xdr:col>
      <xdr:colOff>466725</xdr:colOff>
      <xdr:row>13</xdr:row>
      <xdr:rowOff>142875</xdr:rowOff>
    </xdr:to>
    <xdr:cxnSp macro="">
      <xdr:nvCxnSpPr>
        <xdr:cNvPr id="55" name="直線コネクタ 54"/>
        <xdr:cNvCxnSpPr/>
      </xdr:nvCxnSpPr>
      <xdr:spPr bwMode="auto">
        <a:xfrm flipV="1">
          <a:off x="4305300" y="2343150"/>
          <a:ext cx="695325" cy="1047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57150</xdr:rowOff>
    </xdr:from>
    <xdr:to>
      <xdr:col>4</xdr:col>
      <xdr:colOff>523875</xdr:colOff>
      <xdr:row>16</xdr:row>
      <xdr:rowOff>161925</xdr:rowOff>
    </xdr:to>
    <xdr:sp macro="" textlink="">
      <xdr:nvSpPr>
        <xdr:cNvPr id="56" name="フローチャート : 判断 55"/>
        <xdr:cNvSpPr/>
      </xdr:nvSpPr>
      <xdr:spPr bwMode="auto">
        <a:xfrm>
          <a:off x="4953000" y="288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142875</xdr:rowOff>
    </xdr:from>
    <xdr:ext cx="733425" cy="257175"/>
    <xdr:sp macro="" textlink="">
      <xdr:nvSpPr>
        <xdr:cNvPr id="57" name="テキスト ボックス 56"/>
        <xdr:cNvSpPr txBox="1"/>
      </xdr:nvSpPr>
      <xdr:spPr>
        <a:xfrm>
          <a:off x="4619625" y="297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209550</xdr:colOff>
      <xdr:row>13</xdr:row>
      <xdr:rowOff>76200</xdr:rowOff>
    </xdr:from>
    <xdr:to>
      <xdr:col>3</xdr:col>
      <xdr:colOff>904875</xdr:colOff>
      <xdr:row>13</xdr:row>
      <xdr:rowOff>142875</xdr:rowOff>
    </xdr:to>
    <xdr:cxnSp macro="">
      <xdr:nvCxnSpPr>
        <xdr:cNvPr id="58" name="直線コネクタ 57"/>
        <xdr:cNvCxnSpPr/>
      </xdr:nvCxnSpPr>
      <xdr:spPr bwMode="auto">
        <a:xfrm>
          <a:off x="3609975" y="2381250"/>
          <a:ext cx="69532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76200</xdr:rowOff>
    </xdr:from>
    <xdr:to>
      <xdr:col>3</xdr:col>
      <xdr:colOff>952500</xdr:colOff>
      <xdr:row>17</xdr:row>
      <xdr:rowOff>0</xdr:rowOff>
    </xdr:to>
    <xdr:sp macro="" textlink="">
      <xdr:nvSpPr>
        <xdr:cNvPr id="59" name="フローチャート : 判断 58"/>
        <xdr:cNvSpPr/>
      </xdr:nvSpPr>
      <xdr:spPr bwMode="auto">
        <a:xfrm>
          <a:off x="4257675" y="29051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161925</xdr:rowOff>
    </xdr:from>
    <xdr:ext cx="762000" cy="257175"/>
    <xdr:sp macro="" textlink="">
      <xdr:nvSpPr>
        <xdr:cNvPr id="60" name="テキスト ボックス 59"/>
        <xdr:cNvSpPr txBox="1"/>
      </xdr:nvSpPr>
      <xdr:spPr>
        <a:xfrm>
          <a:off x="3924300"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638175</xdr:colOff>
      <xdr:row>12</xdr:row>
      <xdr:rowOff>9525</xdr:rowOff>
    </xdr:from>
    <xdr:to>
      <xdr:col>3</xdr:col>
      <xdr:colOff>209550</xdr:colOff>
      <xdr:row>13</xdr:row>
      <xdr:rowOff>76200</xdr:rowOff>
    </xdr:to>
    <xdr:cxnSp macro="">
      <xdr:nvCxnSpPr>
        <xdr:cNvPr id="61" name="直線コネクタ 60"/>
        <xdr:cNvCxnSpPr/>
      </xdr:nvCxnSpPr>
      <xdr:spPr bwMode="auto">
        <a:xfrm>
          <a:off x="2905125" y="2143125"/>
          <a:ext cx="704850" cy="2381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38100</xdr:rowOff>
    </xdr:from>
    <xdr:to>
      <xdr:col>3</xdr:col>
      <xdr:colOff>257175</xdr:colOff>
      <xdr:row>16</xdr:row>
      <xdr:rowOff>142875</xdr:rowOff>
    </xdr:to>
    <xdr:sp macro="" textlink="">
      <xdr:nvSpPr>
        <xdr:cNvPr id="62" name="フローチャート : 判断 61"/>
        <xdr:cNvSpPr/>
      </xdr:nvSpPr>
      <xdr:spPr bwMode="auto">
        <a:xfrm>
          <a:off x="3552825" y="28670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123825</xdr:rowOff>
    </xdr:from>
    <xdr:ext cx="762000" cy="257175"/>
    <xdr:sp macro="" textlink="">
      <xdr:nvSpPr>
        <xdr:cNvPr id="63" name="テキスト ボックス 62"/>
        <xdr:cNvSpPr txBox="1"/>
      </xdr:nvSpPr>
      <xdr:spPr>
        <a:xfrm>
          <a:off x="3228975"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104775</xdr:rowOff>
    </xdr:from>
    <xdr:to>
      <xdr:col>2</xdr:col>
      <xdr:colOff>695325</xdr:colOff>
      <xdr:row>16</xdr:row>
      <xdr:rowOff>38100</xdr:rowOff>
    </xdr:to>
    <xdr:sp macro="" textlink="">
      <xdr:nvSpPr>
        <xdr:cNvPr id="64" name="フローチャート : 判断 63"/>
        <xdr:cNvSpPr/>
      </xdr:nvSpPr>
      <xdr:spPr bwMode="auto">
        <a:xfrm>
          <a:off x="2857500" y="27527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65" name="テキスト ボックス 64"/>
        <xdr:cNvSpPr txBox="1"/>
      </xdr:nvSpPr>
      <xdr:spPr>
        <a:xfrm>
          <a:off x="25241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6" name="テキスト ボックス 65"/>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7" name="テキスト ボックス 66"/>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8" name="テキスト ボックス 67"/>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9" name="テキスト ボックス 68"/>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70" name="テキスト ボックス 69"/>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142875</xdr:rowOff>
    </xdr:from>
    <xdr:to>
      <xdr:col>5</xdr:col>
      <xdr:colOff>38100</xdr:colOff>
      <xdr:row>13</xdr:row>
      <xdr:rowOff>76200</xdr:rowOff>
    </xdr:to>
    <xdr:sp macro="" textlink="">
      <xdr:nvSpPr>
        <xdr:cNvPr id="71" name="円/楕円 70"/>
        <xdr:cNvSpPr/>
      </xdr:nvSpPr>
      <xdr:spPr bwMode="auto">
        <a:xfrm>
          <a:off x="5600700" y="22764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12</xdr:row>
      <xdr:rowOff>95250</xdr:rowOff>
    </xdr:from>
    <xdr:ext cx="762000" cy="257175"/>
    <xdr:sp macro="" textlink="">
      <xdr:nvSpPr>
        <xdr:cNvPr id="72" name="人口1人当たり決算額の推移該当値テキスト130"/>
        <xdr:cNvSpPr txBox="1"/>
      </xdr:nvSpPr>
      <xdr:spPr>
        <a:xfrm>
          <a:off x="5743575"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90,051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152400</xdr:rowOff>
    </xdr:from>
    <xdr:to>
      <xdr:col>4</xdr:col>
      <xdr:colOff>523875</xdr:colOff>
      <xdr:row>13</xdr:row>
      <xdr:rowOff>85725</xdr:rowOff>
    </xdr:to>
    <xdr:sp macro="" textlink="">
      <xdr:nvSpPr>
        <xdr:cNvPr id="73" name="円/楕円 72"/>
        <xdr:cNvSpPr/>
      </xdr:nvSpPr>
      <xdr:spPr bwMode="auto">
        <a:xfrm>
          <a:off x="4953000" y="22860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11</xdr:row>
      <xdr:rowOff>95250</xdr:rowOff>
    </xdr:from>
    <xdr:ext cx="733425" cy="257175"/>
    <xdr:sp macro="" textlink="">
      <xdr:nvSpPr>
        <xdr:cNvPr id="74" name="テキスト ボックス 73"/>
        <xdr:cNvSpPr txBox="1"/>
      </xdr:nvSpPr>
      <xdr:spPr>
        <a:xfrm>
          <a:off x="4619625" y="2057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89,816</a:t>
          </a:r>
          <a:endParaRPr kumimoji="1" lang="ja-JP" altLang="en-US" sz="1000" b="1">
            <a:solidFill>
              <a:srgbClr val="FF0000"/>
            </a:solidFill>
            <a:latin typeface="ＭＳ Ｐゴシック"/>
          </a:endParaRPr>
        </a:p>
      </xdr:txBody>
    </xdr:sp>
    <xdr:clientData/>
  </xdr:oneCellAnchor>
  <xdr:twoCellAnchor>
    <xdr:from>
      <xdr:col>3</xdr:col>
      <xdr:colOff>857250</xdr:colOff>
      <xdr:row>13</xdr:row>
      <xdr:rowOff>85725</xdr:rowOff>
    </xdr:from>
    <xdr:to>
      <xdr:col>3</xdr:col>
      <xdr:colOff>952500</xdr:colOff>
      <xdr:row>14</xdr:row>
      <xdr:rowOff>19050</xdr:rowOff>
    </xdr:to>
    <xdr:sp macro="" textlink="">
      <xdr:nvSpPr>
        <xdr:cNvPr id="75" name="円/楕円 74"/>
        <xdr:cNvSpPr/>
      </xdr:nvSpPr>
      <xdr:spPr bwMode="auto">
        <a:xfrm>
          <a:off x="4257675" y="23907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28575</xdr:rowOff>
    </xdr:from>
    <xdr:ext cx="762000" cy="257175"/>
    <xdr:sp macro="" textlink="">
      <xdr:nvSpPr>
        <xdr:cNvPr id="76" name="テキスト ボックス 75"/>
        <xdr:cNvSpPr txBox="1"/>
      </xdr:nvSpPr>
      <xdr:spPr>
        <a:xfrm>
          <a:off x="3924300" y="216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86,539</a:t>
          </a:r>
          <a:endParaRPr kumimoji="1" lang="ja-JP" altLang="en-US" sz="1000" b="1">
            <a:solidFill>
              <a:srgbClr val="FF0000"/>
            </a:solidFill>
            <a:latin typeface="ＭＳ Ｐゴシック"/>
          </a:endParaRPr>
        </a:p>
      </xdr:txBody>
    </xdr:sp>
    <xdr:clientData/>
  </xdr:oneCellAnchor>
  <xdr:twoCellAnchor>
    <xdr:from>
      <xdr:col>3</xdr:col>
      <xdr:colOff>152400</xdr:colOff>
      <xdr:row>13</xdr:row>
      <xdr:rowOff>19050</xdr:rowOff>
    </xdr:from>
    <xdr:to>
      <xdr:col>3</xdr:col>
      <xdr:colOff>257175</xdr:colOff>
      <xdr:row>13</xdr:row>
      <xdr:rowOff>123825</xdr:rowOff>
    </xdr:to>
    <xdr:sp macro="" textlink="">
      <xdr:nvSpPr>
        <xdr:cNvPr id="77" name="円/楕円 76"/>
        <xdr:cNvSpPr/>
      </xdr:nvSpPr>
      <xdr:spPr bwMode="auto">
        <a:xfrm>
          <a:off x="3552825" y="23241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11</xdr:row>
      <xdr:rowOff>133350</xdr:rowOff>
    </xdr:from>
    <xdr:ext cx="762000" cy="257175"/>
    <xdr:sp macro="" textlink="">
      <xdr:nvSpPr>
        <xdr:cNvPr id="78" name="テキスト ボックス 77"/>
        <xdr:cNvSpPr txBox="1"/>
      </xdr:nvSpPr>
      <xdr:spPr>
        <a:xfrm>
          <a:off x="32289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88,641</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133350</xdr:rowOff>
    </xdr:from>
    <xdr:to>
      <xdr:col>2</xdr:col>
      <xdr:colOff>695325</xdr:colOff>
      <xdr:row>12</xdr:row>
      <xdr:rowOff>66675</xdr:rowOff>
    </xdr:to>
    <xdr:sp macro="" textlink="">
      <xdr:nvSpPr>
        <xdr:cNvPr id="79" name="円/楕円 78"/>
        <xdr:cNvSpPr/>
      </xdr:nvSpPr>
      <xdr:spPr bwMode="auto">
        <a:xfrm>
          <a:off x="2857500" y="20955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10</xdr:row>
      <xdr:rowOff>76200</xdr:rowOff>
    </xdr:from>
    <xdr:ext cx="762000" cy="257175"/>
    <xdr:sp macro="" textlink="">
      <xdr:nvSpPr>
        <xdr:cNvPr id="80" name="テキスト ボックス 79"/>
        <xdr:cNvSpPr txBox="1"/>
      </xdr:nvSpPr>
      <xdr:spPr>
        <a:xfrm>
          <a:off x="2524125" y="186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95,706</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81" name="正方形/長方形 80"/>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2" name="角丸四角形 81"/>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3" name="正方形/長方形 82"/>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4" name="正方形/長方形 83"/>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5" name="正方形/長方形 84"/>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6" name="直線コネクタ 85"/>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7" name="直線コネクタ 86"/>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8" name="直線コネクタ 87"/>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9" name="直線コネクタ 88"/>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90" name="直線コネクタ 89"/>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91" name="円/楕円 90"/>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2" name="フローチャート : 判断 91"/>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3" name="正方形/長方形 92"/>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4" name="テキスト ボックス 93"/>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5" name="直線コネクタ 94"/>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6" name="直線コネクタ 95"/>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7" name="直線コネクタ 96"/>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8" name="テキスト ボックス 97"/>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9" name="直線コネクタ 98"/>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100" name="テキスト ボックス 99"/>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101" name="直線コネクタ 100"/>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2" name="テキスト ボックス 101"/>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3" name="直線コネクタ 102"/>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4" name="テキスト ボックス 103"/>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5" name="直線コネクタ 104"/>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6" name="テキスト ボックス 105"/>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7"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123825</xdr:rowOff>
    </xdr:from>
    <xdr:to>
      <xdr:col>4</xdr:col>
      <xdr:colOff>1114425</xdr:colOff>
      <xdr:row>37</xdr:row>
      <xdr:rowOff>171450</xdr:rowOff>
    </xdr:to>
    <xdr:cxnSp macro="">
      <xdr:nvCxnSpPr>
        <xdr:cNvPr id="108" name="直線コネクタ 107"/>
        <xdr:cNvCxnSpPr/>
      </xdr:nvCxnSpPr>
      <xdr:spPr bwMode="auto">
        <a:xfrm flipV="1">
          <a:off x="5648325" y="6172200"/>
          <a:ext cx="0" cy="12477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142875</xdr:rowOff>
    </xdr:from>
    <xdr:ext cx="762000" cy="257175"/>
    <xdr:sp macro="" textlink="">
      <xdr:nvSpPr>
        <xdr:cNvPr id="109" name="人口1人当たり決算額の推移最小値テキスト445"/>
        <xdr:cNvSpPr txBox="1"/>
      </xdr:nvSpPr>
      <xdr:spPr>
        <a:xfrm>
          <a:off x="5743575" y="739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171450</xdr:rowOff>
    </xdr:from>
    <xdr:to>
      <xdr:col>5</xdr:col>
      <xdr:colOff>76200</xdr:colOff>
      <xdr:row>37</xdr:row>
      <xdr:rowOff>171450</xdr:rowOff>
    </xdr:to>
    <xdr:cxnSp macro="">
      <xdr:nvCxnSpPr>
        <xdr:cNvPr id="110" name="直線コネクタ 109"/>
        <xdr:cNvCxnSpPr/>
      </xdr:nvCxnSpPr>
      <xdr:spPr bwMode="auto">
        <a:xfrm>
          <a:off x="5562600" y="74199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38100</xdr:rowOff>
    </xdr:from>
    <xdr:ext cx="762000" cy="257175"/>
    <xdr:sp macro="" textlink="">
      <xdr:nvSpPr>
        <xdr:cNvPr id="111" name="人口1人当たり決算額の推移最大値テキスト445"/>
        <xdr:cNvSpPr txBox="1"/>
      </xdr:nvSpPr>
      <xdr:spPr>
        <a:xfrm>
          <a:off x="574357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123825</xdr:rowOff>
    </xdr:from>
    <xdr:to>
      <xdr:col>5</xdr:col>
      <xdr:colOff>76200</xdr:colOff>
      <xdr:row>33</xdr:row>
      <xdr:rowOff>123825</xdr:rowOff>
    </xdr:to>
    <xdr:cxnSp macro="">
      <xdr:nvCxnSpPr>
        <xdr:cNvPr id="112" name="直線コネクタ 111"/>
        <xdr:cNvCxnSpPr/>
      </xdr:nvCxnSpPr>
      <xdr:spPr bwMode="auto">
        <a:xfrm>
          <a:off x="5562600" y="61722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114300</xdr:rowOff>
    </xdr:from>
    <xdr:to>
      <xdr:col>4</xdr:col>
      <xdr:colOff>1114425</xdr:colOff>
      <xdr:row>34</xdr:row>
      <xdr:rowOff>295275</xdr:rowOff>
    </xdr:to>
    <xdr:cxnSp macro="">
      <xdr:nvCxnSpPr>
        <xdr:cNvPr id="113" name="直線コネクタ 112"/>
        <xdr:cNvCxnSpPr/>
      </xdr:nvCxnSpPr>
      <xdr:spPr bwMode="auto">
        <a:xfrm>
          <a:off x="5000625" y="6505575"/>
          <a:ext cx="647700" cy="1809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57150</xdr:rowOff>
    </xdr:from>
    <xdr:ext cx="762000" cy="257175"/>
    <xdr:sp macro="" textlink="">
      <xdr:nvSpPr>
        <xdr:cNvPr id="114" name="人口1人当たり決算額の推移平均値テキスト445"/>
        <xdr:cNvSpPr txBox="1"/>
      </xdr:nvSpPr>
      <xdr:spPr>
        <a:xfrm>
          <a:off x="574357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85725</xdr:rowOff>
    </xdr:from>
    <xdr:to>
      <xdr:col>5</xdr:col>
      <xdr:colOff>38100</xdr:colOff>
      <xdr:row>35</xdr:row>
      <xdr:rowOff>190500</xdr:rowOff>
    </xdr:to>
    <xdr:sp macro="" textlink="">
      <xdr:nvSpPr>
        <xdr:cNvPr id="115" name="フローチャート : 判断 114"/>
        <xdr:cNvSpPr/>
      </xdr:nvSpPr>
      <xdr:spPr bwMode="auto">
        <a:xfrm>
          <a:off x="56007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219075</xdr:rowOff>
    </xdr:from>
    <xdr:to>
      <xdr:col>4</xdr:col>
      <xdr:colOff>466725</xdr:colOff>
      <xdr:row>34</xdr:row>
      <xdr:rowOff>114300</xdr:rowOff>
    </xdr:to>
    <xdr:cxnSp macro="">
      <xdr:nvCxnSpPr>
        <xdr:cNvPr id="116" name="直線コネクタ 115"/>
        <xdr:cNvCxnSpPr/>
      </xdr:nvCxnSpPr>
      <xdr:spPr bwMode="auto">
        <a:xfrm>
          <a:off x="4305300" y="6267450"/>
          <a:ext cx="695325" cy="2381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34</xdr:row>
      <xdr:rowOff>180975</xdr:rowOff>
    </xdr:from>
    <xdr:to>
      <xdr:col>4</xdr:col>
      <xdr:colOff>523875</xdr:colOff>
      <xdr:row>34</xdr:row>
      <xdr:rowOff>285750</xdr:rowOff>
    </xdr:to>
    <xdr:sp macro="" textlink="">
      <xdr:nvSpPr>
        <xdr:cNvPr id="117" name="フローチャート : 判断 116"/>
        <xdr:cNvSpPr/>
      </xdr:nvSpPr>
      <xdr:spPr bwMode="auto">
        <a:xfrm>
          <a:off x="4953000" y="65722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266700</xdr:rowOff>
    </xdr:from>
    <xdr:ext cx="733425" cy="257175"/>
    <xdr:sp macro="" textlink="">
      <xdr:nvSpPr>
        <xdr:cNvPr id="118" name="テキスト ボックス 117"/>
        <xdr:cNvSpPr txBox="1"/>
      </xdr:nvSpPr>
      <xdr:spPr>
        <a:xfrm>
          <a:off x="4619625" y="665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209550</xdr:colOff>
      <xdr:row>33</xdr:row>
      <xdr:rowOff>219075</xdr:rowOff>
    </xdr:from>
    <xdr:to>
      <xdr:col>3</xdr:col>
      <xdr:colOff>904875</xdr:colOff>
      <xdr:row>33</xdr:row>
      <xdr:rowOff>247650</xdr:rowOff>
    </xdr:to>
    <xdr:cxnSp macro="">
      <xdr:nvCxnSpPr>
        <xdr:cNvPr id="119" name="直線コネクタ 118"/>
        <xdr:cNvCxnSpPr/>
      </xdr:nvCxnSpPr>
      <xdr:spPr bwMode="auto">
        <a:xfrm flipV="1">
          <a:off x="3609975" y="6267450"/>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95250</xdr:rowOff>
    </xdr:from>
    <xdr:to>
      <xdr:col>3</xdr:col>
      <xdr:colOff>952500</xdr:colOff>
      <xdr:row>34</xdr:row>
      <xdr:rowOff>200025</xdr:rowOff>
    </xdr:to>
    <xdr:sp macro="" textlink="">
      <xdr:nvSpPr>
        <xdr:cNvPr id="120" name="フローチャート : 判断 119"/>
        <xdr:cNvSpPr/>
      </xdr:nvSpPr>
      <xdr:spPr bwMode="auto">
        <a:xfrm>
          <a:off x="4257675" y="648652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180975</xdr:rowOff>
    </xdr:from>
    <xdr:ext cx="762000" cy="257175"/>
    <xdr:sp macro="" textlink="">
      <xdr:nvSpPr>
        <xdr:cNvPr id="121" name="テキスト ボックス 120"/>
        <xdr:cNvSpPr txBox="1"/>
      </xdr:nvSpPr>
      <xdr:spPr>
        <a:xfrm>
          <a:off x="3924300"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85725</xdr:rowOff>
    </xdr:from>
    <xdr:to>
      <xdr:col>3</xdr:col>
      <xdr:colOff>209550</xdr:colOff>
      <xdr:row>33</xdr:row>
      <xdr:rowOff>247650</xdr:rowOff>
    </xdr:to>
    <xdr:cxnSp macro="">
      <xdr:nvCxnSpPr>
        <xdr:cNvPr id="122" name="直線コネクタ 121"/>
        <xdr:cNvCxnSpPr/>
      </xdr:nvCxnSpPr>
      <xdr:spPr bwMode="auto">
        <a:xfrm>
          <a:off x="2905125" y="6134100"/>
          <a:ext cx="704850"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47625</xdr:rowOff>
    </xdr:from>
    <xdr:to>
      <xdr:col>3</xdr:col>
      <xdr:colOff>257175</xdr:colOff>
      <xdr:row>34</xdr:row>
      <xdr:rowOff>152400</xdr:rowOff>
    </xdr:to>
    <xdr:sp macro="" textlink="">
      <xdr:nvSpPr>
        <xdr:cNvPr id="123" name="フローチャート : 判断 122"/>
        <xdr:cNvSpPr/>
      </xdr:nvSpPr>
      <xdr:spPr bwMode="auto">
        <a:xfrm>
          <a:off x="3552825" y="6438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133350</xdr:rowOff>
    </xdr:from>
    <xdr:ext cx="762000" cy="257175"/>
    <xdr:sp macro="" textlink="">
      <xdr:nvSpPr>
        <xdr:cNvPr id="124" name="テキスト ボックス 123"/>
        <xdr:cNvSpPr txBox="1"/>
      </xdr:nvSpPr>
      <xdr:spPr>
        <a:xfrm>
          <a:off x="3228975" y="652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323850</xdr:rowOff>
    </xdr:from>
    <xdr:to>
      <xdr:col>2</xdr:col>
      <xdr:colOff>695325</xdr:colOff>
      <xdr:row>34</xdr:row>
      <xdr:rowOff>85725</xdr:rowOff>
    </xdr:to>
    <xdr:sp macro="" textlink="">
      <xdr:nvSpPr>
        <xdr:cNvPr id="125" name="フローチャート : 判断 124"/>
        <xdr:cNvSpPr/>
      </xdr:nvSpPr>
      <xdr:spPr bwMode="auto">
        <a:xfrm>
          <a:off x="2857500" y="63722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66675</xdr:rowOff>
    </xdr:from>
    <xdr:ext cx="762000" cy="257175"/>
    <xdr:sp macro="" textlink="">
      <xdr:nvSpPr>
        <xdr:cNvPr id="126" name="テキスト ボックス 125"/>
        <xdr:cNvSpPr txBox="1"/>
      </xdr:nvSpPr>
      <xdr:spPr>
        <a:xfrm>
          <a:off x="2524125"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7" name="テキスト ボックス 126"/>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8" name="テキスト ボックス 127"/>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9" name="テキスト ボックス 128"/>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30" name="テキスト ボックス 129"/>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31" name="テキスト ボックス 130"/>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247650</xdr:rowOff>
    </xdr:from>
    <xdr:to>
      <xdr:col>5</xdr:col>
      <xdr:colOff>38100</xdr:colOff>
      <xdr:row>35</xdr:row>
      <xdr:rowOff>9525</xdr:rowOff>
    </xdr:to>
    <xdr:sp macro="" textlink="">
      <xdr:nvSpPr>
        <xdr:cNvPr id="132" name="円/楕円 131"/>
        <xdr:cNvSpPr/>
      </xdr:nvSpPr>
      <xdr:spPr bwMode="auto">
        <a:xfrm>
          <a:off x="5600700" y="663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95250</xdr:rowOff>
    </xdr:from>
    <xdr:ext cx="762000" cy="257175"/>
    <xdr:sp macro="" textlink="">
      <xdr:nvSpPr>
        <xdr:cNvPr id="133" name="人口1人当たり決算額の推移該当値テキスト445"/>
        <xdr:cNvSpPr txBox="1"/>
      </xdr:nvSpPr>
      <xdr:spPr>
        <a:xfrm>
          <a:off x="5743575" y="648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57150</xdr:rowOff>
    </xdr:from>
    <xdr:to>
      <xdr:col>4</xdr:col>
      <xdr:colOff>523875</xdr:colOff>
      <xdr:row>34</xdr:row>
      <xdr:rowOff>161925</xdr:rowOff>
    </xdr:to>
    <xdr:sp macro="" textlink="">
      <xdr:nvSpPr>
        <xdr:cNvPr id="134" name="円/楕円 133"/>
        <xdr:cNvSpPr/>
      </xdr:nvSpPr>
      <xdr:spPr bwMode="auto">
        <a:xfrm>
          <a:off x="4953000" y="64484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171450</xdr:rowOff>
    </xdr:from>
    <xdr:ext cx="733425" cy="257175"/>
    <xdr:sp macro="" textlink="">
      <xdr:nvSpPr>
        <xdr:cNvPr id="135" name="テキスト ボックス 134"/>
        <xdr:cNvSpPr txBox="1"/>
      </xdr:nvSpPr>
      <xdr:spPr>
        <a:xfrm>
          <a:off x="4619625" y="621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20,911</a:t>
          </a:r>
          <a:endParaRPr kumimoji="1" lang="ja-JP" altLang="en-US" sz="1000" b="1">
            <a:solidFill>
              <a:srgbClr val="FF0000"/>
            </a:solidFill>
            <a:latin typeface="ＭＳ Ｐゴシック"/>
          </a:endParaRPr>
        </a:p>
      </xdr:txBody>
    </xdr:sp>
    <xdr:clientData/>
  </xdr:oneCellAnchor>
  <xdr:twoCellAnchor>
    <xdr:from>
      <xdr:col>3</xdr:col>
      <xdr:colOff>857250</xdr:colOff>
      <xdr:row>33</xdr:row>
      <xdr:rowOff>171450</xdr:rowOff>
    </xdr:from>
    <xdr:to>
      <xdr:col>3</xdr:col>
      <xdr:colOff>952500</xdr:colOff>
      <xdr:row>33</xdr:row>
      <xdr:rowOff>276225</xdr:rowOff>
    </xdr:to>
    <xdr:sp macro="" textlink="">
      <xdr:nvSpPr>
        <xdr:cNvPr id="136" name="円/楕円 135"/>
        <xdr:cNvSpPr/>
      </xdr:nvSpPr>
      <xdr:spPr bwMode="auto">
        <a:xfrm>
          <a:off x="4257675" y="62198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114300</xdr:rowOff>
    </xdr:from>
    <xdr:ext cx="762000" cy="257175"/>
    <xdr:sp macro="" textlink="">
      <xdr:nvSpPr>
        <xdr:cNvPr id="137" name="テキスト ボックス 136"/>
        <xdr:cNvSpPr txBox="1"/>
      </xdr:nvSpPr>
      <xdr:spPr>
        <a:xfrm>
          <a:off x="39243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3</xdr:col>
      <xdr:colOff>152400</xdr:colOff>
      <xdr:row>33</xdr:row>
      <xdr:rowOff>190500</xdr:rowOff>
    </xdr:from>
    <xdr:to>
      <xdr:col>3</xdr:col>
      <xdr:colOff>257175</xdr:colOff>
      <xdr:row>33</xdr:row>
      <xdr:rowOff>295275</xdr:rowOff>
    </xdr:to>
    <xdr:sp macro="" textlink="">
      <xdr:nvSpPr>
        <xdr:cNvPr id="138" name="円/楕円 137"/>
        <xdr:cNvSpPr/>
      </xdr:nvSpPr>
      <xdr:spPr bwMode="auto">
        <a:xfrm>
          <a:off x="3552825" y="62388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32</xdr:row>
      <xdr:rowOff>133350</xdr:rowOff>
    </xdr:from>
    <xdr:ext cx="762000" cy="257175"/>
    <xdr:sp macro="" textlink="">
      <xdr:nvSpPr>
        <xdr:cNvPr id="139" name="テキスト ボックス 138"/>
        <xdr:cNvSpPr txBox="1"/>
      </xdr:nvSpPr>
      <xdr:spPr>
        <a:xfrm>
          <a:off x="322897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38100</xdr:rowOff>
    </xdr:from>
    <xdr:to>
      <xdr:col>2</xdr:col>
      <xdr:colOff>695325</xdr:colOff>
      <xdr:row>33</xdr:row>
      <xdr:rowOff>142875</xdr:rowOff>
    </xdr:to>
    <xdr:sp macro="" textlink="">
      <xdr:nvSpPr>
        <xdr:cNvPr id="140" name="円/楕円 139"/>
        <xdr:cNvSpPr/>
      </xdr:nvSpPr>
      <xdr:spPr bwMode="auto">
        <a:xfrm>
          <a:off x="2857500" y="60864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31</xdr:row>
      <xdr:rowOff>323850</xdr:rowOff>
    </xdr:from>
    <xdr:ext cx="762000" cy="257175"/>
    <xdr:sp macro="" textlink="">
      <xdr:nvSpPr>
        <xdr:cNvPr id="141" name="テキスト ボックス 140"/>
        <xdr:cNvSpPr txBox="1"/>
      </xdr:nvSpPr>
      <xdr:spPr>
        <a:xfrm>
          <a:off x="2524125" y="585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30,518</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161925</xdr:rowOff>
    </xdr:from>
    <xdr:to>
      <xdr:col>6</xdr:col>
      <xdr:colOff>514350</xdr:colOff>
      <xdr:row>39</xdr:row>
      <xdr:rowOff>123825</xdr:rowOff>
    </xdr:to>
    <xdr:cxnSp macro="">
      <xdr:nvCxnSpPr>
        <xdr:cNvPr id="56" name="直線コネクタ 55"/>
        <xdr:cNvCxnSpPr/>
      </xdr:nvCxnSpPr>
      <xdr:spPr>
        <a:xfrm flipV="1">
          <a:off x="4629150" y="5305425"/>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123825</xdr:rowOff>
    </xdr:from>
    <xdr:ext cx="533400" cy="257175"/>
    <xdr:sp macro="" textlink="">
      <xdr:nvSpPr>
        <xdr:cNvPr id="57" name="人件費最小値テキスト"/>
        <xdr:cNvSpPr txBox="1"/>
      </xdr:nvSpPr>
      <xdr:spPr>
        <a:xfrm>
          <a:off x="4686300" y="6810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419100</xdr:colOff>
      <xdr:row>39</xdr:row>
      <xdr:rowOff>123825</xdr:rowOff>
    </xdr:from>
    <xdr:to>
      <xdr:col>6</xdr:col>
      <xdr:colOff>600075</xdr:colOff>
      <xdr:row>39</xdr:row>
      <xdr:rowOff>123825</xdr:rowOff>
    </xdr:to>
    <xdr:cxnSp macro="">
      <xdr:nvCxnSpPr>
        <xdr:cNvPr id="58" name="直線コネクタ 57"/>
        <xdr:cNvCxnSpPr/>
      </xdr:nvCxnSpPr>
      <xdr:spPr>
        <a:xfrm>
          <a:off x="4543425"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104775</xdr:rowOff>
    </xdr:from>
    <xdr:ext cx="533400" cy="257175"/>
    <xdr:sp macro="" textlink="">
      <xdr:nvSpPr>
        <xdr:cNvPr id="59" name="人件費最大値テキスト"/>
        <xdr:cNvSpPr txBox="1"/>
      </xdr:nvSpPr>
      <xdr:spPr>
        <a:xfrm>
          <a:off x="4686300" y="507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419100</xdr:colOff>
      <xdr:row>30</xdr:row>
      <xdr:rowOff>161925</xdr:rowOff>
    </xdr:from>
    <xdr:to>
      <xdr:col>6</xdr:col>
      <xdr:colOff>600075</xdr:colOff>
      <xdr:row>30</xdr:row>
      <xdr:rowOff>161925</xdr:rowOff>
    </xdr:to>
    <xdr:cxnSp macro="">
      <xdr:nvCxnSpPr>
        <xdr:cNvPr id="60" name="直線コネクタ 59"/>
        <xdr:cNvCxnSpPr/>
      </xdr:nvCxnSpPr>
      <xdr:spPr>
        <a:xfrm>
          <a:off x="4543425" y="5305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33</xdr:row>
      <xdr:rowOff>104775</xdr:rowOff>
    </xdr:from>
    <xdr:to>
      <xdr:col>6</xdr:col>
      <xdr:colOff>514350</xdr:colOff>
      <xdr:row>34</xdr:row>
      <xdr:rowOff>38100</xdr:rowOff>
    </xdr:to>
    <xdr:cxnSp macro="">
      <xdr:nvCxnSpPr>
        <xdr:cNvPr id="61" name="直線コネクタ 60"/>
        <xdr:cNvCxnSpPr/>
      </xdr:nvCxnSpPr>
      <xdr:spPr>
        <a:xfrm>
          <a:off x="3800475" y="576262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2"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3" name="フローチャート : 判断 62"/>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33</xdr:row>
      <xdr:rowOff>104775</xdr:rowOff>
    </xdr:from>
    <xdr:to>
      <xdr:col>5</xdr:col>
      <xdr:colOff>361950</xdr:colOff>
      <xdr:row>34</xdr:row>
      <xdr:rowOff>57150</xdr:rowOff>
    </xdr:to>
    <xdr:cxnSp macro="">
      <xdr:nvCxnSpPr>
        <xdr:cNvPr id="64" name="直線コネクタ 63"/>
        <xdr:cNvCxnSpPr/>
      </xdr:nvCxnSpPr>
      <xdr:spPr>
        <a:xfrm flipV="1">
          <a:off x="2905125" y="576262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76200</xdr:rowOff>
    </xdr:from>
    <xdr:to>
      <xdr:col>5</xdr:col>
      <xdr:colOff>409575</xdr:colOff>
      <xdr:row>35</xdr:row>
      <xdr:rowOff>9525</xdr:rowOff>
    </xdr:to>
    <xdr:sp macro="" textlink="">
      <xdr:nvSpPr>
        <xdr:cNvPr id="65" name="フローチャート : 判断 64"/>
        <xdr:cNvSpPr/>
      </xdr:nvSpPr>
      <xdr:spPr>
        <a:xfrm>
          <a:off x="3743325"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34</xdr:row>
      <xdr:rowOff>171450</xdr:rowOff>
    </xdr:from>
    <xdr:ext cx="533400" cy="257175"/>
    <xdr:sp macro="" textlink="">
      <xdr:nvSpPr>
        <xdr:cNvPr id="66" name="テキスト ボックス 65"/>
        <xdr:cNvSpPr txBox="1"/>
      </xdr:nvSpPr>
      <xdr:spPr>
        <a:xfrm>
          <a:off x="3533775"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133350</xdr:rowOff>
    </xdr:from>
    <xdr:to>
      <xdr:col>4</xdr:col>
      <xdr:colOff>152400</xdr:colOff>
      <xdr:row>34</xdr:row>
      <xdr:rowOff>57150</xdr:rowOff>
    </xdr:to>
    <xdr:cxnSp macro="">
      <xdr:nvCxnSpPr>
        <xdr:cNvPr id="67" name="直線コネクタ 66"/>
        <xdr:cNvCxnSpPr/>
      </xdr:nvCxnSpPr>
      <xdr:spPr>
        <a:xfrm>
          <a:off x="2019300" y="579120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95250</xdr:rowOff>
    </xdr:from>
    <xdr:to>
      <xdr:col>4</xdr:col>
      <xdr:colOff>209550</xdr:colOff>
      <xdr:row>35</xdr:row>
      <xdr:rowOff>28575</xdr:rowOff>
    </xdr:to>
    <xdr:sp macro="" textlink="">
      <xdr:nvSpPr>
        <xdr:cNvPr id="68" name="フローチャート : 判断 67"/>
        <xdr:cNvSpPr/>
      </xdr:nvSpPr>
      <xdr:spPr>
        <a:xfrm>
          <a:off x="2857500" y="592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19050</xdr:rowOff>
    </xdr:from>
    <xdr:ext cx="533400" cy="257175"/>
    <xdr:sp macro="" textlink="">
      <xdr:nvSpPr>
        <xdr:cNvPr id="69" name="テキスト ボックス 68"/>
        <xdr:cNvSpPr txBox="1"/>
      </xdr:nvSpPr>
      <xdr:spPr>
        <a:xfrm>
          <a:off x="2638425"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38100</xdr:rowOff>
    </xdr:from>
    <xdr:to>
      <xdr:col>2</xdr:col>
      <xdr:colOff>638175</xdr:colOff>
      <xdr:row>33</xdr:row>
      <xdr:rowOff>133350</xdr:rowOff>
    </xdr:to>
    <xdr:cxnSp macro="">
      <xdr:nvCxnSpPr>
        <xdr:cNvPr id="70" name="直線コネクタ 69"/>
        <xdr:cNvCxnSpPr/>
      </xdr:nvCxnSpPr>
      <xdr:spPr>
        <a:xfrm>
          <a:off x="1133475" y="5695950"/>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47625</xdr:rowOff>
    </xdr:from>
    <xdr:to>
      <xdr:col>3</xdr:col>
      <xdr:colOff>0</xdr:colOff>
      <xdr:row>34</xdr:row>
      <xdr:rowOff>152400</xdr:rowOff>
    </xdr:to>
    <xdr:sp macro="" textlink="">
      <xdr:nvSpPr>
        <xdr:cNvPr id="71" name="フローチャート : 判断 70"/>
        <xdr:cNvSpPr/>
      </xdr:nvSpPr>
      <xdr:spPr>
        <a:xfrm>
          <a:off x="1971675" y="587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34</xdr:row>
      <xdr:rowOff>142875</xdr:rowOff>
    </xdr:from>
    <xdr:ext cx="533400" cy="257175"/>
    <xdr:sp macro="" textlink="">
      <xdr:nvSpPr>
        <xdr:cNvPr id="72" name="テキスト ボックス 71"/>
        <xdr:cNvSpPr txBox="1"/>
      </xdr:nvSpPr>
      <xdr:spPr>
        <a:xfrm>
          <a:off x="1752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47625</xdr:rowOff>
    </xdr:to>
    <xdr:sp macro="" textlink="">
      <xdr:nvSpPr>
        <xdr:cNvPr id="73" name="フローチャート : 判断 72"/>
        <xdr:cNvSpPr/>
      </xdr:nvSpPr>
      <xdr:spPr>
        <a:xfrm>
          <a:off x="1076325" y="577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38100</xdr:rowOff>
    </xdr:from>
    <xdr:ext cx="533400" cy="257175"/>
    <xdr:sp macro="" textlink="">
      <xdr:nvSpPr>
        <xdr:cNvPr id="74" name="テキスト ボックス 73"/>
        <xdr:cNvSpPr txBox="1"/>
      </xdr:nvSpPr>
      <xdr:spPr>
        <a:xfrm>
          <a:off x="86677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33</xdr:row>
      <xdr:rowOff>161925</xdr:rowOff>
    </xdr:from>
    <xdr:to>
      <xdr:col>6</xdr:col>
      <xdr:colOff>561975</xdr:colOff>
      <xdr:row>34</xdr:row>
      <xdr:rowOff>85725</xdr:rowOff>
    </xdr:to>
    <xdr:sp macro="" textlink="">
      <xdr:nvSpPr>
        <xdr:cNvPr id="80" name="円/楕円 79"/>
        <xdr:cNvSpPr/>
      </xdr:nvSpPr>
      <xdr:spPr>
        <a:xfrm>
          <a:off x="4581525" y="581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9525</xdr:rowOff>
    </xdr:from>
    <xdr:ext cx="533400" cy="257175"/>
    <xdr:sp macro="" textlink="">
      <xdr:nvSpPr>
        <xdr:cNvPr id="81" name="人件費該当値テキスト"/>
        <xdr:cNvSpPr txBox="1"/>
      </xdr:nvSpPr>
      <xdr:spPr>
        <a:xfrm>
          <a:off x="468630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62,651</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57150</xdr:rowOff>
    </xdr:from>
    <xdr:to>
      <xdr:col>5</xdr:col>
      <xdr:colOff>409575</xdr:colOff>
      <xdr:row>33</xdr:row>
      <xdr:rowOff>152400</xdr:rowOff>
    </xdr:to>
    <xdr:sp macro="" textlink="">
      <xdr:nvSpPr>
        <xdr:cNvPr id="82" name="円/楕円 81"/>
        <xdr:cNvSpPr/>
      </xdr:nvSpPr>
      <xdr:spPr>
        <a:xfrm>
          <a:off x="3743325" y="571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0</xdr:rowOff>
    </xdr:from>
    <xdr:ext cx="533400" cy="257175"/>
    <xdr:sp macro="" textlink="">
      <xdr:nvSpPr>
        <xdr:cNvPr id="83" name="テキスト ボックス 82"/>
        <xdr:cNvSpPr txBox="1"/>
      </xdr:nvSpPr>
      <xdr:spPr>
        <a:xfrm>
          <a:off x="3533775" y="548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9525</xdr:rowOff>
    </xdr:from>
    <xdr:to>
      <xdr:col>4</xdr:col>
      <xdr:colOff>209550</xdr:colOff>
      <xdr:row>34</xdr:row>
      <xdr:rowOff>114300</xdr:rowOff>
    </xdr:to>
    <xdr:sp macro="" textlink="">
      <xdr:nvSpPr>
        <xdr:cNvPr id="84" name="円/楕円 83"/>
        <xdr:cNvSpPr/>
      </xdr:nvSpPr>
      <xdr:spPr>
        <a:xfrm>
          <a:off x="2857500"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123825</xdr:rowOff>
    </xdr:from>
    <xdr:ext cx="533400" cy="257175"/>
    <xdr:sp macro="" textlink="">
      <xdr:nvSpPr>
        <xdr:cNvPr id="85" name="テキスト ボックス 84"/>
        <xdr:cNvSpPr txBox="1"/>
      </xdr:nvSpPr>
      <xdr:spPr>
        <a:xfrm>
          <a:off x="2638425" y="561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76200</xdr:rowOff>
    </xdr:from>
    <xdr:to>
      <xdr:col>3</xdr:col>
      <xdr:colOff>0</xdr:colOff>
      <xdr:row>34</xdr:row>
      <xdr:rowOff>9525</xdr:rowOff>
    </xdr:to>
    <xdr:sp macro="" textlink="">
      <xdr:nvSpPr>
        <xdr:cNvPr id="86" name="円/楕円 85"/>
        <xdr:cNvSpPr/>
      </xdr:nvSpPr>
      <xdr:spPr>
        <a:xfrm>
          <a:off x="1971675" y="573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28575</xdr:rowOff>
    </xdr:from>
    <xdr:ext cx="533400" cy="257175"/>
    <xdr:sp macro="" textlink="">
      <xdr:nvSpPr>
        <xdr:cNvPr id="87" name="テキスト ボックス 86"/>
        <xdr:cNvSpPr txBox="1"/>
      </xdr:nvSpPr>
      <xdr:spPr>
        <a:xfrm>
          <a:off x="175260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64,720</a:t>
          </a:r>
          <a:endParaRPr kumimoji="1" lang="ja-JP" altLang="en-US" sz="1000" b="1">
            <a:solidFill>
              <a:srgbClr val="FF0000"/>
            </a:solidFill>
            <a:latin typeface="ＭＳ Ｐゴシック"/>
          </a:endParaRPr>
        </a:p>
      </xdr:txBody>
    </xdr:sp>
    <xdr:clientData/>
  </xdr:oneCellAnchor>
  <xdr:twoCellAnchor>
    <xdr:from>
      <xdr:col>1</xdr:col>
      <xdr:colOff>381000</xdr:colOff>
      <xdr:row>32</xdr:row>
      <xdr:rowOff>161925</xdr:rowOff>
    </xdr:from>
    <xdr:to>
      <xdr:col>1</xdr:col>
      <xdr:colOff>485775</xdr:colOff>
      <xdr:row>33</xdr:row>
      <xdr:rowOff>95250</xdr:rowOff>
    </xdr:to>
    <xdr:sp macro="" textlink="">
      <xdr:nvSpPr>
        <xdr:cNvPr id="88" name="円/楕円 87"/>
        <xdr:cNvSpPr/>
      </xdr:nvSpPr>
      <xdr:spPr>
        <a:xfrm>
          <a:off x="1076325" y="564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104775</xdr:rowOff>
    </xdr:from>
    <xdr:ext cx="533400" cy="257175"/>
    <xdr:sp macro="" textlink="">
      <xdr:nvSpPr>
        <xdr:cNvPr id="89" name="テキスト ボックス 88"/>
        <xdr:cNvSpPr txBox="1"/>
      </xdr:nvSpPr>
      <xdr:spPr>
        <a:xfrm>
          <a:off x="866775" y="541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1" name="直線コネクタ 100"/>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2" name="テキスト ボックス 101"/>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3" name="直線コネクタ 102"/>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4" name="テキスト ボックス 103"/>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5" name="直線コネクタ 104"/>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6" name="テキスト ボックス 105"/>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7" name="直線コネクタ 106"/>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08" name="テキスト ボックス 107"/>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09" name="直線コネクタ 108"/>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0" name="テキスト ボックス 109"/>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1" name="直線コネクタ 110"/>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2" name="テキスト ボックス 111"/>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3" name="直線コネクタ 112"/>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4" name="テキスト ボックス 113"/>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5"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47625</xdr:rowOff>
    </xdr:from>
    <xdr:to>
      <xdr:col>6</xdr:col>
      <xdr:colOff>514350</xdr:colOff>
      <xdr:row>58</xdr:row>
      <xdr:rowOff>161925</xdr:rowOff>
    </xdr:to>
    <xdr:cxnSp macro="">
      <xdr:nvCxnSpPr>
        <xdr:cNvPr id="116" name="直線コネクタ 115"/>
        <xdr:cNvCxnSpPr/>
      </xdr:nvCxnSpPr>
      <xdr:spPr>
        <a:xfrm flipV="1">
          <a:off x="4629150" y="862012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7"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419100</xdr:colOff>
      <xdr:row>58</xdr:row>
      <xdr:rowOff>161925</xdr:rowOff>
    </xdr:from>
    <xdr:to>
      <xdr:col>6</xdr:col>
      <xdr:colOff>600075</xdr:colOff>
      <xdr:row>58</xdr:row>
      <xdr:rowOff>161925</xdr:rowOff>
    </xdr:to>
    <xdr:cxnSp macro="">
      <xdr:nvCxnSpPr>
        <xdr:cNvPr id="118" name="直線コネクタ 117"/>
        <xdr:cNvCxnSpPr/>
      </xdr:nvCxnSpPr>
      <xdr:spPr>
        <a:xfrm>
          <a:off x="4543425" y="1010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171450</xdr:rowOff>
    </xdr:from>
    <xdr:ext cx="533400" cy="257175"/>
    <xdr:sp macro="" textlink="">
      <xdr:nvSpPr>
        <xdr:cNvPr id="119" name="物件費最大値テキスト"/>
        <xdr:cNvSpPr txBox="1"/>
      </xdr:nvSpPr>
      <xdr:spPr>
        <a:xfrm>
          <a:off x="4686300" y="840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419100</xdr:colOff>
      <xdr:row>50</xdr:row>
      <xdr:rowOff>47625</xdr:rowOff>
    </xdr:from>
    <xdr:to>
      <xdr:col>6</xdr:col>
      <xdr:colOff>600075</xdr:colOff>
      <xdr:row>50</xdr:row>
      <xdr:rowOff>47625</xdr:rowOff>
    </xdr:to>
    <xdr:cxnSp macro="">
      <xdr:nvCxnSpPr>
        <xdr:cNvPr id="120" name="直線コネクタ 119"/>
        <xdr:cNvCxnSpPr/>
      </xdr:nvCxnSpPr>
      <xdr:spPr>
        <a:xfrm>
          <a:off x="4543425" y="8620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54</xdr:row>
      <xdr:rowOff>95250</xdr:rowOff>
    </xdr:from>
    <xdr:to>
      <xdr:col>6</xdr:col>
      <xdr:colOff>514350</xdr:colOff>
      <xdr:row>54</xdr:row>
      <xdr:rowOff>123825</xdr:rowOff>
    </xdr:to>
    <xdr:cxnSp macro="">
      <xdr:nvCxnSpPr>
        <xdr:cNvPr id="121" name="直線コネクタ 120"/>
        <xdr:cNvCxnSpPr/>
      </xdr:nvCxnSpPr>
      <xdr:spPr>
        <a:xfrm flipV="1">
          <a:off x="3800475" y="93535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142875</xdr:rowOff>
    </xdr:from>
    <xdr:ext cx="533400" cy="257175"/>
    <xdr:sp macro="" textlink="">
      <xdr:nvSpPr>
        <xdr:cNvPr id="122" name="物件費平均値テキスト"/>
        <xdr:cNvSpPr txBox="1"/>
      </xdr:nvSpPr>
      <xdr:spPr>
        <a:xfrm>
          <a:off x="4686300" y="940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457200</xdr:colOff>
      <xdr:row>54</xdr:row>
      <xdr:rowOff>171450</xdr:rowOff>
    </xdr:from>
    <xdr:to>
      <xdr:col>6</xdr:col>
      <xdr:colOff>561975</xdr:colOff>
      <xdr:row>55</xdr:row>
      <xdr:rowOff>95250</xdr:rowOff>
    </xdr:to>
    <xdr:sp macro="" textlink="">
      <xdr:nvSpPr>
        <xdr:cNvPr id="123" name="フローチャート : 判断 122"/>
        <xdr:cNvSpPr/>
      </xdr:nvSpPr>
      <xdr:spPr>
        <a:xfrm>
          <a:off x="4581525" y="9429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54</xdr:row>
      <xdr:rowOff>123825</xdr:rowOff>
    </xdr:from>
    <xdr:to>
      <xdr:col>5</xdr:col>
      <xdr:colOff>361950</xdr:colOff>
      <xdr:row>55</xdr:row>
      <xdr:rowOff>0</xdr:rowOff>
    </xdr:to>
    <xdr:cxnSp macro="">
      <xdr:nvCxnSpPr>
        <xdr:cNvPr id="124" name="直線コネクタ 123"/>
        <xdr:cNvCxnSpPr/>
      </xdr:nvCxnSpPr>
      <xdr:spPr>
        <a:xfrm flipV="1">
          <a:off x="2905125" y="93821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85725</xdr:rowOff>
    </xdr:from>
    <xdr:to>
      <xdr:col>5</xdr:col>
      <xdr:colOff>409575</xdr:colOff>
      <xdr:row>55</xdr:row>
      <xdr:rowOff>19050</xdr:rowOff>
    </xdr:to>
    <xdr:sp macro="" textlink="">
      <xdr:nvSpPr>
        <xdr:cNvPr id="125" name="フローチャート : 判断 124"/>
        <xdr:cNvSpPr/>
      </xdr:nvSpPr>
      <xdr:spPr>
        <a:xfrm>
          <a:off x="3743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9525</xdr:rowOff>
    </xdr:from>
    <xdr:ext cx="533400" cy="257175"/>
    <xdr:sp macro="" textlink="">
      <xdr:nvSpPr>
        <xdr:cNvPr id="126" name="テキスト ボックス 125"/>
        <xdr:cNvSpPr txBox="1"/>
      </xdr:nvSpPr>
      <xdr:spPr>
        <a:xfrm>
          <a:off x="3533775" y="943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0</xdr:rowOff>
    </xdr:from>
    <xdr:to>
      <xdr:col>4</xdr:col>
      <xdr:colOff>152400</xdr:colOff>
      <xdr:row>55</xdr:row>
      <xdr:rowOff>104775</xdr:rowOff>
    </xdr:to>
    <xdr:cxnSp macro="">
      <xdr:nvCxnSpPr>
        <xdr:cNvPr id="127" name="直線コネクタ 126"/>
        <xdr:cNvCxnSpPr/>
      </xdr:nvCxnSpPr>
      <xdr:spPr>
        <a:xfrm flipV="1">
          <a:off x="2019300" y="94297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0</xdr:rowOff>
    </xdr:from>
    <xdr:to>
      <xdr:col>4</xdr:col>
      <xdr:colOff>209550</xdr:colOff>
      <xdr:row>55</xdr:row>
      <xdr:rowOff>104775</xdr:rowOff>
    </xdr:to>
    <xdr:sp macro="" textlink="">
      <xdr:nvSpPr>
        <xdr:cNvPr id="128" name="フローチャート : 判断 127"/>
        <xdr:cNvSpPr/>
      </xdr:nvSpPr>
      <xdr:spPr>
        <a:xfrm>
          <a:off x="28575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95250</xdr:rowOff>
    </xdr:from>
    <xdr:ext cx="533400" cy="257175"/>
    <xdr:sp macro="" textlink="">
      <xdr:nvSpPr>
        <xdr:cNvPr id="129" name="テキスト ボックス 128"/>
        <xdr:cNvSpPr txBox="1"/>
      </xdr:nvSpPr>
      <xdr:spPr>
        <a:xfrm>
          <a:off x="263842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438150</xdr:colOff>
      <xdr:row>54</xdr:row>
      <xdr:rowOff>95250</xdr:rowOff>
    </xdr:from>
    <xdr:to>
      <xdr:col>2</xdr:col>
      <xdr:colOff>638175</xdr:colOff>
      <xdr:row>55</xdr:row>
      <xdr:rowOff>104775</xdr:rowOff>
    </xdr:to>
    <xdr:cxnSp macro="">
      <xdr:nvCxnSpPr>
        <xdr:cNvPr id="130" name="直線コネクタ 129"/>
        <xdr:cNvCxnSpPr/>
      </xdr:nvCxnSpPr>
      <xdr:spPr>
        <a:xfrm>
          <a:off x="1133475" y="93535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161925</xdr:rowOff>
    </xdr:from>
    <xdr:to>
      <xdr:col>3</xdr:col>
      <xdr:colOff>0</xdr:colOff>
      <xdr:row>55</xdr:row>
      <xdr:rowOff>85725</xdr:rowOff>
    </xdr:to>
    <xdr:sp macro="" textlink="">
      <xdr:nvSpPr>
        <xdr:cNvPr id="131" name="フローチャート : 判断 130"/>
        <xdr:cNvSpPr/>
      </xdr:nvSpPr>
      <xdr:spPr>
        <a:xfrm>
          <a:off x="1971675" y="9420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104775</xdr:rowOff>
    </xdr:from>
    <xdr:ext cx="533400" cy="257175"/>
    <xdr:sp macro="" textlink="">
      <xdr:nvSpPr>
        <xdr:cNvPr id="132" name="テキスト ボックス 131"/>
        <xdr:cNvSpPr txBox="1"/>
      </xdr:nvSpPr>
      <xdr:spPr>
        <a:xfrm>
          <a:off x="1752600" y="919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381000</xdr:colOff>
      <xdr:row>54</xdr:row>
      <xdr:rowOff>142875</xdr:rowOff>
    </xdr:from>
    <xdr:to>
      <xdr:col>1</xdr:col>
      <xdr:colOff>485775</xdr:colOff>
      <xdr:row>55</xdr:row>
      <xdr:rowOff>66675</xdr:rowOff>
    </xdr:to>
    <xdr:sp macro="" textlink="">
      <xdr:nvSpPr>
        <xdr:cNvPr id="133" name="フローチャート : 判断 132"/>
        <xdr:cNvSpPr/>
      </xdr:nvSpPr>
      <xdr:spPr>
        <a:xfrm>
          <a:off x="1076325" y="9401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57150</xdr:rowOff>
    </xdr:from>
    <xdr:ext cx="533400" cy="257175"/>
    <xdr:sp macro="" textlink="">
      <xdr:nvSpPr>
        <xdr:cNvPr id="134" name="テキスト ボックス 133"/>
        <xdr:cNvSpPr txBox="1"/>
      </xdr:nvSpPr>
      <xdr:spPr>
        <a:xfrm>
          <a:off x="866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5" name="テキスト ボックス 134"/>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6" name="テキスト ボックス 135"/>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7" name="テキスト ボックス 136"/>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8" name="テキスト ボックス 137"/>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9" name="テキスト ボックス 138"/>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54</xdr:row>
      <xdr:rowOff>47625</xdr:rowOff>
    </xdr:from>
    <xdr:to>
      <xdr:col>6</xdr:col>
      <xdr:colOff>561975</xdr:colOff>
      <xdr:row>54</xdr:row>
      <xdr:rowOff>142875</xdr:rowOff>
    </xdr:to>
    <xdr:sp macro="" textlink="">
      <xdr:nvSpPr>
        <xdr:cNvPr id="140" name="円/楕円 139"/>
        <xdr:cNvSpPr/>
      </xdr:nvSpPr>
      <xdr:spPr>
        <a:xfrm>
          <a:off x="4581525" y="930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66675</xdr:rowOff>
    </xdr:from>
    <xdr:ext cx="533400" cy="257175"/>
    <xdr:sp macro="" textlink="">
      <xdr:nvSpPr>
        <xdr:cNvPr id="141" name="物件費該当値テキスト"/>
        <xdr:cNvSpPr txBox="1"/>
      </xdr:nvSpPr>
      <xdr:spPr>
        <a:xfrm>
          <a:off x="4686300"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5</xdr:col>
      <xdr:colOff>304800</xdr:colOff>
      <xdr:row>54</xdr:row>
      <xdr:rowOff>76200</xdr:rowOff>
    </xdr:from>
    <xdr:to>
      <xdr:col>5</xdr:col>
      <xdr:colOff>409575</xdr:colOff>
      <xdr:row>55</xdr:row>
      <xdr:rowOff>9525</xdr:rowOff>
    </xdr:to>
    <xdr:sp macro="" textlink="">
      <xdr:nvSpPr>
        <xdr:cNvPr id="142" name="円/楕円 141"/>
        <xdr:cNvSpPr/>
      </xdr:nvSpPr>
      <xdr:spPr>
        <a:xfrm>
          <a:off x="3743325" y="933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53</xdr:row>
      <xdr:rowOff>19050</xdr:rowOff>
    </xdr:from>
    <xdr:ext cx="533400" cy="257175"/>
    <xdr:sp macro="" textlink="">
      <xdr:nvSpPr>
        <xdr:cNvPr id="143" name="テキスト ボックス 142"/>
        <xdr:cNvSpPr txBox="1"/>
      </xdr:nvSpPr>
      <xdr:spPr>
        <a:xfrm>
          <a:off x="3533775"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123825</xdr:rowOff>
    </xdr:from>
    <xdr:to>
      <xdr:col>4</xdr:col>
      <xdr:colOff>209550</xdr:colOff>
      <xdr:row>55</xdr:row>
      <xdr:rowOff>57150</xdr:rowOff>
    </xdr:to>
    <xdr:sp macro="" textlink="">
      <xdr:nvSpPr>
        <xdr:cNvPr id="144" name="円/楕円 143"/>
        <xdr:cNvSpPr/>
      </xdr:nvSpPr>
      <xdr:spPr>
        <a:xfrm>
          <a:off x="2857500" y="938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66675</xdr:rowOff>
    </xdr:from>
    <xdr:ext cx="533400" cy="257175"/>
    <xdr:sp macro="" textlink="">
      <xdr:nvSpPr>
        <xdr:cNvPr id="145" name="テキスト ボックス 144"/>
        <xdr:cNvSpPr txBox="1"/>
      </xdr:nvSpPr>
      <xdr:spPr>
        <a:xfrm>
          <a:off x="263842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53,943</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57150</xdr:rowOff>
    </xdr:from>
    <xdr:to>
      <xdr:col>3</xdr:col>
      <xdr:colOff>0</xdr:colOff>
      <xdr:row>55</xdr:row>
      <xdr:rowOff>152400</xdr:rowOff>
    </xdr:to>
    <xdr:sp macro="" textlink="">
      <xdr:nvSpPr>
        <xdr:cNvPr id="146" name="円/楕円 145"/>
        <xdr:cNvSpPr/>
      </xdr:nvSpPr>
      <xdr:spPr>
        <a:xfrm>
          <a:off x="1971675" y="948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142875</xdr:rowOff>
    </xdr:from>
    <xdr:ext cx="533400" cy="257175"/>
    <xdr:sp macro="" textlink="">
      <xdr:nvSpPr>
        <xdr:cNvPr id="147" name="テキスト ボックス 146"/>
        <xdr:cNvSpPr txBox="1"/>
      </xdr:nvSpPr>
      <xdr:spPr>
        <a:xfrm>
          <a:off x="1752600" y="957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50,833</a:t>
          </a:r>
          <a:endParaRPr kumimoji="1" lang="ja-JP" altLang="en-US" sz="1000" b="1">
            <a:solidFill>
              <a:srgbClr val="FF0000"/>
            </a:solidFill>
            <a:latin typeface="ＭＳ Ｐゴシック"/>
          </a:endParaRPr>
        </a:p>
      </xdr:txBody>
    </xdr:sp>
    <xdr:clientData/>
  </xdr:oneCellAnchor>
  <xdr:twoCellAnchor>
    <xdr:from>
      <xdr:col>1</xdr:col>
      <xdr:colOff>381000</xdr:colOff>
      <xdr:row>54</xdr:row>
      <xdr:rowOff>38100</xdr:rowOff>
    </xdr:from>
    <xdr:to>
      <xdr:col>1</xdr:col>
      <xdr:colOff>485775</xdr:colOff>
      <xdr:row>54</xdr:row>
      <xdr:rowOff>142875</xdr:rowOff>
    </xdr:to>
    <xdr:sp macro="" textlink="">
      <xdr:nvSpPr>
        <xdr:cNvPr id="148" name="円/楕円 147"/>
        <xdr:cNvSpPr/>
      </xdr:nvSpPr>
      <xdr:spPr>
        <a:xfrm>
          <a:off x="1076325" y="929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52</xdr:row>
      <xdr:rowOff>161925</xdr:rowOff>
    </xdr:from>
    <xdr:ext cx="533400" cy="257175"/>
    <xdr:sp macro="" textlink="">
      <xdr:nvSpPr>
        <xdr:cNvPr id="149" name="テキスト ボックス 148"/>
        <xdr:cNvSpPr txBox="1"/>
      </xdr:nvSpPr>
      <xdr:spPr>
        <a:xfrm>
          <a:off x="866775" y="907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0" name="正方形/長方形 149"/>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1" name="正方形/長方形 150"/>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2" name="正方形/長方形 151"/>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3" name="正方形/長方形 152"/>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4" name="正方形/長方形 153"/>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5" name="正方形/長方形 154"/>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6" name="正方形/長方形 155"/>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7" name="正方形/長方形 156"/>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8" name="テキスト ボックス 157"/>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9" name="直線コネクタ 158"/>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60" name="直線コネクタ 159"/>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61" name="テキスト ボックス 160"/>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62" name="直線コネクタ 161"/>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3" name="テキスト ボックス 162"/>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4" name="直線コネクタ 163"/>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5" name="テキスト ボックス 164"/>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6" name="直線コネクタ 165"/>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7" name="テキスト ボックス 166"/>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8" name="直線コネクタ 167"/>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9" name="テキスト ボックス 168"/>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70" name="直線コネクタ 169"/>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71" name="テキスト ボックス 170"/>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3" name="テキスト ボックス 172"/>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78</xdr:row>
      <xdr:rowOff>142875</xdr:rowOff>
    </xdr:to>
    <xdr:cxnSp macro="">
      <xdr:nvCxnSpPr>
        <xdr:cNvPr id="175" name="直線コネクタ 174"/>
        <xdr:cNvCxnSpPr/>
      </xdr:nvCxnSpPr>
      <xdr:spPr>
        <a:xfrm flipV="1">
          <a:off x="4629150" y="120205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6" name="維持補修費最小値テキスト"/>
        <xdr:cNvSpPr txBox="1"/>
      </xdr:nvSpPr>
      <xdr:spPr>
        <a:xfrm>
          <a:off x="46863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419100</xdr:colOff>
      <xdr:row>78</xdr:row>
      <xdr:rowOff>142875</xdr:rowOff>
    </xdr:from>
    <xdr:to>
      <xdr:col>6</xdr:col>
      <xdr:colOff>600075</xdr:colOff>
      <xdr:row>78</xdr:row>
      <xdr:rowOff>142875</xdr:rowOff>
    </xdr:to>
    <xdr:cxnSp macro="">
      <xdr:nvCxnSpPr>
        <xdr:cNvPr id="177" name="直線コネクタ 176"/>
        <xdr:cNvCxnSpPr/>
      </xdr:nvCxnSpPr>
      <xdr:spPr>
        <a:xfrm>
          <a:off x="45434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466725" cy="257175"/>
    <xdr:sp macro="" textlink="">
      <xdr:nvSpPr>
        <xdr:cNvPr id="178" name="維持補修費最大値テキスト"/>
        <xdr:cNvSpPr txBox="1"/>
      </xdr:nvSpPr>
      <xdr:spPr>
        <a:xfrm>
          <a:off x="4686300" y="11801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9" name="直線コネクタ 178"/>
        <xdr:cNvCxnSpPr/>
      </xdr:nvCxnSpPr>
      <xdr:spPr>
        <a:xfrm>
          <a:off x="454342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85725</xdr:rowOff>
    </xdr:from>
    <xdr:to>
      <xdr:col>6</xdr:col>
      <xdr:colOff>514350</xdr:colOff>
      <xdr:row>77</xdr:row>
      <xdr:rowOff>95250</xdr:rowOff>
    </xdr:to>
    <xdr:cxnSp macro="">
      <xdr:nvCxnSpPr>
        <xdr:cNvPr id="180" name="直線コネクタ 179"/>
        <xdr:cNvCxnSpPr/>
      </xdr:nvCxnSpPr>
      <xdr:spPr>
        <a:xfrm flipV="1">
          <a:off x="3800475" y="132873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114300</xdr:rowOff>
    </xdr:from>
    <xdr:ext cx="466725" cy="257175"/>
    <xdr:sp macro="" textlink="">
      <xdr:nvSpPr>
        <xdr:cNvPr id="181" name="維持補修費平均値テキスト"/>
        <xdr:cNvSpPr txBox="1"/>
      </xdr:nvSpPr>
      <xdr:spPr>
        <a:xfrm>
          <a:off x="4686300"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95250</xdr:rowOff>
    </xdr:from>
    <xdr:to>
      <xdr:col>6</xdr:col>
      <xdr:colOff>561975</xdr:colOff>
      <xdr:row>76</xdr:row>
      <xdr:rowOff>28575</xdr:rowOff>
    </xdr:to>
    <xdr:sp macro="" textlink="">
      <xdr:nvSpPr>
        <xdr:cNvPr id="182" name="フローチャート : 判断 181"/>
        <xdr:cNvSpPr/>
      </xdr:nvSpPr>
      <xdr:spPr>
        <a:xfrm>
          <a:off x="4581525"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95250</xdr:rowOff>
    </xdr:from>
    <xdr:to>
      <xdr:col>5</xdr:col>
      <xdr:colOff>361950</xdr:colOff>
      <xdr:row>77</xdr:row>
      <xdr:rowOff>161925</xdr:rowOff>
    </xdr:to>
    <xdr:cxnSp macro="">
      <xdr:nvCxnSpPr>
        <xdr:cNvPr id="183" name="直線コネクタ 182"/>
        <xdr:cNvCxnSpPr/>
      </xdr:nvCxnSpPr>
      <xdr:spPr>
        <a:xfrm flipV="1">
          <a:off x="2905125" y="132969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142875</xdr:rowOff>
    </xdr:from>
    <xdr:to>
      <xdr:col>5</xdr:col>
      <xdr:colOff>409575</xdr:colOff>
      <xdr:row>76</xdr:row>
      <xdr:rowOff>76200</xdr:rowOff>
    </xdr:to>
    <xdr:sp macro="" textlink="">
      <xdr:nvSpPr>
        <xdr:cNvPr id="184" name="フローチャート : 判断 183"/>
        <xdr:cNvSpPr/>
      </xdr:nvSpPr>
      <xdr:spPr>
        <a:xfrm>
          <a:off x="3743325"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85725</xdr:rowOff>
    </xdr:from>
    <xdr:ext cx="466725" cy="257175"/>
    <xdr:sp macro="" textlink="">
      <xdr:nvSpPr>
        <xdr:cNvPr id="185" name="テキスト ボックス 184"/>
        <xdr:cNvSpPr txBox="1"/>
      </xdr:nvSpPr>
      <xdr:spPr>
        <a:xfrm>
          <a:off x="3562350" y="1277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161925</xdr:rowOff>
    </xdr:from>
    <xdr:to>
      <xdr:col>4</xdr:col>
      <xdr:colOff>152400</xdr:colOff>
      <xdr:row>77</xdr:row>
      <xdr:rowOff>171450</xdr:rowOff>
    </xdr:to>
    <xdr:cxnSp macro="">
      <xdr:nvCxnSpPr>
        <xdr:cNvPr id="186" name="直線コネクタ 185"/>
        <xdr:cNvCxnSpPr/>
      </xdr:nvCxnSpPr>
      <xdr:spPr>
        <a:xfrm flipV="1">
          <a:off x="2019300" y="133635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104775</xdr:rowOff>
    </xdr:from>
    <xdr:to>
      <xdr:col>4</xdr:col>
      <xdr:colOff>209550</xdr:colOff>
      <xdr:row>76</xdr:row>
      <xdr:rowOff>38100</xdr:rowOff>
    </xdr:to>
    <xdr:sp macro="" textlink="">
      <xdr:nvSpPr>
        <xdr:cNvPr id="187" name="フローチャート : 判断 186"/>
        <xdr:cNvSpPr/>
      </xdr:nvSpPr>
      <xdr:spPr>
        <a:xfrm>
          <a:off x="2857500"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74</xdr:row>
      <xdr:rowOff>47625</xdr:rowOff>
    </xdr:from>
    <xdr:ext cx="466725" cy="257175"/>
    <xdr:sp macro="" textlink="">
      <xdr:nvSpPr>
        <xdr:cNvPr id="188" name="テキスト ボックス 187"/>
        <xdr:cNvSpPr txBox="1"/>
      </xdr:nvSpPr>
      <xdr:spPr>
        <a:xfrm>
          <a:off x="2676525" y="1273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171450</xdr:rowOff>
    </xdr:from>
    <xdr:to>
      <xdr:col>2</xdr:col>
      <xdr:colOff>638175</xdr:colOff>
      <xdr:row>78</xdr:row>
      <xdr:rowOff>47625</xdr:rowOff>
    </xdr:to>
    <xdr:cxnSp macro="">
      <xdr:nvCxnSpPr>
        <xdr:cNvPr id="189" name="直線コネクタ 188"/>
        <xdr:cNvCxnSpPr/>
      </xdr:nvCxnSpPr>
      <xdr:spPr>
        <a:xfrm flipV="1">
          <a:off x="1133475" y="133731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161925</xdr:rowOff>
    </xdr:from>
    <xdr:to>
      <xdr:col>3</xdr:col>
      <xdr:colOff>0</xdr:colOff>
      <xdr:row>76</xdr:row>
      <xdr:rowOff>95250</xdr:rowOff>
    </xdr:to>
    <xdr:sp macro="" textlink="">
      <xdr:nvSpPr>
        <xdr:cNvPr id="190" name="フローチャート : 判断 189"/>
        <xdr:cNvSpPr/>
      </xdr:nvSpPr>
      <xdr:spPr>
        <a:xfrm>
          <a:off x="1971675"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104775</xdr:rowOff>
    </xdr:from>
    <xdr:ext cx="466725" cy="257175"/>
    <xdr:sp macro="" textlink="">
      <xdr:nvSpPr>
        <xdr:cNvPr id="191" name="テキスト ボックス 190"/>
        <xdr:cNvSpPr txBox="1"/>
      </xdr:nvSpPr>
      <xdr:spPr>
        <a:xfrm>
          <a:off x="1781175" y="1279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9525</xdr:rowOff>
    </xdr:from>
    <xdr:to>
      <xdr:col>1</xdr:col>
      <xdr:colOff>485775</xdr:colOff>
      <xdr:row>76</xdr:row>
      <xdr:rowOff>104775</xdr:rowOff>
    </xdr:to>
    <xdr:sp macro="" textlink="">
      <xdr:nvSpPr>
        <xdr:cNvPr id="192" name="フローチャート : 判断 191"/>
        <xdr:cNvSpPr/>
      </xdr:nvSpPr>
      <xdr:spPr>
        <a:xfrm>
          <a:off x="1076325" y="1303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123825</xdr:rowOff>
    </xdr:from>
    <xdr:ext cx="466725" cy="257175"/>
    <xdr:sp macro="" textlink="">
      <xdr:nvSpPr>
        <xdr:cNvPr id="193" name="テキスト ボックス 192"/>
        <xdr:cNvSpPr txBox="1"/>
      </xdr:nvSpPr>
      <xdr:spPr>
        <a:xfrm>
          <a:off x="895350" y="1281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38100</xdr:rowOff>
    </xdr:from>
    <xdr:to>
      <xdr:col>6</xdr:col>
      <xdr:colOff>561975</xdr:colOff>
      <xdr:row>77</xdr:row>
      <xdr:rowOff>133350</xdr:rowOff>
    </xdr:to>
    <xdr:sp macro="" textlink="">
      <xdr:nvSpPr>
        <xdr:cNvPr id="199" name="円/楕円 198"/>
        <xdr:cNvSpPr/>
      </xdr:nvSpPr>
      <xdr:spPr>
        <a:xfrm>
          <a:off x="4581525" y="13239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9525</xdr:rowOff>
    </xdr:from>
    <xdr:ext cx="466725" cy="257175"/>
    <xdr:sp macro="" textlink="">
      <xdr:nvSpPr>
        <xdr:cNvPr id="200" name="維持補修費該当値テキスト"/>
        <xdr:cNvSpPr txBox="1"/>
      </xdr:nvSpPr>
      <xdr:spPr>
        <a:xfrm>
          <a:off x="4686300"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47625</xdr:rowOff>
    </xdr:from>
    <xdr:to>
      <xdr:col>5</xdr:col>
      <xdr:colOff>409575</xdr:colOff>
      <xdr:row>77</xdr:row>
      <xdr:rowOff>142875</xdr:rowOff>
    </xdr:to>
    <xdr:sp macro="" textlink="">
      <xdr:nvSpPr>
        <xdr:cNvPr id="201" name="円/楕円 200"/>
        <xdr:cNvSpPr/>
      </xdr:nvSpPr>
      <xdr:spPr>
        <a:xfrm>
          <a:off x="3743325" y="1324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133350</xdr:rowOff>
    </xdr:from>
    <xdr:ext cx="466725" cy="257175"/>
    <xdr:sp macro="" textlink="">
      <xdr:nvSpPr>
        <xdr:cNvPr id="202" name="テキスト ボックス 201"/>
        <xdr:cNvSpPr txBox="1"/>
      </xdr:nvSpPr>
      <xdr:spPr>
        <a:xfrm>
          <a:off x="356235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114300</xdr:rowOff>
    </xdr:from>
    <xdr:to>
      <xdr:col>4</xdr:col>
      <xdr:colOff>209550</xdr:colOff>
      <xdr:row>78</xdr:row>
      <xdr:rowOff>47625</xdr:rowOff>
    </xdr:to>
    <xdr:sp macro="" textlink="">
      <xdr:nvSpPr>
        <xdr:cNvPr id="203" name="円/楕円 202"/>
        <xdr:cNvSpPr/>
      </xdr:nvSpPr>
      <xdr:spPr>
        <a:xfrm>
          <a:off x="2857500" y="13315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38100</xdr:rowOff>
    </xdr:from>
    <xdr:ext cx="466725" cy="257175"/>
    <xdr:sp macro="" textlink="">
      <xdr:nvSpPr>
        <xdr:cNvPr id="204" name="テキスト ボックス 203"/>
        <xdr:cNvSpPr txBox="1"/>
      </xdr:nvSpPr>
      <xdr:spPr>
        <a:xfrm>
          <a:off x="2676525"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114300</xdr:rowOff>
    </xdr:from>
    <xdr:to>
      <xdr:col>3</xdr:col>
      <xdr:colOff>0</xdr:colOff>
      <xdr:row>78</xdr:row>
      <xdr:rowOff>47625</xdr:rowOff>
    </xdr:to>
    <xdr:sp macro="" textlink="">
      <xdr:nvSpPr>
        <xdr:cNvPr id="205" name="円/楕円 204"/>
        <xdr:cNvSpPr/>
      </xdr:nvSpPr>
      <xdr:spPr>
        <a:xfrm>
          <a:off x="1971675" y="13315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38100</xdr:rowOff>
    </xdr:from>
    <xdr:ext cx="466725" cy="257175"/>
    <xdr:sp macro="" textlink="">
      <xdr:nvSpPr>
        <xdr:cNvPr id="206" name="テキスト ボックス 205"/>
        <xdr:cNvSpPr txBox="1"/>
      </xdr:nvSpPr>
      <xdr:spPr>
        <a:xfrm>
          <a:off x="1781175" y="1341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171450</xdr:rowOff>
    </xdr:from>
    <xdr:to>
      <xdr:col>1</xdr:col>
      <xdr:colOff>485775</xdr:colOff>
      <xdr:row>78</xdr:row>
      <xdr:rowOff>95250</xdr:rowOff>
    </xdr:to>
    <xdr:sp macro="" textlink="">
      <xdr:nvSpPr>
        <xdr:cNvPr id="207" name="円/楕円 206"/>
        <xdr:cNvSpPr/>
      </xdr:nvSpPr>
      <xdr:spPr>
        <a:xfrm>
          <a:off x="1076325" y="13373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85725</xdr:rowOff>
    </xdr:from>
    <xdr:ext cx="466725" cy="257175"/>
    <xdr:sp macro="" textlink="">
      <xdr:nvSpPr>
        <xdr:cNvPr id="208" name="テキスト ボックス 207"/>
        <xdr:cNvSpPr txBox="1"/>
      </xdr:nvSpPr>
      <xdr:spPr>
        <a:xfrm>
          <a:off x="8953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9" name="テキスト ボックス 218"/>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20" name="直線コネクタ 219"/>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1" name="テキスト ボックス 220"/>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22" name="直線コネクタ 221"/>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3" name="テキスト ボックス 222"/>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4" name="直線コネクタ 223"/>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92</xdr:row>
      <xdr:rowOff>114300</xdr:rowOff>
    </xdr:from>
    <xdr:ext cx="600075" cy="257175"/>
    <xdr:sp macro="" textlink="">
      <xdr:nvSpPr>
        <xdr:cNvPr id="225" name="テキスト ボックス 224"/>
        <xdr:cNvSpPr txBox="1"/>
      </xdr:nvSpPr>
      <xdr:spPr>
        <a:xfrm>
          <a:off x="16192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6" name="直線コネクタ 225"/>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171450</xdr:rowOff>
    </xdr:from>
    <xdr:ext cx="600075" cy="257175"/>
    <xdr:sp macro="" textlink="">
      <xdr:nvSpPr>
        <xdr:cNvPr id="227" name="テキスト ボックス 226"/>
        <xdr:cNvSpPr txBox="1"/>
      </xdr:nvSpPr>
      <xdr:spPr>
        <a:xfrm>
          <a:off x="16192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8" name="直線コネクタ 227"/>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0"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99</xdr:row>
      <xdr:rowOff>19050</xdr:rowOff>
    </xdr:to>
    <xdr:cxnSp macro="">
      <xdr:nvCxnSpPr>
        <xdr:cNvPr id="231" name="直線コネクタ 230"/>
        <xdr:cNvCxnSpPr/>
      </xdr:nvCxnSpPr>
      <xdr:spPr>
        <a:xfrm flipV="1">
          <a:off x="4629150" y="155638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19050</xdr:rowOff>
    </xdr:from>
    <xdr:ext cx="533400" cy="257175"/>
    <xdr:sp macro="" textlink="">
      <xdr:nvSpPr>
        <xdr:cNvPr id="232" name="扶助費最小値テキスト"/>
        <xdr:cNvSpPr txBox="1"/>
      </xdr:nvSpPr>
      <xdr:spPr>
        <a:xfrm>
          <a:off x="468630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419100</xdr:colOff>
      <xdr:row>99</xdr:row>
      <xdr:rowOff>19050</xdr:rowOff>
    </xdr:from>
    <xdr:to>
      <xdr:col>6</xdr:col>
      <xdr:colOff>600075</xdr:colOff>
      <xdr:row>99</xdr:row>
      <xdr:rowOff>19050</xdr:rowOff>
    </xdr:to>
    <xdr:cxnSp macro="">
      <xdr:nvCxnSpPr>
        <xdr:cNvPr id="233" name="直線コネクタ 232"/>
        <xdr:cNvCxnSpPr/>
      </xdr:nvCxnSpPr>
      <xdr:spPr>
        <a:xfrm>
          <a:off x="4543425" y="16992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85725</xdr:rowOff>
    </xdr:from>
    <xdr:ext cx="600075" cy="257175"/>
    <xdr:sp macro="" textlink="">
      <xdr:nvSpPr>
        <xdr:cNvPr id="234" name="扶助費最大値テキスト"/>
        <xdr:cNvSpPr txBox="1"/>
      </xdr:nvSpPr>
      <xdr:spPr>
        <a:xfrm>
          <a:off x="4686300" y="15344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5" name="直線コネクタ 234"/>
        <xdr:cNvCxnSpPr/>
      </xdr:nvCxnSpPr>
      <xdr:spPr>
        <a:xfrm>
          <a:off x="454342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114300</xdr:rowOff>
    </xdr:from>
    <xdr:to>
      <xdr:col>6</xdr:col>
      <xdr:colOff>514350</xdr:colOff>
      <xdr:row>95</xdr:row>
      <xdr:rowOff>123825</xdr:rowOff>
    </xdr:to>
    <xdr:cxnSp macro="">
      <xdr:nvCxnSpPr>
        <xdr:cNvPr id="236" name="直線コネクタ 235"/>
        <xdr:cNvCxnSpPr/>
      </xdr:nvCxnSpPr>
      <xdr:spPr>
        <a:xfrm>
          <a:off x="3800475" y="164020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9525</xdr:rowOff>
    </xdr:from>
    <xdr:ext cx="533400" cy="257175"/>
    <xdr:sp macro="" textlink="">
      <xdr:nvSpPr>
        <xdr:cNvPr id="237" name="扶助費平均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38" name="フローチャート : 判断 237"/>
        <xdr:cNvSpPr/>
      </xdr:nvSpPr>
      <xdr:spPr>
        <a:xfrm>
          <a:off x="4581525" y="16497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114300</xdr:rowOff>
    </xdr:from>
    <xdr:to>
      <xdr:col>5</xdr:col>
      <xdr:colOff>361950</xdr:colOff>
      <xdr:row>96</xdr:row>
      <xdr:rowOff>57150</xdr:rowOff>
    </xdr:to>
    <xdr:cxnSp macro="">
      <xdr:nvCxnSpPr>
        <xdr:cNvPr id="239" name="直線コネクタ 238"/>
        <xdr:cNvCxnSpPr/>
      </xdr:nvCxnSpPr>
      <xdr:spPr>
        <a:xfrm flipV="1">
          <a:off x="2905125" y="1640205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9525</xdr:rowOff>
    </xdr:from>
    <xdr:to>
      <xdr:col>5</xdr:col>
      <xdr:colOff>409575</xdr:colOff>
      <xdr:row>97</xdr:row>
      <xdr:rowOff>104775</xdr:rowOff>
    </xdr:to>
    <xdr:sp macro="" textlink="">
      <xdr:nvSpPr>
        <xdr:cNvPr id="240" name="フローチャート : 判断 239"/>
        <xdr:cNvSpPr/>
      </xdr:nvSpPr>
      <xdr:spPr>
        <a:xfrm>
          <a:off x="3743325" y="16640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95250</xdr:rowOff>
    </xdr:from>
    <xdr:ext cx="533400" cy="257175"/>
    <xdr:sp macro="" textlink="">
      <xdr:nvSpPr>
        <xdr:cNvPr id="241" name="テキスト ボックス 240"/>
        <xdr:cNvSpPr txBox="1"/>
      </xdr:nvSpPr>
      <xdr:spPr>
        <a:xfrm>
          <a:off x="35337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57150</xdr:rowOff>
    </xdr:from>
    <xdr:to>
      <xdr:col>4</xdr:col>
      <xdr:colOff>152400</xdr:colOff>
      <xdr:row>96</xdr:row>
      <xdr:rowOff>76200</xdr:rowOff>
    </xdr:to>
    <xdr:cxnSp macro="">
      <xdr:nvCxnSpPr>
        <xdr:cNvPr id="242" name="直線コネクタ 241"/>
        <xdr:cNvCxnSpPr/>
      </xdr:nvCxnSpPr>
      <xdr:spPr>
        <a:xfrm flipV="1">
          <a:off x="2019300" y="16516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123825</xdr:rowOff>
    </xdr:from>
    <xdr:to>
      <xdr:col>4</xdr:col>
      <xdr:colOff>209550</xdr:colOff>
      <xdr:row>98</xdr:row>
      <xdr:rowOff>47625</xdr:rowOff>
    </xdr:to>
    <xdr:sp macro="" textlink="">
      <xdr:nvSpPr>
        <xdr:cNvPr id="243" name="フローチャート : 判断 242"/>
        <xdr:cNvSpPr/>
      </xdr:nvSpPr>
      <xdr:spPr>
        <a:xfrm>
          <a:off x="2857500" y="1675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38100</xdr:rowOff>
    </xdr:from>
    <xdr:ext cx="533400" cy="257175"/>
    <xdr:sp macro="" textlink="">
      <xdr:nvSpPr>
        <xdr:cNvPr id="244" name="テキスト ボックス 243"/>
        <xdr:cNvSpPr txBox="1"/>
      </xdr:nvSpPr>
      <xdr:spPr>
        <a:xfrm>
          <a:off x="2638425"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76200</xdr:rowOff>
    </xdr:from>
    <xdr:to>
      <xdr:col>2</xdr:col>
      <xdr:colOff>638175</xdr:colOff>
      <xdr:row>96</xdr:row>
      <xdr:rowOff>95250</xdr:rowOff>
    </xdr:to>
    <xdr:cxnSp macro="">
      <xdr:nvCxnSpPr>
        <xdr:cNvPr id="245" name="直線コネクタ 244"/>
        <xdr:cNvCxnSpPr/>
      </xdr:nvCxnSpPr>
      <xdr:spPr>
        <a:xfrm flipV="1">
          <a:off x="1133475" y="165354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152400</xdr:rowOff>
    </xdr:from>
    <xdr:to>
      <xdr:col>3</xdr:col>
      <xdr:colOff>0</xdr:colOff>
      <xdr:row>98</xdr:row>
      <xdr:rowOff>76200</xdr:rowOff>
    </xdr:to>
    <xdr:sp macro="" textlink="">
      <xdr:nvSpPr>
        <xdr:cNvPr id="246" name="フローチャート : 判断 245"/>
        <xdr:cNvSpPr/>
      </xdr:nvSpPr>
      <xdr:spPr>
        <a:xfrm>
          <a:off x="1971675" y="16783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66675</xdr:rowOff>
    </xdr:from>
    <xdr:ext cx="533400" cy="257175"/>
    <xdr:sp macro="" textlink="">
      <xdr:nvSpPr>
        <xdr:cNvPr id="247" name="テキスト ボックス 246"/>
        <xdr:cNvSpPr txBox="1"/>
      </xdr:nvSpPr>
      <xdr:spPr>
        <a:xfrm>
          <a:off x="175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152400</xdr:rowOff>
    </xdr:from>
    <xdr:to>
      <xdr:col>1</xdr:col>
      <xdr:colOff>485775</xdr:colOff>
      <xdr:row>98</xdr:row>
      <xdr:rowOff>85725</xdr:rowOff>
    </xdr:to>
    <xdr:sp macro="" textlink="">
      <xdr:nvSpPr>
        <xdr:cNvPr id="248" name="フローチャート : 判断 247"/>
        <xdr:cNvSpPr/>
      </xdr:nvSpPr>
      <xdr:spPr>
        <a:xfrm>
          <a:off x="1076325" y="1678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76200</xdr:rowOff>
    </xdr:from>
    <xdr:ext cx="533400" cy="257175"/>
    <xdr:sp macro="" textlink="">
      <xdr:nvSpPr>
        <xdr:cNvPr id="249" name="テキスト ボックス 248"/>
        <xdr:cNvSpPr txBox="1"/>
      </xdr:nvSpPr>
      <xdr:spPr>
        <a:xfrm>
          <a:off x="866775"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2" name="テキスト ボックス 251"/>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76200</xdr:rowOff>
    </xdr:from>
    <xdr:to>
      <xdr:col>6</xdr:col>
      <xdr:colOff>561975</xdr:colOff>
      <xdr:row>96</xdr:row>
      <xdr:rowOff>0</xdr:rowOff>
    </xdr:to>
    <xdr:sp macro="" textlink="">
      <xdr:nvSpPr>
        <xdr:cNvPr id="255" name="円/楕円 254"/>
        <xdr:cNvSpPr/>
      </xdr:nvSpPr>
      <xdr:spPr>
        <a:xfrm>
          <a:off x="4581525" y="16363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95250</xdr:rowOff>
    </xdr:from>
    <xdr:ext cx="533400" cy="257175"/>
    <xdr:sp macro="" textlink="">
      <xdr:nvSpPr>
        <xdr:cNvPr id="256" name="扶助費該当値テキスト"/>
        <xdr:cNvSpPr txBox="1"/>
      </xdr:nvSpPr>
      <xdr:spPr>
        <a:xfrm>
          <a:off x="468630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83,242</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66675</xdr:rowOff>
    </xdr:from>
    <xdr:to>
      <xdr:col>5</xdr:col>
      <xdr:colOff>409575</xdr:colOff>
      <xdr:row>95</xdr:row>
      <xdr:rowOff>171450</xdr:rowOff>
    </xdr:to>
    <xdr:sp macro="" textlink="">
      <xdr:nvSpPr>
        <xdr:cNvPr id="257" name="円/楕円 256"/>
        <xdr:cNvSpPr/>
      </xdr:nvSpPr>
      <xdr:spPr>
        <a:xfrm>
          <a:off x="3743325" y="16354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9525</xdr:rowOff>
    </xdr:from>
    <xdr:ext cx="533400" cy="257175"/>
    <xdr:sp macro="" textlink="">
      <xdr:nvSpPr>
        <xdr:cNvPr id="258" name="テキスト ボックス 257"/>
        <xdr:cNvSpPr txBox="1"/>
      </xdr:nvSpPr>
      <xdr:spPr>
        <a:xfrm>
          <a:off x="353377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xdr:rowOff>
    </xdr:from>
    <xdr:to>
      <xdr:col>4</xdr:col>
      <xdr:colOff>209550</xdr:colOff>
      <xdr:row>96</xdr:row>
      <xdr:rowOff>104775</xdr:rowOff>
    </xdr:to>
    <xdr:sp macro="" textlink="">
      <xdr:nvSpPr>
        <xdr:cNvPr id="259" name="円/楕円 258"/>
        <xdr:cNvSpPr/>
      </xdr:nvSpPr>
      <xdr:spPr>
        <a:xfrm>
          <a:off x="2857500" y="16468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123825</xdr:rowOff>
    </xdr:from>
    <xdr:ext cx="533400" cy="257175"/>
    <xdr:sp macro="" textlink="">
      <xdr:nvSpPr>
        <xdr:cNvPr id="260" name="テキスト ボックス 259"/>
        <xdr:cNvSpPr txBox="1"/>
      </xdr:nvSpPr>
      <xdr:spPr>
        <a:xfrm>
          <a:off x="263842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78,612</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28575</xdr:rowOff>
    </xdr:from>
    <xdr:to>
      <xdr:col>3</xdr:col>
      <xdr:colOff>0</xdr:colOff>
      <xdr:row>96</xdr:row>
      <xdr:rowOff>133350</xdr:rowOff>
    </xdr:to>
    <xdr:sp macro="" textlink="">
      <xdr:nvSpPr>
        <xdr:cNvPr id="261" name="円/楕円 260"/>
        <xdr:cNvSpPr/>
      </xdr:nvSpPr>
      <xdr:spPr>
        <a:xfrm>
          <a:off x="1971675" y="16487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142875</xdr:rowOff>
    </xdr:from>
    <xdr:ext cx="533400" cy="257175"/>
    <xdr:sp macro="" textlink="">
      <xdr:nvSpPr>
        <xdr:cNvPr id="262" name="テキスト ボックス 261"/>
        <xdr:cNvSpPr txBox="1"/>
      </xdr:nvSpPr>
      <xdr:spPr>
        <a:xfrm>
          <a:off x="175260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77,641</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38100</xdr:rowOff>
    </xdr:from>
    <xdr:to>
      <xdr:col>1</xdr:col>
      <xdr:colOff>485775</xdr:colOff>
      <xdr:row>96</xdr:row>
      <xdr:rowOff>142875</xdr:rowOff>
    </xdr:to>
    <xdr:sp macro="" textlink="">
      <xdr:nvSpPr>
        <xdr:cNvPr id="263" name="円/楕円 262"/>
        <xdr:cNvSpPr/>
      </xdr:nvSpPr>
      <xdr:spPr>
        <a:xfrm>
          <a:off x="1076325"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161925</xdr:rowOff>
    </xdr:from>
    <xdr:ext cx="533400" cy="257175"/>
    <xdr:sp macro="" textlink="">
      <xdr:nvSpPr>
        <xdr:cNvPr id="264" name="テキスト ボックス 263"/>
        <xdr:cNvSpPr txBox="1"/>
      </xdr:nvSpPr>
      <xdr:spPr>
        <a:xfrm>
          <a:off x="866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0" name="正方形/長方形 269"/>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1" name="正方形/長方形 270"/>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60769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152400</xdr:rowOff>
    </xdr:from>
    <xdr:to>
      <xdr:col>15</xdr:col>
      <xdr:colOff>180975</xdr:colOff>
      <xdr:row>37</xdr:row>
      <xdr:rowOff>161925</xdr:rowOff>
    </xdr:to>
    <xdr:cxnSp macro="">
      <xdr:nvCxnSpPr>
        <xdr:cNvPr id="288" name="直線コネクタ 287"/>
        <xdr:cNvCxnSpPr/>
      </xdr:nvCxnSpPr>
      <xdr:spPr>
        <a:xfrm flipV="1">
          <a:off x="10477500" y="5467350"/>
          <a:ext cx="0" cy="1038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161925</xdr:rowOff>
    </xdr:from>
    <xdr:ext cx="533400" cy="257175"/>
    <xdr:sp macro="" textlink="">
      <xdr:nvSpPr>
        <xdr:cNvPr id="289" name="補助費等最小値テキスト"/>
        <xdr:cNvSpPr txBox="1"/>
      </xdr:nvSpPr>
      <xdr:spPr>
        <a:xfrm>
          <a:off x="105251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95250</xdr:colOff>
      <xdr:row>37</xdr:row>
      <xdr:rowOff>161925</xdr:rowOff>
    </xdr:from>
    <xdr:to>
      <xdr:col>15</xdr:col>
      <xdr:colOff>266700</xdr:colOff>
      <xdr:row>37</xdr:row>
      <xdr:rowOff>161925</xdr:rowOff>
    </xdr:to>
    <xdr:cxnSp macro="">
      <xdr:nvCxnSpPr>
        <xdr:cNvPr id="290" name="直線コネクタ 289"/>
        <xdr:cNvCxnSpPr/>
      </xdr:nvCxnSpPr>
      <xdr:spPr>
        <a:xfrm>
          <a:off x="10391775" y="6505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95250</xdr:rowOff>
    </xdr:from>
    <xdr:ext cx="533400" cy="257175"/>
    <xdr:sp macro="" textlink="">
      <xdr:nvSpPr>
        <xdr:cNvPr id="291" name="補助費等最大値テキスト"/>
        <xdr:cNvSpPr txBox="1"/>
      </xdr:nvSpPr>
      <xdr:spPr>
        <a:xfrm>
          <a:off x="10525125" y="523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95250</xdr:colOff>
      <xdr:row>31</xdr:row>
      <xdr:rowOff>152400</xdr:rowOff>
    </xdr:from>
    <xdr:to>
      <xdr:col>15</xdr:col>
      <xdr:colOff>266700</xdr:colOff>
      <xdr:row>31</xdr:row>
      <xdr:rowOff>152400</xdr:rowOff>
    </xdr:to>
    <xdr:cxnSp macro="">
      <xdr:nvCxnSpPr>
        <xdr:cNvPr id="292" name="直線コネクタ 291"/>
        <xdr:cNvCxnSpPr/>
      </xdr:nvCxnSpPr>
      <xdr:spPr>
        <a:xfrm>
          <a:off x="10391775" y="546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47625</xdr:rowOff>
    </xdr:from>
    <xdr:to>
      <xdr:col>15</xdr:col>
      <xdr:colOff>180975</xdr:colOff>
      <xdr:row>33</xdr:row>
      <xdr:rowOff>57150</xdr:rowOff>
    </xdr:to>
    <xdr:cxnSp macro="">
      <xdr:nvCxnSpPr>
        <xdr:cNvPr id="293" name="直線コネクタ 292"/>
        <xdr:cNvCxnSpPr/>
      </xdr:nvCxnSpPr>
      <xdr:spPr>
        <a:xfrm flipV="1">
          <a:off x="9639300" y="57054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47625</xdr:rowOff>
    </xdr:from>
    <xdr:ext cx="533400" cy="257175"/>
    <xdr:sp macro="" textlink="">
      <xdr:nvSpPr>
        <xdr:cNvPr id="294" name="補助費等平均値テキスト"/>
        <xdr:cNvSpPr txBox="1"/>
      </xdr:nvSpPr>
      <xdr:spPr>
        <a:xfrm>
          <a:off x="1052512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133350</xdr:colOff>
      <xdr:row>35</xdr:row>
      <xdr:rowOff>66675</xdr:rowOff>
    </xdr:from>
    <xdr:to>
      <xdr:col>15</xdr:col>
      <xdr:colOff>228600</xdr:colOff>
      <xdr:row>35</xdr:row>
      <xdr:rowOff>161925</xdr:rowOff>
    </xdr:to>
    <xdr:sp macro="" textlink="">
      <xdr:nvSpPr>
        <xdr:cNvPr id="295" name="フローチャート : 判断 294"/>
        <xdr:cNvSpPr/>
      </xdr:nvSpPr>
      <xdr:spPr>
        <a:xfrm>
          <a:off x="10429875" y="6067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33</xdr:row>
      <xdr:rowOff>57150</xdr:rowOff>
    </xdr:from>
    <xdr:to>
      <xdr:col>14</xdr:col>
      <xdr:colOff>28575</xdr:colOff>
      <xdr:row>33</xdr:row>
      <xdr:rowOff>95250</xdr:rowOff>
    </xdr:to>
    <xdr:cxnSp macro="">
      <xdr:nvCxnSpPr>
        <xdr:cNvPr id="296" name="直線コネクタ 295"/>
        <xdr:cNvCxnSpPr/>
      </xdr:nvCxnSpPr>
      <xdr:spPr>
        <a:xfrm flipV="1">
          <a:off x="8753475" y="57150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34</xdr:row>
      <xdr:rowOff>47625</xdr:rowOff>
    </xdr:from>
    <xdr:to>
      <xdr:col>14</xdr:col>
      <xdr:colOff>76200</xdr:colOff>
      <xdr:row>34</xdr:row>
      <xdr:rowOff>152400</xdr:rowOff>
    </xdr:to>
    <xdr:sp macro="" textlink="">
      <xdr:nvSpPr>
        <xdr:cNvPr id="297" name="フローチャート : 判断 296"/>
        <xdr:cNvSpPr/>
      </xdr:nvSpPr>
      <xdr:spPr>
        <a:xfrm>
          <a:off x="9591675" y="587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34</xdr:row>
      <xdr:rowOff>142875</xdr:rowOff>
    </xdr:from>
    <xdr:ext cx="533400" cy="257175"/>
    <xdr:sp macro="" textlink="">
      <xdr:nvSpPr>
        <xdr:cNvPr id="298" name="テキスト ボックス 297"/>
        <xdr:cNvSpPr txBox="1"/>
      </xdr:nvSpPr>
      <xdr:spPr>
        <a:xfrm>
          <a:off x="9372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304800</xdr:colOff>
      <xdr:row>33</xdr:row>
      <xdr:rowOff>95250</xdr:rowOff>
    </xdr:from>
    <xdr:to>
      <xdr:col>12</xdr:col>
      <xdr:colOff>514350</xdr:colOff>
      <xdr:row>33</xdr:row>
      <xdr:rowOff>95250</xdr:rowOff>
    </xdr:to>
    <xdr:cxnSp macro="">
      <xdr:nvCxnSpPr>
        <xdr:cNvPr id="299" name="直線コネクタ 298"/>
        <xdr:cNvCxnSpPr/>
      </xdr:nvCxnSpPr>
      <xdr:spPr>
        <a:xfrm flipV="1">
          <a:off x="7858125" y="57531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34</xdr:row>
      <xdr:rowOff>57150</xdr:rowOff>
    </xdr:from>
    <xdr:to>
      <xdr:col>12</xdr:col>
      <xdr:colOff>561975</xdr:colOff>
      <xdr:row>34</xdr:row>
      <xdr:rowOff>152400</xdr:rowOff>
    </xdr:to>
    <xdr:sp macro="" textlink="">
      <xdr:nvSpPr>
        <xdr:cNvPr id="300" name="フローチャート : 判断 299"/>
        <xdr:cNvSpPr/>
      </xdr:nvSpPr>
      <xdr:spPr>
        <a:xfrm>
          <a:off x="8696325" y="588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142875</xdr:rowOff>
    </xdr:from>
    <xdr:ext cx="533400" cy="257175"/>
    <xdr:sp macro="" textlink="">
      <xdr:nvSpPr>
        <xdr:cNvPr id="301" name="テキスト ボックス 300"/>
        <xdr:cNvSpPr txBox="1"/>
      </xdr:nvSpPr>
      <xdr:spPr>
        <a:xfrm>
          <a:off x="848677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19050</xdr:rowOff>
    </xdr:from>
    <xdr:to>
      <xdr:col>11</xdr:col>
      <xdr:colOff>304800</xdr:colOff>
      <xdr:row>33</xdr:row>
      <xdr:rowOff>95250</xdr:rowOff>
    </xdr:to>
    <xdr:cxnSp macro="">
      <xdr:nvCxnSpPr>
        <xdr:cNvPr id="302" name="直線コネクタ 301"/>
        <xdr:cNvCxnSpPr/>
      </xdr:nvCxnSpPr>
      <xdr:spPr>
        <a:xfrm>
          <a:off x="6972300" y="567690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66675</xdr:rowOff>
    </xdr:from>
    <xdr:to>
      <xdr:col>11</xdr:col>
      <xdr:colOff>361950</xdr:colOff>
      <xdr:row>34</xdr:row>
      <xdr:rowOff>0</xdr:rowOff>
    </xdr:to>
    <xdr:sp macro="" textlink="">
      <xdr:nvSpPr>
        <xdr:cNvPr id="303" name="フローチャート : 判断 302"/>
        <xdr:cNvSpPr/>
      </xdr:nvSpPr>
      <xdr:spPr>
        <a:xfrm>
          <a:off x="7810500" y="572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33</xdr:row>
      <xdr:rowOff>161925</xdr:rowOff>
    </xdr:from>
    <xdr:ext cx="533400" cy="257175"/>
    <xdr:sp macro="" textlink="">
      <xdr:nvSpPr>
        <xdr:cNvPr id="304" name="テキスト ボックス 303"/>
        <xdr:cNvSpPr txBox="1"/>
      </xdr:nvSpPr>
      <xdr:spPr>
        <a:xfrm>
          <a:off x="7591425"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28575</xdr:rowOff>
    </xdr:from>
    <xdr:to>
      <xdr:col>10</xdr:col>
      <xdr:colOff>152400</xdr:colOff>
      <xdr:row>34</xdr:row>
      <xdr:rowOff>133350</xdr:rowOff>
    </xdr:to>
    <xdr:sp macro="" textlink="">
      <xdr:nvSpPr>
        <xdr:cNvPr id="305" name="フローチャート : 判断 304"/>
        <xdr:cNvSpPr/>
      </xdr:nvSpPr>
      <xdr:spPr>
        <a:xfrm>
          <a:off x="6924675" y="5857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123825</xdr:rowOff>
    </xdr:from>
    <xdr:ext cx="533400" cy="257175"/>
    <xdr:sp macro="" textlink="">
      <xdr:nvSpPr>
        <xdr:cNvPr id="306" name="テキスト ボックス 305"/>
        <xdr:cNvSpPr txBox="1"/>
      </xdr:nvSpPr>
      <xdr:spPr>
        <a:xfrm>
          <a:off x="67056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7" name="テキスト ボックス 306"/>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32</xdr:row>
      <xdr:rowOff>171450</xdr:rowOff>
    </xdr:from>
    <xdr:to>
      <xdr:col>15</xdr:col>
      <xdr:colOff>228600</xdr:colOff>
      <xdr:row>33</xdr:row>
      <xdr:rowOff>104775</xdr:rowOff>
    </xdr:to>
    <xdr:sp macro="" textlink="">
      <xdr:nvSpPr>
        <xdr:cNvPr id="312" name="円/楕円 311"/>
        <xdr:cNvSpPr/>
      </xdr:nvSpPr>
      <xdr:spPr>
        <a:xfrm>
          <a:off x="10429875" y="565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32</xdr:row>
      <xdr:rowOff>19050</xdr:rowOff>
    </xdr:from>
    <xdr:ext cx="533400" cy="257175"/>
    <xdr:sp macro="" textlink="">
      <xdr:nvSpPr>
        <xdr:cNvPr id="313" name="補助費等該当値テキスト"/>
        <xdr:cNvSpPr txBox="1"/>
      </xdr:nvSpPr>
      <xdr:spPr>
        <a:xfrm>
          <a:off x="10525125" y="550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13</xdr:col>
      <xdr:colOff>666750</xdr:colOff>
      <xdr:row>33</xdr:row>
      <xdr:rowOff>0</xdr:rowOff>
    </xdr:from>
    <xdr:to>
      <xdr:col>14</xdr:col>
      <xdr:colOff>76200</xdr:colOff>
      <xdr:row>33</xdr:row>
      <xdr:rowOff>104775</xdr:rowOff>
    </xdr:to>
    <xdr:sp macro="" textlink="">
      <xdr:nvSpPr>
        <xdr:cNvPr id="314" name="円/楕円 313"/>
        <xdr:cNvSpPr/>
      </xdr:nvSpPr>
      <xdr:spPr>
        <a:xfrm>
          <a:off x="9591675" y="565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31</xdr:row>
      <xdr:rowOff>123825</xdr:rowOff>
    </xdr:from>
    <xdr:ext cx="533400" cy="257175"/>
    <xdr:sp macro="" textlink="">
      <xdr:nvSpPr>
        <xdr:cNvPr id="315" name="テキスト ボックス 314"/>
        <xdr:cNvSpPr txBox="1"/>
      </xdr:nvSpPr>
      <xdr:spPr>
        <a:xfrm>
          <a:off x="9372600" y="543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53,572</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47625</xdr:rowOff>
    </xdr:from>
    <xdr:to>
      <xdr:col>12</xdr:col>
      <xdr:colOff>561975</xdr:colOff>
      <xdr:row>33</xdr:row>
      <xdr:rowOff>152400</xdr:rowOff>
    </xdr:to>
    <xdr:sp macro="" textlink="">
      <xdr:nvSpPr>
        <xdr:cNvPr id="316" name="円/楕円 315"/>
        <xdr:cNvSpPr/>
      </xdr:nvSpPr>
      <xdr:spPr>
        <a:xfrm>
          <a:off x="8696325" y="570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31</xdr:row>
      <xdr:rowOff>161925</xdr:rowOff>
    </xdr:from>
    <xdr:ext cx="533400" cy="257175"/>
    <xdr:sp macro="" textlink="">
      <xdr:nvSpPr>
        <xdr:cNvPr id="317" name="テキスト ボックス 316"/>
        <xdr:cNvSpPr txBox="1"/>
      </xdr:nvSpPr>
      <xdr:spPr>
        <a:xfrm>
          <a:off x="8486775" y="547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47625</xdr:rowOff>
    </xdr:from>
    <xdr:to>
      <xdr:col>11</xdr:col>
      <xdr:colOff>361950</xdr:colOff>
      <xdr:row>33</xdr:row>
      <xdr:rowOff>152400</xdr:rowOff>
    </xdr:to>
    <xdr:sp macro="" textlink="">
      <xdr:nvSpPr>
        <xdr:cNvPr id="318" name="円/楕円 317"/>
        <xdr:cNvSpPr/>
      </xdr:nvSpPr>
      <xdr:spPr>
        <a:xfrm>
          <a:off x="7810500" y="570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31</xdr:row>
      <xdr:rowOff>161925</xdr:rowOff>
    </xdr:from>
    <xdr:ext cx="533400" cy="257175"/>
    <xdr:sp macro="" textlink="">
      <xdr:nvSpPr>
        <xdr:cNvPr id="319" name="テキスト ボックス 318"/>
        <xdr:cNvSpPr txBox="1"/>
      </xdr:nvSpPr>
      <xdr:spPr>
        <a:xfrm>
          <a:off x="7591425" y="547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51,144</a:t>
          </a:r>
          <a:endParaRPr kumimoji="1" lang="ja-JP" altLang="en-US" sz="1000" b="1">
            <a:solidFill>
              <a:srgbClr val="FF0000"/>
            </a:solidFill>
            <a:latin typeface="ＭＳ Ｐゴシック"/>
          </a:endParaRPr>
        </a:p>
      </xdr:txBody>
    </xdr:sp>
    <xdr:clientData/>
  </xdr:oneCellAnchor>
  <xdr:twoCellAnchor>
    <xdr:from>
      <xdr:col>10</xdr:col>
      <xdr:colOff>57150</xdr:colOff>
      <xdr:row>32</xdr:row>
      <xdr:rowOff>133350</xdr:rowOff>
    </xdr:from>
    <xdr:to>
      <xdr:col>10</xdr:col>
      <xdr:colOff>152400</xdr:colOff>
      <xdr:row>33</xdr:row>
      <xdr:rowOff>66675</xdr:rowOff>
    </xdr:to>
    <xdr:sp macro="" textlink="">
      <xdr:nvSpPr>
        <xdr:cNvPr id="320" name="円/楕円 319"/>
        <xdr:cNvSpPr/>
      </xdr:nvSpPr>
      <xdr:spPr>
        <a:xfrm>
          <a:off x="6924675" y="5619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31</xdr:row>
      <xdr:rowOff>85725</xdr:rowOff>
    </xdr:from>
    <xdr:ext cx="533400" cy="257175"/>
    <xdr:sp macro="" textlink="">
      <xdr:nvSpPr>
        <xdr:cNvPr id="321" name="テキスト ボックス 320"/>
        <xdr:cNvSpPr txBox="1"/>
      </xdr:nvSpPr>
      <xdr:spPr>
        <a:xfrm>
          <a:off x="6705600" y="540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55,436</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7" name="正方形/長方形 326"/>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8" name="正方形/長方形 327"/>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32" name="テキスト ボックス 331"/>
        <xdr:cNvSpPr txBox="1"/>
      </xdr:nvSpPr>
      <xdr:spPr>
        <a:xfrm>
          <a:off x="635317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33" name="直線コネクタ 332"/>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4" name="テキスト ボックス 333"/>
        <xdr:cNvSpPr txBox="1"/>
      </xdr:nvSpPr>
      <xdr:spPr>
        <a:xfrm>
          <a:off x="60769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5" name="直線コネクタ 334"/>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6" name="テキスト ボックス 335"/>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7" name="直線コネクタ 336"/>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8" name="テキスト ボックス 337"/>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9" name="直線コネクタ 338"/>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40" name="テキスト ボックス 339"/>
        <xdr:cNvSpPr txBox="1"/>
      </xdr:nvSpPr>
      <xdr:spPr>
        <a:xfrm>
          <a:off x="60769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1" name="直線コネクタ 340"/>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2" name="テキスト ボックス 341"/>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4" name="テキスト ボックス 343"/>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133350</xdr:rowOff>
    </xdr:from>
    <xdr:to>
      <xdr:col>15</xdr:col>
      <xdr:colOff>180975</xdr:colOff>
      <xdr:row>59</xdr:row>
      <xdr:rowOff>85725</xdr:rowOff>
    </xdr:to>
    <xdr:cxnSp macro="">
      <xdr:nvCxnSpPr>
        <xdr:cNvPr id="346" name="直線コネクタ 345"/>
        <xdr:cNvCxnSpPr/>
      </xdr:nvCxnSpPr>
      <xdr:spPr>
        <a:xfrm flipV="1">
          <a:off x="10477500" y="887730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85725</xdr:rowOff>
    </xdr:from>
    <xdr:ext cx="533400" cy="257175"/>
    <xdr:sp macro="" textlink="">
      <xdr:nvSpPr>
        <xdr:cNvPr id="347" name="普通建設事業費最小値テキスト"/>
        <xdr:cNvSpPr txBox="1"/>
      </xdr:nvSpPr>
      <xdr:spPr>
        <a:xfrm>
          <a:off x="10525125" y="1020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10391775"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85725</xdr:rowOff>
    </xdr:from>
    <xdr:ext cx="533400" cy="257175"/>
    <xdr:sp macro="" textlink="">
      <xdr:nvSpPr>
        <xdr:cNvPr id="349" name="普通建設事業費最大値テキスト"/>
        <xdr:cNvSpPr txBox="1"/>
      </xdr:nvSpPr>
      <xdr:spPr>
        <a:xfrm>
          <a:off x="10525125" y="865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95250</xdr:colOff>
      <xdr:row>51</xdr:row>
      <xdr:rowOff>133350</xdr:rowOff>
    </xdr:from>
    <xdr:to>
      <xdr:col>15</xdr:col>
      <xdr:colOff>266700</xdr:colOff>
      <xdr:row>51</xdr:row>
      <xdr:rowOff>133350</xdr:rowOff>
    </xdr:to>
    <xdr:cxnSp macro="">
      <xdr:nvCxnSpPr>
        <xdr:cNvPr id="350" name="直線コネクタ 349"/>
        <xdr:cNvCxnSpPr/>
      </xdr:nvCxnSpPr>
      <xdr:spPr>
        <a:xfrm>
          <a:off x="10391775" y="8877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114300</xdr:rowOff>
    </xdr:from>
    <xdr:to>
      <xdr:col>15</xdr:col>
      <xdr:colOff>180975</xdr:colOff>
      <xdr:row>56</xdr:row>
      <xdr:rowOff>47625</xdr:rowOff>
    </xdr:to>
    <xdr:cxnSp macro="">
      <xdr:nvCxnSpPr>
        <xdr:cNvPr id="351" name="直線コネクタ 350"/>
        <xdr:cNvCxnSpPr/>
      </xdr:nvCxnSpPr>
      <xdr:spPr>
        <a:xfrm>
          <a:off x="9639300" y="9201150"/>
          <a:ext cx="83820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152400</xdr:rowOff>
    </xdr:from>
    <xdr:ext cx="533400" cy="257175"/>
    <xdr:sp macro="" textlink="">
      <xdr:nvSpPr>
        <xdr:cNvPr id="352" name="普通建設事業費平均値テキスト"/>
        <xdr:cNvSpPr txBox="1"/>
      </xdr:nvSpPr>
      <xdr:spPr>
        <a:xfrm>
          <a:off x="1052512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0</xdr:rowOff>
    </xdr:from>
    <xdr:to>
      <xdr:col>15</xdr:col>
      <xdr:colOff>228600</xdr:colOff>
      <xdr:row>56</xdr:row>
      <xdr:rowOff>104775</xdr:rowOff>
    </xdr:to>
    <xdr:sp macro="" textlink="">
      <xdr:nvSpPr>
        <xdr:cNvPr id="353" name="フローチャート : 判断 352"/>
        <xdr:cNvSpPr/>
      </xdr:nvSpPr>
      <xdr:spPr>
        <a:xfrm>
          <a:off x="10429875" y="9601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51</xdr:row>
      <xdr:rowOff>142875</xdr:rowOff>
    </xdr:from>
    <xdr:to>
      <xdr:col>14</xdr:col>
      <xdr:colOff>28575</xdr:colOff>
      <xdr:row>53</xdr:row>
      <xdr:rowOff>114300</xdr:rowOff>
    </xdr:to>
    <xdr:cxnSp macro="">
      <xdr:nvCxnSpPr>
        <xdr:cNvPr id="354" name="直線コネクタ 353"/>
        <xdr:cNvCxnSpPr/>
      </xdr:nvCxnSpPr>
      <xdr:spPr>
        <a:xfrm>
          <a:off x="8753475" y="8886825"/>
          <a:ext cx="885825"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54</xdr:row>
      <xdr:rowOff>9525</xdr:rowOff>
    </xdr:from>
    <xdr:to>
      <xdr:col>14</xdr:col>
      <xdr:colOff>76200</xdr:colOff>
      <xdr:row>54</xdr:row>
      <xdr:rowOff>104775</xdr:rowOff>
    </xdr:to>
    <xdr:sp macro="" textlink="">
      <xdr:nvSpPr>
        <xdr:cNvPr id="355" name="フローチャート : 判断 354"/>
        <xdr:cNvSpPr/>
      </xdr:nvSpPr>
      <xdr:spPr>
        <a:xfrm>
          <a:off x="9591675" y="9267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95250</xdr:rowOff>
    </xdr:from>
    <xdr:ext cx="533400" cy="257175"/>
    <xdr:sp macro="" textlink="">
      <xdr:nvSpPr>
        <xdr:cNvPr id="356" name="テキスト ボックス 355"/>
        <xdr:cNvSpPr txBox="1"/>
      </xdr:nvSpPr>
      <xdr:spPr>
        <a:xfrm>
          <a:off x="937260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304800</xdr:colOff>
      <xdr:row>51</xdr:row>
      <xdr:rowOff>142875</xdr:rowOff>
    </xdr:from>
    <xdr:to>
      <xdr:col>12</xdr:col>
      <xdr:colOff>514350</xdr:colOff>
      <xdr:row>53</xdr:row>
      <xdr:rowOff>85725</xdr:rowOff>
    </xdr:to>
    <xdr:cxnSp macro="">
      <xdr:nvCxnSpPr>
        <xdr:cNvPr id="357" name="直線コネクタ 356"/>
        <xdr:cNvCxnSpPr/>
      </xdr:nvCxnSpPr>
      <xdr:spPr>
        <a:xfrm flipV="1">
          <a:off x="7858125" y="8886825"/>
          <a:ext cx="89535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54</xdr:row>
      <xdr:rowOff>0</xdr:rowOff>
    </xdr:from>
    <xdr:to>
      <xdr:col>12</xdr:col>
      <xdr:colOff>561975</xdr:colOff>
      <xdr:row>54</xdr:row>
      <xdr:rowOff>104775</xdr:rowOff>
    </xdr:to>
    <xdr:sp macro="" textlink="">
      <xdr:nvSpPr>
        <xdr:cNvPr id="358" name="フローチャート : 判断 357"/>
        <xdr:cNvSpPr/>
      </xdr:nvSpPr>
      <xdr:spPr>
        <a:xfrm>
          <a:off x="8696325" y="925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95250</xdr:rowOff>
    </xdr:from>
    <xdr:ext cx="533400" cy="257175"/>
    <xdr:sp macro="" textlink="">
      <xdr:nvSpPr>
        <xdr:cNvPr id="359" name="テキスト ボックス 358"/>
        <xdr:cNvSpPr txBox="1"/>
      </xdr:nvSpPr>
      <xdr:spPr>
        <a:xfrm>
          <a:off x="8486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85725</xdr:rowOff>
    </xdr:from>
    <xdr:to>
      <xdr:col>11</xdr:col>
      <xdr:colOff>304800</xdr:colOff>
      <xdr:row>57</xdr:row>
      <xdr:rowOff>123825</xdr:rowOff>
    </xdr:to>
    <xdr:cxnSp macro="">
      <xdr:nvCxnSpPr>
        <xdr:cNvPr id="360" name="直線コネクタ 359"/>
        <xdr:cNvCxnSpPr/>
      </xdr:nvCxnSpPr>
      <xdr:spPr>
        <a:xfrm flipV="1">
          <a:off x="6972300" y="9172575"/>
          <a:ext cx="885825" cy="723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123825</xdr:rowOff>
    </xdr:from>
    <xdr:to>
      <xdr:col>11</xdr:col>
      <xdr:colOff>361950</xdr:colOff>
      <xdr:row>55</xdr:row>
      <xdr:rowOff>57150</xdr:rowOff>
    </xdr:to>
    <xdr:sp macro="" textlink="">
      <xdr:nvSpPr>
        <xdr:cNvPr id="361" name="フローチャート : 判断 360"/>
        <xdr:cNvSpPr/>
      </xdr:nvSpPr>
      <xdr:spPr>
        <a:xfrm>
          <a:off x="7810500" y="938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47625</xdr:rowOff>
    </xdr:from>
    <xdr:ext cx="533400" cy="257175"/>
    <xdr:sp macro="" textlink="">
      <xdr:nvSpPr>
        <xdr:cNvPr id="362" name="テキスト ボックス 361"/>
        <xdr:cNvSpPr txBox="1"/>
      </xdr:nvSpPr>
      <xdr:spPr>
        <a:xfrm>
          <a:off x="7591425"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95250</xdr:rowOff>
    </xdr:from>
    <xdr:to>
      <xdr:col>10</xdr:col>
      <xdr:colOff>152400</xdr:colOff>
      <xdr:row>56</xdr:row>
      <xdr:rowOff>28575</xdr:rowOff>
    </xdr:to>
    <xdr:sp macro="" textlink="">
      <xdr:nvSpPr>
        <xdr:cNvPr id="363" name="フローチャート : 判断 362"/>
        <xdr:cNvSpPr/>
      </xdr:nvSpPr>
      <xdr:spPr>
        <a:xfrm>
          <a:off x="6924675" y="952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38100</xdr:rowOff>
    </xdr:from>
    <xdr:ext cx="533400" cy="257175"/>
    <xdr:sp macro="" textlink="">
      <xdr:nvSpPr>
        <xdr:cNvPr id="364" name="テキスト ボックス 363"/>
        <xdr:cNvSpPr txBox="1"/>
      </xdr:nvSpPr>
      <xdr:spPr>
        <a:xfrm>
          <a:off x="6705600"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5" name="テキスト ボックス 364"/>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171450</xdr:rowOff>
    </xdr:from>
    <xdr:to>
      <xdr:col>15</xdr:col>
      <xdr:colOff>228600</xdr:colOff>
      <xdr:row>56</xdr:row>
      <xdr:rowOff>104775</xdr:rowOff>
    </xdr:to>
    <xdr:sp macro="" textlink="">
      <xdr:nvSpPr>
        <xdr:cNvPr id="370" name="円/楕円 369"/>
        <xdr:cNvSpPr/>
      </xdr:nvSpPr>
      <xdr:spPr>
        <a:xfrm>
          <a:off x="10429875" y="960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55</xdr:row>
      <xdr:rowOff>19050</xdr:rowOff>
    </xdr:from>
    <xdr:ext cx="533400" cy="257175"/>
    <xdr:sp macro="" textlink="">
      <xdr:nvSpPr>
        <xdr:cNvPr id="371" name="普通建設事業費該当値テキスト"/>
        <xdr:cNvSpPr txBox="1"/>
      </xdr:nvSpPr>
      <xdr:spPr>
        <a:xfrm>
          <a:off x="1052512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46,719</a:t>
          </a:r>
          <a:endParaRPr kumimoji="1" lang="ja-JP" altLang="en-US" sz="1000" b="1">
            <a:solidFill>
              <a:srgbClr val="FF0000"/>
            </a:solidFill>
            <a:latin typeface="ＭＳ Ｐゴシック"/>
          </a:endParaRPr>
        </a:p>
      </xdr:txBody>
    </xdr:sp>
    <xdr:clientData/>
  </xdr:oneCellAnchor>
  <xdr:twoCellAnchor>
    <xdr:from>
      <xdr:col>13</xdr:col>
      <xdr:colOff>666750</xdr:colOff>
      <xdr:row>53</xdr:row>
      <xdr:rowOff>66675</xdr:rowOff>
    </xdr:from>
    <xdr:to>
      <xdr:col>14</xdr:col>
      <xdr:colOff>76200</xdr:colOff>
      <xdr:row>53</xdr:row>
      <xdr:rowOff>161925</xdr:rowOff>
    </xdr:to>
    <xdr:sp macro="" textlink="">
      <xdr:nvSpPr>
        <xdr:cNvPr id="372" name="円/楕円 371"/>
        <xdr:cNvSpPr/>
      </xdr:nvSpPr>
      <xdr:spPr>
        <a:xfrm>
          <a:off x="9591675" y="9153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52</xdr:row>
      <xdr:rowOff>9525</xdr:rowOff>
    </xdr:from>
    <xdr:ext cx="533400" cy="257175"/>
    <xdr:sp macro="" textlink="">
      <xdr:nvSpPr>
        <xdr:cNvPr id="373" name="テキスト ボックス 372"/>
        <xdr:cNvSpPr txBox="1"/>
      </xdr:nvSpPr>
      <xdr:spPr>
        <a:xfrm>
          <a:off x="9372600" y="892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70,263</a:t>
          </a:r>
          <a:endParaRPr kumimoji="1" lang="ja-JP" altLang="en-US" sz="1000" b="1">
            <a:solidFill>
              <a:srgbClr val="FF0000"/>
            </a:solidFill>
            <a:latin typeface="ＭＳ Ｐゴシック"/>
          </a:endParaRPr>
        </a:p>
      </xdr:txBody>
    </xdr:sp>
    <xdr:clientData/>
  </xdr:oneCellAnchor>
  <xdr:twoCellAnchor>
    <xdr:from>
      <xdr:col>12</xdr:col>
      <xdr:colOff>457200</xdr:colOff>
      <xdr:row>51</xdr:row>
      <xdr:rowOff>95250</xdr:rowOff>
    </xdr:from>
    <xdr:to>
      <xdr:col>12</xdr:col>
      <xdr:colOff>561975</xdr:colOff>
      <xdr:row>52</xdr:row>
      <xdr:rowOff>19050</xdr:rowOff>
    </xdr:to>
    <xdr:sp macro="" textlink="">
      <xdr:nvSpPr>
        <xdr:cNvPr id="374" name="円/楕円 373"/>
        <xdr:cNvSpPr/>
      </xdr:nvSpPr>
      <xdr:spPr>
        <a:xfrm>
          <a:off x="8696325" y="8839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50</xdr:row>
      <xdr:rowOff>38100</xdr:rowOff>
    </xdr:from>
    <xdr:ext cx="533400" cy="257175"/>
    <xdr:sp macro="" textlink="">
      <xdr:nvSpPr>
        <xdr:cNvPr id="375" name="テキスト ボックス 374"/>
        <xdr:cNvSpPr txBox="1"/>
      </xdr:nvSpPr>
      <xdr:spPr>
        <a:xfrm>
          <a:off x="8486775" y="861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86,791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38100</xdr:rowOff>
    </xdr:from>
    <xdr:to>
      <xdr:col>11</xdr:col>
      <xdr:colOff>361950</xdr:colOff>
      <xdr:row>53</xdr:row>
      <xdr:rowOff>142875</xdr:rowOff>
    </xdr:to>
    <xdr:sp macro="" textlink="">
      <xdr:nvSpPr>
        <xdr:cNvPr id="376" name="円/楕円 375"/>
        <xdr:cNvSpPr/>
      </xdr:nvSpPr>
      <xdr:spPr>
        <a:xfrm>
          <a:off x="7810500" y="912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51</xdr:row>
      <xdr:rowOff>152400</xdr:rowOff>
    </xdr:from>
    <xdr:ext cx="533400" cy="257175"/>
    <xdr:sp macro="" textlink="">
      <xdr:nvSpPr>
        <xdr:cNvPr id="377" name="テキスト ボックス 376"/>
        <xdr:cNvSpPr txBox="1"/>
      </xdr:nvSpPr>
      <xdr:spPr>
        <a:xfrm>
          <a:off x="7591425" y="889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71,642</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76200</xdr:rowOff>
    </xdr:from>
    <xdr:to>
      <xdr:col>10</xdr:col>
      <xdr:colOff>152400</xdr:colOff>
      <xdr:row>58</xdr:row>
      <xdr:rowOff>0</xdr:rowOff>
    </xdr:to>
    <xdr:sp macro="" textlink="">
      <xdr:nvSpPr>
        <xdr:cNvPr id="378" name="円/楕円 377"/>
        <xdr:cNvSpPr/>
      </xdr:nvSpPr>
      <xdr:spPr>
        <a:xfrm>
          <a:off x="6924675" y="984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161925</xdr:rowOff>
    </xdr:from>
    <xdr:ext cx="533400" cy="257175"/>
    <xdr:sp macro="" textlink="">
      <xdr:nvSpPr>
        <xdr:cNvPr id="379" name="テキスト ボックス 378"/>
        <xdr:cNvSpPr txBox="1"/>
      </xdr:nvSpPr>
      <xdr:spPr>
        <a:xfrm>
          <a:off x="670560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5" name="正方形/長方形 384"/>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6" name="正方形/長方形 385"/>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0" name="直線コネクタ 389"/>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1" name="テキスト ボックス 390"/>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2" name="直線コネクタ 391"/>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3" name="テキスト ボックス 392"/>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4" name="直線コネクタ 393"/>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5" name="テキスト ボックス 394"/>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6" name="直線コネクタ 395"/>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7" name="テキスト ボックス 396"/>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8" name="直線コネクタ 397"/>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95250</xdr:rowOff>
    </xdr:from>
    <xdr:ext cx="533400" cy="257175"/>
    <xdr:sp macro="" textlink="">
      <xdr:nvSpPr>
        <xdr:cNvPr id="399" name="テキスト ボックス 398"/>
        <xdr:cNvSpPr txBox="1"/>
      </xdr:nvSpPr>
      <xdr:spPr>
        <a:xfrm>
          <a:off x="60769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0" name="直線コネクタ 39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1" name="テキスト ボックス 40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2"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9525</xdr:rowOff>
    </xdr:from>
    <xdr:to>
      <xdr:col>15</xdr:col>
      <xdr:colOff>180975</xdr:colOff>
      <xdr:row>78</xdr:row>
      <xdr:rowOff>161925</xdr:rowOff>
    </xdr:to>
    <xdr:cxnSp macro="">
      <xdr:nvCxnSpPr>
        <xdr:cNvPr id="403" name="直線コネクタ 402"/>
        <xdr:cNvCxnSpPr/>
      </xdr:nvCxnSpPr>
      <xdr:spPr>
        <a:xfrm flipV="1">
          <a:off x="10477500" y="12011025"/>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171450</xdr:rowOff>
    </xdr:from>
    <xdr:ext cx="466725" cy="257175"/>
    <xdr:sp macro="" textlink="">
      <xdr:nvSpPr>
        <xdr:cNvPr id="404" name="普通建設事業費 （ うち新規整備　）最小値テキスト"/>
        <xdr:cNvSpPr txBox="1"/>
      </xdr:nvSpPr>
      <xdr:spPr>
        <a:xfrm>
          <a:off x="10525125" y="1354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95250</xdr:colOff>
      <xdr:row>78</xdr:row>
      <xdr:rowOff>161925</xdr:rowOff>
    </xdr:from>
    <xdr:to>
      <xdr:col>15</xdr:col>
      <xdr:colOff>266700</xdr:colOff>
      <xdr:row>78</xdr:row>
      <xdr:rowOff>161925</xdr:rowOff>
    </xdr:to>
    <xdr:cxnSp macro="">
      <xdr:nvCxnSpPr>
        <xdr:cNvPr id="405" name="直線コネクタ 404"/>
        <xdr:cNvCxnSpPr/>
      </xdr:nvCxnSpPr>
      <xdr:spPr>
        <a:xfrm>
          <a:off x="10391775" y="13535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68</xdr:row>
      <xdr:rowOff>123825</xdr:rowOff>
    </xdr:from>
    <xdr:ext cx="533400" cy="257175"/>
    <xdr:sp macro="" textlink="">
      <xdr:nvSpPr>
        <xdr:cNvPr id="406" name="普通建設事業費 （ うち新規整備　）最大値テキスト"/>
        <xdr:cNvSpPr txBox="1"/>
      </xdr:nvSpPr>
      <xdr:spPr>
        <a:xfrm>
          <a:off x="10525125" y="11782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95250</xdr:colOff>
      <xdr:row>70</xdr:row>
      <xdr:rowOff>9525</xdr:rowOff>
    </xdr:from>
    <xdr:to>
      <xdr:col>15</xdr:col>
      <xdr:colOff>266700</xdr:colOff>
      <xdr:row>70</xdr:row>
      <xdr:rowOff>9525</xdr:rowOff>
    </xdr:to>
    <xdr:cxnSp macro="">
      <xdr:nvCxnSpPr>
        <xdr:cNvPr id="407" name="直線コネクタ 406"/>
        <xdr:cNvCxnSpPr/>
      </xdr:nvCxnSpPr>
      <xdr:spPr>
        <a:xfrm>
          <a:off x="10391775" y="1201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0</xdr:rowOff>
    </xdr:from>
    <xdr:to>
      <xdr:col>15</xdr:col>
      <xdr:colOff>180975</xdr:colOff>
      <xdr:row>78</xdr:row>
      <xdr:rowOff>28575</xdr:rowOff>
    </xdr:to>
    <xdr:cxnSp macro="">
      <xdr:nvCxnSpPr>
        <xdr:cNvPr id="408" name="直線コネクタ 407"/>
        <xdr:cNvCxnSpPr/>
      </xdr:nvCxnSpPr>
      <xdr:spPr>
        <a:xfrm flipV="1">
          <a:off x="9639300" y="13373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85725</xdr:rowOff>
    </xdr:from>
    <xdr:ext cx="533400" cy="257175"/>
    <xdr:sp macro="" textlink="">
      <xdr:nvSpPr>
        <xdr:cNvPr id="409" name="普通建設事業費 （ うち新規整備　）平均値テキスト"/>
        <xdr:cNvSpPr txBox="1"/>
      </xdr:nvSpPr>
      <xdr:spPr>
        <a:xfrm>
          <a:off x="10525125" y="1277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66675</xdr:rowOff>
    </xdr:from>
    <xdr:to>
      <xdr:col>15</xdr:col>
      <xdr:colOff>228600</xdr:colOff>
      <xdr:row>75</xdr:row>
      <xdr:rowOff>171450</xdr:rowOff>
    </xdr:to>
    <xdr:sp macro="" textlink="">
      <xdr:nvSpPr>
        <xdr:cNvPr id="410" name="フローチャート : 判断 409"/>
        <xdr:cNvSpPr/>
      </xdr:nvSpPr>
      <xdr:spPr>
        <a:xfrm>
          <a:off x="104298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73</xdr:row>
      <xdr:rowOff>114300</xdr:rowOff>
    </xdr:from>
    <xdr:to>
      <xdr:col>14</xdr:col>
      <xdr:colOff>76200</xdr:colOff>
      <xdr:row>74</xdr:row>
      <xdr:rowOff>47625</xdr:rowOff>
    </xdr:to>
    <xdr:sp macro="" textlink="">
      <xdr:nvSpPr>
        <xdr:cNvPr id="411" name="フローチャート : 判断 410"/>
        <xdr:cNvSpPr/>
      </xdr:nvSpPr>
      <xdr:spPr>
        <a:xfrm>
          <a:off x="9591675" y="12630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72</xdr:row>
      <xdr:rowOff>66675</xdr:rowOff>
    </xdr:from>
    <xdr:ext cx="533400" cy="257175"/>
    <xdr:sp macro="" textlink="">
      <xdr:nvSpPr>
        <xdr:cNvPr id="412" name="テキスト ボックス 411"/>
        <xdr:cNvSpPr txBox="1"/>
      </xdr:nvSpPr>
      <xdr:spPr>
        <a:xfrm>
          <a:off x="9372600" y="1241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123825</xdr:rowOff>
    </xdr:from>
    <xdr:to>
      <xdr:col>15</xdr:col>
      <xdr:colOff>228600</xdr:colOff>
      <xdr:row>78</xdr:row>
      <xdr:rowOff>57150</xdr:rowOff>
    </xdr:to>
    <xdr:sp macro="" textlink="">
      <xdr:nvSpPr>
        <xdr:cNvPr id="418" name="円/楕円 417"/>
        <xdr:cNvSpPr/>
      </xdr:nvSpPr>
      <xdr:spPr>
        <a:xfrm>
          <a:off x="10429875" y="13325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104775</xdr:rowOff>
    </xdr:from>
    <xdr:ext cx="466725" cy="257175"/>
    <xdr:sp macro="" textlink="">
      <xdr:nvSpPr>
        <xdr:cNvPr id="419" name="普通建設事業費 （ うち新規整備　）該当値テキスト"/>
        <xdr:cNvSpPr txBox="1"/>
      </xdr:nvSpPr>
      <xdr:spPr>
        <a:xfrm>
          <a:off x="1052512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5,559</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152400</xdr:rowOff>
    </xdr:from>
    <xdr:to>
      <xdr:col>14</xdr:col>
      <xdr:colOff>76200</xdr:colOff>
      <xdr:row>78</xdr:row>
      <xdr:rowOff>76200</xdr:rowOff>
    </xdr:to>
    <xdr:sp macro="" textlink="">
      <xdr:nvSpPr>
        <xdr:cNvPr id="420" name="円/楕円 419"/>
        <xdr:cNvSpPr/>
      </xdr:nvSpPr>
      <xdr:spPr>
        <a:xfrm>
          <a:off x="9591675"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66675</xdr:rowOff>
    </xdr:from>
    <xdr:ext cx="466725" cy="257175"/>
    <xdr:sp macro="" textlink="">
      <xdr:nvSpPr>
        <xdr:cNvPr id="421" name="テキスト ボックス 420"/>
        <xdr:cNvSpPr txBox="1"/>
      </xdr:nvSpPr>
      <xdr:spPr>
        <a:xfrm>
          <a:off x="940117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2" name="正方形/長方形 421"/>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3" name="正方形/長方形 422"/>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4" name="正方形/長方形 423"/>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5" name="正方形/長方形 424"/>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6" name="正方形/長方形 425"/>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7" name="正方形/長方形 426"/>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8" name="正方形/長方形 427"/>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9" name="正方形/長方形 428"/>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0" name="テキスト ボックス 429"/>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1" name="直線コネクタ 430"/>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2" name="直線コネクタ 431"/>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3" name="テキスト ボックス 432"/>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34" name="直線コネクタ 433"/>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95</xdr:row>
      <xdr:rowOff>57150</xdr:rowOff>
    </xdr:from>
    <xdr:ext cx="533400" cy="257175"/>
    <xdr:sp macro="" textlink="">
      <xdr:nvSpPr>
        <xdr:cNvPr id="435" name="テキスト ボックス 434"/>
        <xdr:cNvSpPr txBox="1"/>
      </xdr:nvSpPr>
      <xdr:spPr>
        <a:xfrm>
          <a:off x="6076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36" name="直線コネクタ 435"/>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92</xdr:row>
      <xdr:rowOff>114300</xdr:rowOff>
    </xdr:from>
    <xdr:ext cx="533400" cy="257175"/>
    <xdr:sp macro="" textlink="">
      <xdr:nvSpPr>
        <xdr:cNvPr id="437" name="テキスト ボックス 436"/>
        <xdr:cNvSpPr txBox="1"/>
      </xdr:nvSpPr>
      <xdr:spPr>
        <a:xfrm>
          <a:off x="60769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8" name="直線コネクタ 437"/>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171450</xdr:rowOff>
    </xdr:from>
    <xdr:ext cx="533400" cy="257175"/>
    <xdr:sp macro="" textlink="">
      <xdr:nvSpPr>
        <xdr:cNvPr id="439" name="テキスト ボックス 438"/>
        <xdr:cNvSpPr txBox="1"/>
      </xdr:nvSpPr>
      <xdr:spPr>
        <a:xfrm>
          <a:off x="60769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0" name="直線コネクタ 439"/>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1" name="テキスト ボックス 440"/>
        <xdr:cNvSpPr txBox="1"/>
      </xdr:nvSpPr>
      <xdr:spPr>
        <a:xfrm>
          <a:off x="60769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2"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104775</xdr:rowOff>
    </xdr:from>
    <xdr:to>
      <xdr:col>15</xdr:col>
      <xdr:colOff>180975</xdr:colOff>
      <xdr:row>98</xdr:row>
      <xdr:rowOff>28575</xdr:rowOff>
    </xdr:to>
    <xdr:cxnSp macro="">
      <xdr:nvCxnSpPr>
        <xdr:cNvPr id="443" name="直線コネクタ 442"/>
        <xdr:cNvCxnSpPr/>
      </xdr:nvCxnSpPr>
      <xdr:spPr>
        <a:xfrm flipV="1">
          <a:off x="10477500" y="15535275"/>
          <a:ext cx="0"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28575</xdr:rowOff>
    </xdr:from>
    <xdr:ext cx="466725" cy="257175"/>
    <xdr:sp macro="" textlink="">
      <xdr:nvSpPr>
        <xdr:cNvPr id="444" name="普通建設事業費 （ うち更新整備　）最小値テキスト"/>
        <xdr:cNvSpPr txBox="1"/>
      </xdr:nvSpPr>
      <xdr:spPr>
        <a:xfrm>
          <a:off x="10525125" y="16830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95250</xdr:colOff>
      <xdr:row>98</xdr:row>
      <xdr:rowOff>28575</xdr:rowOff>
    </xdr:from>
    <xdr:to>
      <xdr:col>15</xdr:col>
      <xdr:colOff>266700</xdr:colOff>
      <xdr:row>98</xdr:row>
      <xdr:rowOff>28575</xdr:rowOff>
    </xdr:to>
    <xdr:cxnSp macro="">
      <xdr:nvCxnSpPr>
        <xdr:cNvPr id="445" name="直線コネクタ 444"/>
        <xdr:cNvCxnSpPr/>
      </xdr:nvCxnSpPr>
      <xdr:spPr>
        <a:xfrm>
          <a:off x="10391775" y="16830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47625</xdr:rowOff>
    </xdr:from>
    <xdr:ext cx="533400" cy="257175"/>
    <xdr:sp macro="" textlink="">
      <xdr:nvSpPr>
        <xdr:cNvPr id="446" name="普通建設事業費 （ うち更新整備　）最大値テキスト"/>
        <xdr:cNvSpPr txBox="1"/>
      </xdr:nvSpPr>
      <xdr:spPr>
        <a:xfrm>
          <a:off x="10525125" y="15306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95250</xdr:colOff>
      <xdr:row>90</xdr:row>
      <xdr:rowOff>104775</xdr:rowOff>
    </xdr:from>
    <xdr:to>
      <xdr:col>15</xdr:col>
      <xdr:colOff>266700</xdr:colOff>
      <xdr:row>90</xdr:row>
      <xdr:rowOff>104775</xdr:rowOff>
    </xdr:to>
    <xdr:cxnSp macro="">
      <xdr:nvCxnSpPr>
        <xdr:cNvPr id="447" name="直線コネクタ 446"/>
        <xdr:cNvCxnSpPr/>
      </xdr:nvCxnSpPr>
      <xdr:spPr>
        <a:xfrm>
          <a:off x="10391775" y="15535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9525</xdr:rowOff>
    </xdr:from>
    <xdr:to>
      <xdr:col>15</xdr:col>
      <xdr:colOff>180975</xdr:colOff>
      <xdr:row>95</xdr:row>
      <xdr:rowOff>47625</xdr:rowOff>
    </xdr:to>
    <xdr:cxnSp macro="">
      <xdr:nvCxnSpPr>
        <xdr:cNvPr id="448" name="直線コネクタ 447"/>
        <xdr:cNvCxnSpPr/>
      </xdr:nvCxnSpPr>
      <xdr:spPr>
        <a:xfrm>
          <a:off x="9639300" y="15782925"/>
          <a:ext cx="838200" cy="552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104775</xdr:rowOff>
    </xdr:from>
    <xdr:ext cx="533400" cy="257175"/>
    <xdr:sp macro="" textlink="">
      <xdr:nvSpPr>
        <xdr:cNvPr id="449" name="普通建設事業費 （ うち更新整備　）平均値テキスト"/>
        <xdr:cNvSpPr txBox="1"/>
      </xdr:nvSpPr>
      <xdr:spPr>
        <a:xfrm>
          <a:off x="10525125"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133350</xdr:colOff>
      <xdr:row>95</xdr:row>
      <xdr:rowOff>133350</xdr:rowOff>
    </xdr:from>
    <xdr:to>
      <xdr:col>15</xdr:col>
      <xdr:colOff>228600</xdr:colOff>
      <xdr:row>96</xdr:row>
      <xdr:rowOff>57150</xdr:rowOff>
    </xdr:to>
    <xdr:sp macro="" textlink="">
      <xdr:nvSpPr>
        <xdr:cNvPr id="450" name="フローチャート : 判断 449"/>
        <xdr:cNvSpPr/>
      </xdr:nvSpPr>
      <xdr:spPr>
        <a:xfrm>
          <a:off x="10429875" y="16421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94</xdr:row>
      <xdr:rowOff>95250</xdr:rowOff>
    </xdr:from>
    <xdr:to>
      <xdr:col>14</xdr:col>
      <xdr:colOff>76200</xdr:colOff>
      <xdr:row>95</xdr:row>
      <xdr:rowOff>19050</xdr:rowOff>
    </xdr:to>
    <xdr:sp macro="" textlink="">
      <xdr:nvSpPr>
        <xdr:cNvPr id="451" name="フローチャート : 判断 450"/>
        <xdr:cNvSpPr/>
      </xdr:nvSpPr>
      <xdr:spPr>
        <a:xfrm>
          <a:off x="9591675" y="16211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xdr:rowOff>
    </xdr:from>
    <xdr:ext cx="533400" cy="257175"/>
    <xdr:sp macro="" textlink="">
      <xdr:nvSpPr>
        <xdr:cNvPr id="452" name="テキスト ボックス 451"/>
        <xdr:cNvSpPr txBox="1"/>
      </xdr:nvSpPr>
      <xdr:spPr>
        <a:xfrm>
          <a:off x="93726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3" name="テキスト ボックス 452"/>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4" name="テキスト ボックス 453"/>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55" name="テキスト ボックス 454"/>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56" name="テキスト ボックス 455"/>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7" name="テキスト ボックス 456"/>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94</xdr:row>
      <xdr:rowOff>171450</xdr:rowOff>
    </xdr:from>
    <xdr:to>
      <xdr:col>15</xdr:col>
      <xdr:colOff>228600</xdr:colOff>
      <xdr:row>95</xdr:row>
      <xdr:rowOff>95250</xdr:rowOff>
    </xdr:to>
    <xdr:sp macro="" textlink="">
      <xdr:nvSpPr>
        <xdr:cNvPr id="458" name="円/楕円 457"/>
        <xdr:cNvSpPr/>
      </xdr:nvSpPr>
      <xdr:spPr>
        <a:xfrm>
          <a:off x="10429875" y="16287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94</xdr:row>
      <xdr:rowOff>19050</xdr:rowOff>
    </xdr:from>
    <xdr:ext cx="533400" cy="257175"/>
    <xdr:sp macro="" textlink="">
      <xdr:nvSpPr>
        <xdr:cNvPr id="459" name="普通建設事業費 （ うち更新整備　）該当値テキスト"/>
        <xdr:cNvSpPr txBox="1"/>
      </xdr:nvSpPr>
      <xdr:spPr>
        <a:xfrm>
          <a:off x="1052512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26,477</a:t>
          </a:r>
          <a:endParaRPr kumimoji="1" lang="ja-JP" altLang="en-US" sz="1000" b="1">
            <a:solidFill>
              <a:srgbClr val="FF0000"/>
            </a:solidFill>
            <a:latin typeface="ＭＳ Ｐゴシック"/>
          </a:endParaRPr>
        </a:p>
      </xdr:txBody>
    </xdr:sp>
    <xdr:clientData/>
  </xdr:oneCellAnchor>
  <xdr:twoCellAnchor>
    <xdr:from>
      <xdr:col>13</xdr:col>
      <xdr:colOff>666750</xdr:colOff>
      <xdr:row>91</xdr:row>
      <xdr:rowOff>133350</xdr:rowOff>
    </xdr:from>
    <xdr:to>
      <xdr:col>14</xdr:col>
      <xdr:colOff>76200</xdr:colOff>
      <xdr:row>92</xdr:row>
      <xdr:rowOff>66675</xdr:rowOff>
    </xdr:to>
    <xdr:sp macro="" textlink="">
      <xdr:nvSpPr>
        <xdr:cNvPr id="460" name="円/楕円 459"/>
        <xdr:cNvSpPr/>
      </xdr:nvSpPr>
      <xdr:spPr>
        <a:xfrm>
          <a:off x="9591675" y="15735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90</xdr:row>
      <xdr:rowOff>76200</xdr:rowOff>
    </xdr:from>
    <xdr:ext cx="533400" cy="257175"/>
    <xdr:sp macro="" textlink="">
      <xdr:nvSpPr>
        <xdr:cNvPr id="461" name="テキスト ボックス 460"/>
        <xdr:cNvSpPr txBox="1"/>
      </xdr:nvSpPr>
      <xdr:spPr>
        <a:xfrm>
          <a:off x="9372600" y="15506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2" name="正方形/長方形 461"/>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3" name="正方形/長方形 462"/>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4" name="正方形/長方形 463"/>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65" name="正方形/長方形 464"/>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66" name="正方形/長方形 465"/>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7" name="正方形/長方形 466"/>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8" name="正方形/長方形 467"/>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9" name="正方形/長方形 468"/>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0" name="テキスト ボックス 469"/>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1" name="直線コネクタ 470"/>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142875</xdr:rowOff>
    </xdr:from>
    <xdr:to>
      <xdr:col>24</xdr:col>
      <xdr:colOff>647700</xdr:colOff>
      <xdr:row>38</xdr:row>
      <xdr:rowOff>142875</xdr:rowOff>
    </xdr:to>
    <xdr:cxnSp macro="">
      <xdr:nvCxnSpPr>
        <xdr:cNvPr id="472" name="直線コネクタ 471"/>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171450</xdr:rowOff>
    </xdr:from>
    <xdr:ext cx="247650" cy="257175"/>
    <xdr:sp macro="" textlink="">
      <xdr:nvSpPr>
        <xdr:cNvPr id="473" name="テキスト ボックス 472"/>
        <xdr:cNvSpPr txBox="1"/>
      </xdr:nvSpPr>
      <xdr:spPr>
        <a:xfrm>
          <a:off x="1220152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74" name="直線コネクタ 473"/>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35</xdr:row>
      <xdr:rowOff>57150</xdr:rowOff>
    </xdr:from>
    <xdr:ext cx="466725" cy="257175"/>
    <xdr:sp macro="" textlink="">
      <xdr:nvSpPr>
        <xdr:cNvPr id="475" name="テキスト ボックス 474"/>
        <xdr:cNvSpPr txBox="1"/>
      </xdr:nvSpPr>
      <xdr:spPr>
        <a:xfrm>
          <a:off x="1198245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476" name="直線コネクタ 475"/>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32</xdr:row>
      <xdr:rowOff>114300</xdr:rowOff>
    </xdr:from>
    <xdr:ext cx="466725" cy="257175"/>
    <xdr:sp macro="" textlink="">
      <xdr:nvSpPr>
        <xdr:cNvPr id="477" name="テキスト ボックス 476"/>
        <xdr:cNvSpPr txBox="1"/>
      </xdr:nvSpPr>
      <xdr:spPr>
        <a:xfrm>
          <a:off x="1198245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478" name="直線コネクタ 477"/>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29</xdr:row>
      <xdr:rowOff>171450</xdr:rowOff>
    </xdr:from>
    <xdr:ext cx="466725" cy="257175"/>
    <xdr:sp macro="" textlink="">
      <xdr:nvSpPr>
        <xdr:cNvPr id="479" name="テキスト ボックス 478"/>
        <xdr:cNvSpPr txBox="1"/>
      </xdr:nvSpPr>
      <xdr:spPr>
        <a:xfrm>
          <a:off x="1198245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0" name="直線コネクタ 479"/>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27</xdr:row>
      <xdr:rowOff>57150</xdr:rowOff>
    </xdr:from>
    <xdr:ext cx="466725" cy="257175"/>
    <xdr:sp macro="" textlink="">
      <xdr:nvSpPr>
        <xdr:cNvPr id="481" name="テキスト ボックス 480"/>
        <xdr:cNvSpPr txBox="1"/>
      </xdr:nvSpPr>
      <xdr:spPr>
        <a:xfrm>
          <a:off x="1198245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2"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35</xdr:row>
      <xdr:rowOff>161925</xdr:rowOff>
    </xdr:from>
    <xdr:to>
      <xdr:col>23</xdr:col>
      <xdr:colOff>514350</xdr:colOff>
      <xdr:row>38</xdr:row>
      <xdr:rowOff>142875</xdr:rowOff>
    </xdr:to>
    <xdr:cxnSp macro="">
      <xdr:nvCxnSpPr>
        <xdr:cNvPr id="483" name="直線コネクタ 482"/>
        <xdr:cNvCxnSpPr/>
      </xdr:nvCxnSpPr>
      <xdr:spPr>
        <a:xfrm flipV="1">
          <a:off x="16316325" y="6162675"/>
          <a:ext cx="0" cy="495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142875</xdr:rowOff>
    </xdr:from>
    <xdr:ext cx="247650" cy="257175"/>
    <xdr:sp macro="" textlink="">
      <xdr:nvSpPr>
        <xdr:cNvPr id="484" name="災害復旧事業費最小値テキスト"/>
        <xdr:cNvSpPr txBox="1"/>
      </xdr:nvSpPr>
      <xdr:spPr>
        <a:xfrm>
          <a:off x="1637347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142875</xdr:rowOff>
    </xdr:from>
    <xdr:to>
      <xdr:col>23</xdr:col>
      <xdr:colOff>609600</xdr:colOff>
      <xdr:row>38</xdr:row>
      <xdr:rowOff>142875</xdr:rowOff>
    </xdr:to>
    <xdr:cxnSp macro="">
      <xdr:nvCxnSpPr>
        <xdr:cNvPr id="485" name="直線コネクタ 484"/>
        <xdr:cNvCxnSpPr/>
      </xdr:nvCxnSpPr>
      <xdr:spPr>
        <a:xfrm>
          <a:off x="16230600"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34</xdr:row>
      <xdr:rowOff>114300</xdr:rowOff>
    </xdr:from>
    <xdr:ext cx="466725" cy="257175"/>
    <xdr:sp macro="" textlink="">
      <xdr:nvSpPr>
        <xdr:cNvPr id="486" name="災害復旧事業費最大値テキスト"/>
        <xdr:cNvSpPr txBox="1"/>
      </xdr:nvSpPr>
      <xdr:spPr>
        <a:xfrm>
          <a:off x="1637347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35</xdr:row>
      <xdr:rowOff>161925</xdr:rowOff>
    </xdr:from>
    <xdr:to>
      <xdr:col>23</xdr:col>
      <xdr:colOff>609600</xdr:colOff>
      <xdr:row>35</xdr:row>
      <xdr:rowOff>161925</xdr:rowOff>
    </xdr:to>
    <xdr:cxnSp macro="">
      <xdr:nvCxnSpPr>
        <xdr:cNvPr id="487" name="直線コネクタ 486"/>
        <xdr:cNvCxnSpPr/>
      </xdr:nvCxnSpPr>
      <xdr:spPr>
        <a:xfrm>
          <a:off x="16230600" y="616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104775</xdr:rowOff>
    </xdr:from>
    <xdr:to>
      <xdr:col>23</xdr:col>
      <xdr:colOff>514350</xdr:colOff>
      <xdr:row>38</xdr:row>
      <xdr:rowOff>28575</xdr:rowOff>
    </xdr:to>
    <xdr:cxnSp macro="">
      <xdr:nvCxnSpPr>
        <xdr:cNvPr id="488" name="直線コネクタ 487"/>
        <xdr:cNvCxnSpPr/>
      </xdr:nvCxnSpPr>
      <xdr:spPr>
        <a:xfrm>
          <a:off x="15478125" y="64484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171450</xdr:rowOff>
    </xdr:from>
    <xdr:ext cx="381000" cy="257175"/>
    <xdr:sp macro="" textlink="">
      <xdr:nvSpPr>
        <xdr:cNvPr id="489" name="災害復旧事業費平均値テキスト"/>
        <xdr:cNvSpPr txBox="1"/>
      </xdr:nvSpPr>
      <xdr:spPr>
        <a:xfrm>
          <a:off x="16373475" y="634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490" name="フローチャート : 判断 489"/>
        <xdr:cNvSpPr/>
      </xdr:nvSpPr>
      <xdr:spPr>
        <a:xfrm>
          <a:off x="162687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104775</xdr:rowOff>
    </xdr:from>
    <xdr:to>
      <xdr:col>22</xdr:col>
      <xdr:colOff>361950</xdr:colOff>
      <xdr:row>38</xdr:row>
      <xdr:rowOff>57150</xdr:rowOff>
    </xdr:to>
    <xdr:cxnSp macro="">
      <xdr:nvCxnSpPr>
        <xdr:cNvPr id="491" name="直線コネクタ 490"/>
        <xdr:cNvCxnSpPr/>
      </xdr:nvCxnSpPr>
      <xdr:spPr>
        <a:xfrm flipV="1">
          <a:off x="14592300" y="64484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38100</xdr:rowOff>
    </xdr:from>
    <xdr:to>
      <xdr:col>22</xdr:col>
      <xdr:colOff>419100</xdr:colOff>
      <xdr:row>35</xdr:row>
      <xdr:rowOff>133350</xdr:rowOff>
    </xdr:to>
    <xdr:sp macro="" textlink="">
      <xdr:nvSpPr>
        <xdr:cNvPr id="492" name="フローチャート : 判断 491"/>
        <xdr:cNvSpPr/>
      </xdr:nvSpPr>
      <xdr:spPr>
        <a:xfrm>
          <a:off x="15430500" y="603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33</xdr:row>
      <xdr:rowOff>152400</xdr:rowOff>
    </xdr:from>
    <xdr:ext cx="466725" cy="257175"/>
    <xdr:sp macro="" textlink="">
      <xdr:nvSpPr>
        <xdr:cNvPr id="493" name="テキスト ボックス 492"/>
        <xdr:cNvSpPr txBox="1"/>
      </xdr:nvSpPr>
      <xdr:spPr>
        <a:xfrm>
          <a:off x="15249525" y="581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57150</xdr:rowOff>
    </xdr:from>
    <xdr:to>
      <xdr:col>21</xdr:col>
      <xdr:colOff>161925</xdr:colOff>
      <xdr:row>38</xdr:row>
      <xdr:rowOff>123825</xdr:rowOff>
    </xdr:to>
    <xdr:cxnSp macro="">
      <xdr:nvCxnSpPr>
        <xdr:cNvPr id="494" name="直線コネクタ 493"/>
        <xdr:cNvCxnSpPr/>
      </xdr:nvCxnSpPr>
      <xdr:spPr>
        <a:xfrm flipV="1">
          <a:off x="13706475" y="6572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28575</xdr:rowOff>
    </xdr:from>
    <xdr:to>
      <xdr:col>21</xdr:col>
      <xdr:colOff>209550</xdr:colOff>
      <xdr:row>35</xdr:row>
      <xdr:rowOff>123825</xdr:rowOff>
    </xdr:to>
    <xdr:sp macro="" textlink="">
      <xdr:nvSpPr>
        <xdr:cNvPr id="495" name="フローチャート : 判断 494"/>
        <xdr:cNvSpPr/>
      </xdr:nvSpPr>
      <xdr:spPr>
        <a:xfrm>
          <a:off x="14544675" y="6029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33</xdr:row>
      <xdr:rowOff>142875</xdr:rowOff>
    </xdr:from>
    <xdr:ext cx="466725" cy="257175"/>
    <xdr:sp macro="" textlink="">
      <xdr:nvSpPr>
        <xdr:cNvPr id="496" name="テキスト ボックス 495"/>
        <xdr:cNvSpPr txBox="1"/>
      </xdr:nvSpPr>
      <xdr:spPr>
        <a:xfrm>
          <a:off x="14354175"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57150</xdr:rowOff>
    </xdr:from>
    <xdr:to>
      <xdr:col>19</xdr:col>
      <xdr:colOff>647700</xdr:colOff>
      <xdr:row>38</xdr:row>
      <xdr:rowOff>123825</xdr:rowOff>
    </xdr:to>
    <xdr:cxnSp macro="">
      <xdr:nvCxnSpPr>
        <xdr:cNvPr id="497" name="直線コネクタ 496"/>
        <xdr:cNvCxnSpPr/>
      </xdr:nvCxnSpPr>
      <xdr:spPr>
        <a:xfrm>
          <a:off x="12811125" y="65722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33</xdr:row>
      <xdr:rowOff>19050</xdr:rowOff>
    </xdr:from>
    <xdr:to>
      <xdr:col>20</xdr:col>
      <xdr:colOff>9525</xdr:colOff>
      <xdr:row>33</xdr:row>
      <xdr:rowOff>114300</xdr:rowOff>
    </xdr:to>
    <xdr:sp macro="" textlink="">
      <xdr:nvSpPr>
        <xdr:cNvPr id="498" name="フローチャート : 判断 497"/>
        <xdr:cNvSpPr/>
      </xdr:nvSpPr>
      <xdr:spPr>
        <a:xfrm>
          <a:off x="13649325" y="567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31</xdr:row>
      <xdr:rowOff>133350</xdr:rowOff>
    </xdr:from>
    <xdr:ext cx="466725" cy="257175"/>
    <xdr:sp macro="" textlink="">
      <xdr:nvSpPr>
        <xdr:cNvPr id="499" name="テキスト ボックス 498"/>
        <xdr:cNvSpPr txBox="1"/>
      </xdr:nvSpPr>
      <xdr:spPr>
        <a:xfrm>
          <a:off x="1346835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9525</xdr:rowOff>
    </xdr:from>
    <xdr:to>
      <xdr:col>18</xdr:col>
      <xdr:colOff>495300</xdr:colOff>
      <xdr:row>30</xdr:row>
      <xdr:rowOff>114300</xdr:rowOff>
    </xdr:to>
    <xdr:sp macro="" textlink="">
      <xdr:nvSpPr>
        <xdr:cNvPr id="500" name="フローチャート : 判断 499"/>
        <xdr:cNvSpPr/>
      </xdr:nvSpPr>
      <xdr:spPr>
        <a:xfrm>
          <a:off x="12763500" y="515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28</xdr:row>
      <xdr:rowOff>133350</xdr:rowOff>
    </xdr:from>
    <xdr:ext cx="466725" cy="257175"/>
    <xdr:sp macro="" textlink="">
      <xdr:nvSpPr>
        <xdr:cNvPr id="501" name="テキスト ボックス 500"/>
        <xdr:cNvSpPr txBox="1"/>
      </xdr:nvSpPr>
      <xdr:spPr>
        <a:xfrm>
          <a:off x="12582525" y="4933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2" name="テキスト ボックス 501"/>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03" name="テキスト ボックス 502"/>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04" name="テキスト ボックス 503"/>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05" name="テキスト ボックス 504"/>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06" name="テキスト ボックス 505"/>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152400</xdr:rowOff>
    </xdr:from>
    <xdr:to>
      <xdr:col>23</xdr:col>
      <xdr:colOff>571500</xdr:colOff>
      <xdr:row>38</xdr:row>
      <xdr:rowOff>76200</xdr:rowOff>
    </xdr:to>
    <xdr:sp macro="" textlink="">
      <xdr:nvSpPr>
        <xdr:cNvPr id="507" name="円/楕円 506"/>
        <xdr:cNvSpPr/>
      </xdr:nvSpPr>
      <xdr:spPr>
        <a:xfrm>
          <a:off x="162687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123825</xdr:rowOff>
    </xdr:from>
    <xdr:ext cx="381000" cy="257175"/>
    <xdr:sp macro="" textlink="">
      <xdr:nvSpPr>
        <xdr:cNvPr id="508" name="災害復旧事業費該当値テキスト"/>
        <xdr:cNvSpPr txBox="1"/>
      </xdr:nvSpPr>
      <xdr:spPr>
        <a:xfrm>
          <a:off x="16373475" y="64674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57150</xdr:rowOff>
    </xdr:from>
    <xdr:to>
      <xdr:col>22</xdr:col>
      <xdr:colOff>419100</xdr:colOff>
      <xdr:row>37</xdr:row>
      <xdr:rowOff>152400</xdr:rowOff>
    </xdr:to>
    <xdr:sp macro="" textlink="">
      <xdr:nvSpPr>
        <xdr:cNvPr id="509" name="円/楕円 508"/>
        <xdr:cNvSpPr/>
      </xdr:nvSpPr>
      <xdr:spPr>
        <a:xfrm>
          <a:off x="15430500" y="6400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142875</xdr:rowOff>
    </xdr:from>
    <xdr:ext cx="381000" cy="257175"/>
    <xdr:sp macro="" textlink="">
      <xdr:nvSpPr>
        <xdr:cNvPr id="510" name="テキスト ボックス 509"/>
        <xdr:cNvSpPr txBox="1"/>
      </xdr:nvSpPr>
      <xdr:spPr>
        <a:xfrm>
          <a:off x="15287625" y="6486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9525</xdr:rowOff>
    </xdr:from>
    <xdr:to>
      <xdr:col>21</xdr:col>
      <xdr:colOff>209550</xdr:colOff>
      <xdr:row>38</xdr:row>
      <xdr:rowOff>114300</xdr:rowOff>
    </xdr:to>
    <xdr:sp macro="" textlink="">
      <xdr:nvSpPr>
        <xdr:cNvPr id="511" name="円/楕円 510"/>
        <xdr:cNvSpPr/>
      </xdr:nvSpPr>
      <xdr:spPr>
        <a:xfrm>
          <a:off x="14544675" y="6524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104775</xdr:rowOff>
    </xdr:from>
    <xdr:ext cx="381000" cy="257175"/>
    <xdr:sp macro="" textlink="">
      <xdr:nvSpPr>
        <xdr:cNvPr id="512" name="テキスト ボックス 511"/>
        <xdr:cNvSpPr txBox="1"/>
      </xdr:nvSpPr>
      <xdr:spPr>
        <a:xfrm>
          <a:off x="14401800" y="6619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66675</xdr:rowOff>
    </xdr:from>
    <xdr:to>
      <xdr:col>20</xdr:col>
      <xdr:colOff>9525</xdr:colOff>
      <xdr:row>38</xdr:row>
      <xdr:rowOff>171450</xdr:rowOff>
    </xdr:to>
    <xdr:sp macro="" textlink="">
      <xdr:nvSpPr>
        <xdr:cNvPr id="513" name="円/楕円 512"/>
        <xdr:cNvSpPr/>
      </xdr:nvSpPr>
      <xdr:spPr>
        <a:xfrm>
          <a:off x="13649325" y="6581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38</xdr:row>
      <xdr:rowOff>161925</xdr:rowOff>
    </xdr:from>
    <xdr:ext cx="314325" cy="257175"/>
    <xdr:sp macro="" textlink="">
      <xdr:nvSpPr>
        <xdr:cNvPr id="514" name="テキスト ボックス 513"/>
        <xdr:cNvSpPr txBox="1"/>
      </xdr:nvSpPr>
      <xdr:spPr>
        <a:xfrm>
          <a:off x="13544550" y="66770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9525</xdr:rowOff>
    </xdr:from>
    <xdr:to>
      <xdr:col>18</xdr:col>
      <xdr:colOff>495300</xdr:colOff>
      <xdr:row>38</xdr:row>
      <xdr:rowOff>104775</xdr:rowOff>
    </xdr:to>
    <xdr:sp macro="" textlink="">
      <xdr:nvSpPr>
        <xdr:cNvPr id="515" name="円/楕円 514"/>
        <xdr:cNvSpPr/>
      </xdr:nvSpPr>
      <xdr:spPr>
        <a:xfrm>
          <a:off x="12763500" y="6524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38</xdr:row>
      <xdr:rowOff>95250</xdr:rowOff>
    </xdr:from>
    <xdr:ext cx="381000" cy="257175"/>
    <xdr:sp macro="" textlink="">
      <xdr:nvSpPr>
        <xdr:cNvPr id="516" name="テキスト ボックス 515"/>
        <xdr:cNvSpPr txBox="1"/>
      </xdr:nvSpPr>
      <xdr:spPr>
        <a:xfrm>
          <a:off x="12620625" y="6610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17" name="正方形/長方形 516"/>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18" name="正方形/長方形 517"/>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9" name="正方形/長方形 518"/>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0" name="正方形/長方形 519"/>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1" name="正方形/長方形 520"/>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2" name="正方形/長方形 521"/>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23" name="正方形/長方形 522"/>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24" name="正方形/長方形 523"/>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25" name="テキスト ボックス 524"/>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26" name="直線コネクタ 525"/>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27" name="直線コネクタ 526"/>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28" name="テキスト ボックス 527"/>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9" name="直線コネクタ 528"/>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0" name="テキスト ボックス 529"/>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1"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2" name="直線コネクタ 531"/>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33"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4" name="直線コネクタ 533"/>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35"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36" name="直線コネクタ 535"/>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37" name="直線コネクタ 536"/>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38"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9" name="フローチャート : 判断 538"/>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0" name="直線コネクタ 539"/>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1" name="フローチャート : 判断 540"/>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2" name="テキスト ボックス 541"/>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43" name="直線コネクタ 542"/>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44" name="フローチャート : 判断 543"/>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45" name="テキスト ボックス 544"/>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46" name="直線コネクタ 545"/>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47" name="フローチャート : 判断 546"/>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48" name="テキスト ボックス 547"/>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9" name="フローチャート : 判断 548"/>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0" name="テキスト ボックス 549"/>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1" name="テキスト ボックス 550"/>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2" name="テキスト ボックス 551"/>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53" name="テキスト ボックス 552"/>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54" name="テキスト ボックス 553"/>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55" name="テキスト ボックス 554"/>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6" name="円/楕円 555"/>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57"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58" name="円/楕円 557"/>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9" name="テキスト ボックス 558"/>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0" name="円/楕円 559"/>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1" name="テキスト ボックス 560"/>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2" name="円/楕円 561"/>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63" name="テキスト ボックス 562"/>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4" name="円/楕円 563"/>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65" name="テキスト ボックス 564"/>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66" name="正方形/長方形 565"/>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67" name="正方形/長方形 566"/>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68" name="正方形/長方形 567"/>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9" name="正方形/長方形 568"/>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0" name="正方形/長方形 569"/>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1" name="正方形/長方形 570"/>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2" name="正方形/長方形 571"/>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73" name="正方形/長方形 572"/>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74" name="テキスト ボックス 573"/>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75" name="直線コネクタ 574"/>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576" name="直線コネクタ 575"/>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77" name="テキスト ボックス 576"/>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578" name="直線コネクタ 577"/>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79" name="テキスト ボックス 578"/>
        <xdr:cNvSpPr txBox="1"/>
      </xdr:nvSpPr>
      <xdr:spPr>
        <a:xfrm>
          <a:off x="119157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80" name="直線コネクタ 579"/>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81" name="テキスト ボックス 580"/>
        <xdr:cNvSpPr txBox="1"/>
      </xdr:nvSpPr>
      <xdr:spPr>
        <a:xfrm>
          <a:off x="11915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582" name="直線コネクタ 581"/>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583" name="テキスト ボックス 582"/>
        <xdr:cNvSpPr txBox="1"/>
      </xdr:nvSpPr>
      <xdr:spPr>
        <a:xfrm>
          <a:off x="119157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584" name="直線コネクタ 583"/>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585" name="テキスト ボックス 584"/>
        <xdr:cNvSpPr txBox="1"/>
      </xdr:nvSpPr>
      <xdr:spPr>
        <a:xfrm>
          <a:off x="11915775"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86" name="直線コネクタ 585"/>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87" name="テキスト ボックス 586"/>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88"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72</xdr:row>
      <xdr:rowOff>28575</xdr:rowOff>
    </xdr:from>
    <xdr:to>
      <xdr:col>23</xdr:col>
      <xdr:colOff>514350</xdr:colOff>
      <xdr:row>77</xdr:row>
      <xdr:rowOff>152400</xdr:rowOff>
    </xdr:to>
    <xdr:cxnSp macro="">
      <xdr:nvCxnSpPr>
        <xdr:cNvPr id="589" name="直線コネクタ 588"/>
        <xdr:cNvCxnSpPr/>
      </xdr:nvCxnSpPr>
      <xdr:spPr>
        <a:xfrm flipV="1">
          <a:off x="16316325" y="12372975"/>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161925</xdr:rowOff>
    </xdr:from>
    <xdr:ext cx="533400" cy="257175"/>
    <xdr:sp macro="" textlink="">
      <xdr:nvSpPr>
        <xdr:cNvPr id="590" name="公債費最小値テキスト"/>
        <xdr:cNvSpPr txBox="1"/>
      </xdr:nvSpPr>
      <xdr:spPr>
        <a:xfrm>
          <a:off x="16373475"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152400</xdr:rowOff>
    </xdr:from>
    <xdr:to>
      <xdr:col>23</xdr:col>
      <xdr:colOff>609600</xdr:colOff>
      <xdr:row>77</xdr:row>
      <xdr:rowOff>152400</xdr:rowOff>
    </xdr:to>
    <xdr:cxnSp macro="">
      <xdr:nvCxnSpPr>
        <xdr:cNvPr id="591" name="直線コネクタ 590"/>
        <xdr:cNvCxnSpPr/>
      </xdr:nvCxnSpPr>
      <xdr:spPr>
        <a:xfrm>
          <a:off x="16230600" y="13354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142875</xdr:rowOff>
    </xdr:from>
    <xdr:ext cx="533400" cy="257175"/>
    <xdr:sp macro="" textlink="">
      <xdr:nvSpPr>
        <xdr:cNvPr id="592" name="公債費最大値テキスト"/>
        <xdr:cNvSpPr txBox="1"/>
      </xdr:nvSpPr>
      <xdr:spPr>
        <a:xfrm>
          <a:off x="16373475" y="1214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72</xdr:row>
      <xdr:rowOff>28575</xdr:rowOff>
    </xdr:from>
    <xdr:to>
      <xdr:col>23</xdr:col>
      <xdr:colOff>609600</xdr:colOff>
      <xdr:row>72</xdr:row>
      <xdr:rowOff>28575</xdr:rowOff>
    </xdr:to>
    <xdr:cxnSp macro="">
      <xdr:nvCxnSpPr>
        <xdr:cNvPr id="593" name="直線コネクタ 592"/>
        <xdr:cNvCxnSpPr/>
      </xdr:nvCxnSpPr>
      <xdr:spPr>
        <a:xfrm>
          <a:off x="16230600" y="12372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72</xdr:row>
      <xdr:rowOff>114300</xdr:rowOff>
    </xdr:from>
    <xdr:to>
      <xdr:col>23</xdr:col>
      <xdr:colOff>514350</xdr:colOff>
      <xdr:row>74</xdr:row>
      <xdr:rowOff>95250</xdr:rowOff>
    </xdr:to>
    <xdr:cxnSp macro="">
      <xdr:nvCxnSpPr>
        <xdr:cNvPr id="594" name="直線コネクタ 593"/>
        <xdr:cNvCxnSpPr/>
      </xdr:nvCxnSpPr>
      <xdr:spPr>
        <a:xfrm>
          <a:off x="15478125" y="12458700"/>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142875</xdr:rowOff>
    </xdr:from>
    <xdr:ext cx="533400" cy="257175"/>
    <xdr:sp macro="" textlink="">
      <xdr:nvSpPr>
        <xdr:cNvPr id="595" name="公債費平均値テキスト"/>
        <xdr:cNvSpPr txBox="1"/>
      </xdr:nvSpPr>
      <xdr:spPr>
        <a:xfrm>
          <a:off x="16373475"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161925</xdr:rowOff>
    </xdr:from>
    <xdr:to>
      <xdr:col>23</xdr:col>
      <xdr:colOff>571500</xdr:colOff>
      <xdr:row>75</xdr:row>
      <xdr:rowOff>95250</xdr:rowOff>
    </xdr:to>
    <xdr:sp macro="" textlink="">
      <xdr:nvSpPr>
        <xdr:cNvPr id="596" name="フローチャート : 判断 595"/>
        <xdr:cNvSpPr/>
      </xdr:nvSpPr>
      <xdr:spPr>
        <a:xfrm>
          <a:off x="16268700"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85725</xdr:rowOff>
    </xdr:from>
    <xdr:to>
      <xdr:col>22</xdr:col>
      <xdr:colOff>361950</xdr:colOff>
      <xdr:row>72</xdr:row>
      <xdr:rowOff>114300</xdr:rowOff>
    </xdr:to>
    <xdr:cxnSp macro="">
      <xdr:nvCxnSpPr>
        <xdr:cNvPr id="597" name="直線コネクタ 596"/>
        <xdr:cNvCxnSpPr/>
      </xdr:nvCxnSpPr>
      <xdr:spPr>
        <a:xfrm>
          <a:off x="14592300" y="1225867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123825</xdr:rowOff>
    </xdr:from>
    <xdr:to>
      <xdr:col>22</xdr:col>
      <xdr:colOff>419100</xdr:colOff>
      <xdr:row>74</xdr:row>
      <xdr:rowOff>47625</xdr:rowOff>
    </xdr:to>
    <xdr:sp macro="" textlink="">
      <xdr:nvSpPr>
        <xdr:cNvPr id="598" name="フローチャート : 判断 597"/>
        <xdr:cNvSpPr/>
      </xdr:nvSpPr>
      <xdr:spPr>
        <a:xfrm>
          <a:off x="15430500" y="12639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38100</xdr:rowOff>
    </xdr:from>
    <xdr:ext cx="533400" cy="257175"/>
    <xdr:sp macro="" textlink="">
      <xdr:nvSpPr>
        <xdr:cNvPr id="599" name="テキスト ボックス 598"/>
        <xdr:cNvSpPr txBox="1"/>
      </xdr:nvSpPr>
      <xdr:spPr>
        <a:xfrm>
          <a:off x="1521142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647700</xdr:colOff>
      <xdr:row>70</xdr:row>
      <xdr:rowOff>76200</xdr:rowOff>
    </xdr:from>
    <xdr:to>
      <xdr:col>21</xdr:col>
      <xdr:colOff>161925</xdr:colOff>
      <xdr:row>71</xdr:row>
      <xdr:rowOff>85725</xdr:rowOff>
    </xdr:to>
    <xdr:cxnSp macro="">
      <xdr:nvCxnSpPr>
        <xdr:cNvPr id="600" name="直線コネクタ 599"/>
        <xdr:cNvCxnSpPr/>
      </xdr:nvCxnSpPr>
      <xdr:spPr>
        <a:xfrm>
          <a:off x="13706475" y="120777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114300</xdr:rowOff>
    </xdr:from>
    <xdr:to>
      <xdr:col>21</xdr:col>
      <xdr:colOff>209550</xdr:colOff>
      <xdr:row>74</xdr:row>
      <xdr:rowOff>47625</xdr:rowOff>
    </xdr:to>
    <xdr:sp macro="" textlink="">
      <xdr:nvSpPr>
        <xdr:cNvPr id="601" name="フローチャート : 判断 600"/>
        <xdr:cNvSpPr/>
      </xdr:nvSpPr>
      <xdr:spPr>
        <a:xfrm>
          <a:off x="14544675" y="12630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38100</xdr:rowOff>
    </xdr:from>
    <xdr:ext cx="533400" cy="257175"/>
    <xdr:sp macro="" textlink="">
      <xdr:nvSpPr>
        <xdr:cNvPr id="602" name="テキスト ボックス 601"/>
        <xdr:cNvSpPr txBox="1"/>
      </xdr:nvSpPr>
      <xdr:spPr>
        <a:xfrm>
          <a:off x="143256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438150</xdr:colOff>
      <xdr:row>70</xdr:row>
      <xdr:rowOff>76200</xdr:rowOff>
    </xdr:from>
    <xdr:to>
      <xdr:col>19</xdr:col>
      <xdr:colOff>647700</xdr:colOff>
      <xdr:row>73</xdr:row>
      <xdr:rowOff>9525</xdr:rowOff>
    </xdr:to>
    <xdr:cxnSp macro="">
      <xdr:nvCxnSpPr>
        <xdr:cNvPr id="603" name="直線コネクタ 602"/>
        <xdr:cNvCxnSpPr/>
      </xdr:nvCxnSpPr>
      <xdr:spPr>
        <a:xfrm flipV="1">
          <a:off x="12811125" y="12077700"/>
          <a:ext cx="89535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123825</xdr:rowOff>
    </xdr:from>
    <xdr:to>
      <xdr:col>20</xdr:col>
      <xdr:colOff>9525</xdr:colOff>
      <xdr:row>74</xdr:row>
      <xdr:rowOff>57150</xdr:rowOff>
    </xdr:to>
    <xdr:sp macro="" textlink="">
      <xdr:nvSpPr>
        <xdr:cNvPr id="604" name="フローチャート : 判断 603"/>
        <xdr:cNvSpPr/>
      </xdr:nvSpPr>
      <xdr:spPr>
        <a:xfrm>
          <a:off x="13649325"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47625</xdr:rowOff>
    </xdr:from>
    <xdr:ext cx="533400" cy="257175"/>
    <xdr:sp macro="" textlink="">
      <xdr:nvSpPr>
        <xdr:cNvPr id="605" name="テキスト ボックス 604"/>
        <xdr:cNvSpPr txBox="1"/>
      </xdr:nvSpPr>
      <xdr:spPr>
        <a:xfrm>
          <a:off x="134397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152400</xdr:rowOff>
    </xdr:from>
    <xdr:to>
      <xdr:col>18</xdr:col>
      <xdr:colOff>495300</xdr:colOff>
      <xdr:row>74</xdr:row>
      <xdr:rowOff>85725</xdr:rowOff>
    </xdr:to>
    <xdr:sp macro="" textlink="">
      <xdr:nvSpPr>
        <xdr:cNvPr id="606" name="フローチャート : 判断 605"/>
        <xdr:cNvSpPr/>
      </xdr:nvSpPr>
      <xdr:spPr>
        <a:xfrm>
          <a:off x="12763500" y="12668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76200</xdr:rowOff>
    </xdr:from>
    <xdr:ext cx="533400" cy="257175"/>
    <xdr:sp macro="" textlink="">
      <xdr:nvSpPr>
        <xdr:cNvPr id="607" name="テキスト ボックス 606"/>
        <xdr:cNvSpPr txBox="1"/>
      </xdr:nvSpPr>
      <xdr:spPr>
        <a:xfrm>
          <a:off x="1254442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08" name="テキスト ボックス 607"/>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09" name="テキスト ボックス 608"/>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0" name="テキスト ボックス 609"/>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11" name="テキスト ボックス 610"/>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12" name="テキスト ボックス 611"/>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47625</xdr:rowOff>
    </xdr:from>
    <xdr:to>
      <xdr:col>23</xdr:col>
      <xdr:colOff>571500</xdr:colOff>
      <xdr:row>74</xdr:row>
      <xdr:rowOff>142875</xdr:rowOff>
    </xdr:to>
    <xdr:sp macro="" textlink="">
      <xdr:nvSpPr>
        <xdr:cNvPr id="613" name="円/楕円 612"/>
        <xdr:cNvSpPr/>
      </xdr:nvSpPr>
      <xdr:spPr>
        <a:xfrm>
          <a:off x="16268700" y="1273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73</xdr:row>
      <xdr:rowOff>66675</xdr:rowOff>
    </xdr:from>
    <xdr:ext cx="533400" cy="257175"/>
    <xdr:sp macro="" textlink="">
      <xdr:nvSpPr>
        <xdr:cNvPr id="614" name="公債費該当値テキスト"/>
        <xdr:cNvSpPr txBox="1"/>
      </xdr:nvSpPr>
      <xdr:spPr>
        <a:xfrm>
          <a:off x="16373475"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57150</xdr:rowOff>
    </xdr:from>
    <xdr:to>
      <xdr:col>22</xdr:col>
      <xdr:colOff>419100</xdr:colOff>
      <xdr:row>72</xdr:row>
      <xdr:rowOff>161925</xdr:rowOff>
    </xdr:to>
    <xdr:sp macro="" textlink="">
      <xdr:nvSpPr>
        <xdr:cNvPr id="615" name="円/楕円 614"/>
        <xdr:cNvSpPr/>
      </xdr:nvSpPr>
      <xdr:spPr>
        <a:xfrm>
          <a:off x="15430500" y="12401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71</xdr:row>
      <xdr:rowOff>9525</xdr:rowOff>
    </xdr:from>
    <xdr:ext cx="533400" cy="257175"/>
    <xdr:sp macro="" textlink="">
      <xdr:nvSpPr>
        <xdr:cNvPr id="616" name="テキスト ボックス 615"/>
        <xdr:cNvSpPr txBox="1"/>
      </xdr:nvSpPr>
      <xdr:spPr>
        <a:xfrm>
          <a:off x="15211425" y="1218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21</xdr:col>
      <xdr:colOff>114300</xdr:colOff>
      <xdr:row>71</xdr:row>
      <xdr:rowOff>28575</xdr:rowOff>
    </xdr:from>
    <xdr:to>
      <xdr:col>21</xdr:col>
      <xdr:colOff>209550</xdr:colOff>
      <xdr:row>71</xdr:row>
      <xdr:rowOff>133350</xdr:rowOff>
    </xdr:to>
    <xdr:sp macro="" textlink="">
      <xdr:nvSpPr>
        <xdr:cNvPr id="617" name="円/楕円 616"/>
        <xdr:cNvSpPr/>
      </xdr:nvSpPr>
      <xdr:spPr>
        <a:xfrm>
          <a:off x="14544675" y="12201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69</xdr:row>
      <xdr:rowOff>152400</xdr:rowOff>
    </xdr:from>
    <xdr:ext cx="533400" cy="257175"/>
    <xdr:sp macro="" textlink="">
      <xdr:nvSpPr>
        <xdr:cNvPr id="618" name="テキスト ボックス 617"/>
        <xdr:cNvSpPr txBox="1"/>
      </xdr:nvSpPr>
      <xdr:spPr>
        <a:xfrm>
          <a:off x="14325600" y="1198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19</xdr:col>
      <xdr:colOff>590550</xdr:colOff>
      <xdr:row>70</xdr:row>
      <xdr:rowOff>19050</xdr:rowOff>
    </xdr:from>
    <xdr:to>
      <xdr:col>20</xdr:col>
      <xdr:colOff>9525</xdr:colOff>
      <xdr:row>70</xdr:row>
      <xdr:rowOff>123825</xdr:rowOff>
    </xdr:to>
    <xdr:sp macro="" textlink="">
      <xdr:nvSpPr>
        <xdr:cNvPr id="619" name="円/楕円 618"/>
        <xdr:cNvSpPr/>
      </xdr:nvSpPr>
      <xdr:spPr>
        <a:xfrm>
          <a:off x="13649325" y="12020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68</xdr:row>
      <xdr:rowOff>142875</xdr:rowOff>
    </xdr:from>
    <xdr:ext cx="533400" cy="257175"/>
    <xdr:sp macro="" textlink="">
      <xdr:nvSpPr>
        <xdr:cNvPr id="620" name="テキスト ボックス 619"/>
        <xdr:cNvSpPr txBox="1"/>
      </xdr:nvSpPr>
      <xdr:spPr>
        <a:xfrm>
          <a:off x="13439775"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133350</xdr:rowOff>
    </xdr:from>
    <xdr:to>
      <xdr:col>18</xdr:col>
      <xdr:colOff>495300</xdr:colOff>
      <xdr:row>73</xdr:row>
      <xdr:rowOff>57150</xdr:rowOff>
    </xdr:to>
    <xdr:sp macro="" textlink="">
      <xdr:nvSpPr>
        <xdr:cNvPr id="621" name="円/楕円 620"/>
        <xdr:cNvSpPr/>
      </xdr:nvSpPr>
      <xdr:spPr>
        <a:xfrm>
          <a:off x="12763500" y="12477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76200</xdr:rowOff>
    </xdr:from>
    <xdr:ext cx="533400" cy="257175"/>
    <xdr:sp macro="" textlink="">
      <xdr:nvSpPr>
        <xdr:cNvPr id="622" name="テキスト ボックス 621"/>
        <xdr:cNvSpPr txBox="1"/>
      </xdr:nvSpPr>
      <xdr:spPr>
        <a:xfrm>
          <a:off x="12544425" y="1224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55,795</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23" name="正方形/長方形 622"/>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24" name="正方形/長方形 623"/>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25" name="正方形/長方形 624"/>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26" name="正方形/長方形 625"/>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27" name="正方形/長方形 626"/>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28" name="正方形/長方形 627"/>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29" name="正方形/長方形 628"/>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0" name="正方形/長方形 629"/>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31" name="テキスト ボックス 630"/>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32" name="直線コネクタ 631"/>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33" name="直線コネクタ 632"/>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34" name="テキスト ボックス 633"/>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35" name="直線コネクタ 634"/>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36" name="テキスト ボックス 635"/>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37" name="直線コネクタ 636"/>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38" name="テキスト ボックス 637"/>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39" name="直線コネクタ 638"/>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40" name="テキスト ボックス 639"/>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41" name="直線コネクタ 640"/>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42" name="テキスト ボックス 641"/>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43" name="直線コネクタ 642"/>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38100</xdr:rowOff>
    </xdr:from>
    <xdr:ext cx="533400" cy="257175"/>
    <xdr:sp macro="" textlink="">
      <xdr:nvSpPr>
        <xdr:cNvPr id="644" name="テキスト ボックス 643"/>
        <xdr:cNvSpPr txBox="1"/>
      </xdr:nvSpPr>
      <xdr:spPr>
        <a:xfrm>
          <a:off x="11915775"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45" name="直線コネクタ 644"/>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46" name="テキスト ボックス 645"/>
        <xdr:cNvSpPr txBox="1"/>
      </xdr:nvSpPr>
      <xdr:spPr>
        <a:xfrm>
          <a:off x="11915775"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47"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93</xdr:row>
      <xdr:rowOff>38100</xdr:rowOff>
    </xdr:from>
    <xdr:to>
      <xdr:col>23</xdr:col>
      <xdr:colOff>514350</xdr:colOff>
      <xdr:row>99</xdr:row>
      <xdr:rowOff>28575</xdr:rowOff>
    </xdr:to>
    <xdr:cxnSp macro="">
      <xdr:nvCxnSpPr>
        <xdr:cNvPr id="648" name="直線コネクタ 647"/>
        <xdr:cNvCxnSpPr/>
      </xdr:nvCxnSpPr>
      <xdr:spPr>
        <a:xfrm flipV="1">
          <a:off x="16316325" y="15982950"/>
          <a:ext cx="0" cy="1019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28575</xdr:rowOff>
    </xdr:from>
    <xdr:ext cx="466725" cy="257175"/>
    <xdr:sp macro="" textlink="">
      <xdr:nvSpPr>
        <xdr:cNvPr id="649" name="積立金最小値テキスト"/>
        <xdr:cNvSpPr txBox="1"/>
      </xdr:nvSpPr>
      <xdr:spPr>
        <a:xfrm>
          <a:off x="16373475" y="1700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99</xdr:row>
      <xdr:rowOff>28575</xdr:rowOff>
    </xdr:from>
    <xdr:to>
      <xdr:col>23</xdr:col>
      <xdr:colOff>609600</xdr:colOff>
      <xdr:row>99</xdr:row>
      <xdr:rowOff>28575</xdr:rowOff>
    </xdr:to>
    <xdr:cxnSp macro="">
      <xdr:nvCxnSpPr>
        <xdr:cNvPr id="650" name="直線コネクタ 649"/>
        <xdr:cNvCxnSpPr/>
      </xdr:nvCxnSpPr>
      <xdr:spPr>
        <a:xfrm>
          <a:off x="16230600" y="17002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161925</xdr:rowOff>
    </xdr:from>
    <xdr:ext cx="533400" cy="257175"/>
    <xdr:sp macro="" textlink="">
      <xdr:nvSpPr>
        <xdr:cNvPr id="651" name="積立金最大値テキスト"/>
        <xdr:cNvSpPr txBox="1"/>
      </xdr:nvSpPr>
      <xdr:spPr>
        <a:xfrm>
          <a:off x="16373475" y="1576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93</xdr:row>
      <xdr:rowOff>38100</xdr:rowOff>
    </xdr:from>
    <xdr:to>
      <xdr:col>23</xdr:col>
      <xdr:colOff>609600</xdr:colOff>
      <xdr:row>93</xdr:row>
      <xdr:rowOff>38100</xdr:rowOff>
    </xdr:to>
    <xdr:cxnSp macro="">
      <xdr:nvCxnSpPr>
        <xdr:cNvPr id="652" name="直線コネクタ 651"/>
        <xdr:cNvCxnSpPr/>
      </xdr:nvCxnSpPr>
      <xdr:spPr>
        <a:xfrm>
          <a:off x="16230600" y="15982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93</xdr:row>
      <xdr:rowOff>38100</xdr:rowOff>
    </xdr:from>
    <xdr:to>
      <xdr:col>23</xdr:col>
      <xdr:colOff>514350</xdr:colOff>
      <xdr:row>96</xdr:row>
      <xdr:rowOff>47625</xdr:rowOff>
    </xdr:to>
    <xdr:cxnSp macro="">
      <xdr:nvCxnSpPr>
        <xdr:cNvPr id="653" name="直線コネクタ 652"/>
        <xdr:cNvCxnSpPr/>
      </xdr:nvCxnSpPr>
      <xdr:spPr>
        <a:xfrm flipV="1">
          <a:off x="15478125" y="15982950"/>
          <a:ext cx="838200" cy="523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161925</xdr:rowOff>
    </xdr:from>
    <xdr:ext cx="533400" cy="257175"/>
    <xdr:sp macro="" textlink="">
      <xdr:nvSpPr>
        <xdr:cNvPr id="654" name="積立金平均値テキスト"/>
        <xdr:cNvSpPr txBox="1"/>
      </xdr:nvSpPr>
      <xdr:spPr>
        <a:xfrm>
          <a:off x="163734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9525</xdr:rowOff>
    </xdr:from>
    <xdr:to>
      <xdr:col>23</xdr:col>
      <xdr:colOff>571500</xdr:colOff>
      <xdr:row>97</xdr:row>
      <xdr:rowOff>114300</xdr:rowOff>
    </xdr:to>
    <xdr:sp macro="" textlink="">
      <xdr:nvSpPr>
        <xdr:cNvPr id="655" name="フローチャート : 判断 654"/>
        <xdr:cNvSpPr/>
      </xdr:nvSpPr>
      <xdr:spPr>
        <a:xfrm>
          <a:off x="16268700"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171450</xdr:rowOff>
    </xdr:from>
    <xdr:to>
      <xdr:col>22</xdr:col>
      <xdr:colOff>361950</xdr:colOff>
      <xdr:row>96</xdr:row>
      <xdr:rowOff>47625</xdr:rowOff>
    </xdr:to>
    <xdr:cxnSp macro="">
      <xdr:nvCxnSpPr>
        <xdr:cNvPr id="656" name="直線コネクタ 655"/>
        <xdr:cNvCxnSpPr/>
      </xdr:nvCxnSpPr>
      <xdr:spPr>
        <a:xfrm>
          <a:off x="14592300" y="164592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142875</xdr:rowOff>
    </xdr:from>
    <xdr:to>
      <xdr:col>22</xdr:col>
      <xdr:colOff>419100</xdr:colOff>
      <xdr:row>97</xdr:row>
      <xdr:rowOff>76200</xdr:rowOff>
    </xdr:to>
    <xdr:sp macro="" textlink="">
      <xdr:nvSpPr>
        <xdr:cNvPr id="657" name="フローチャート : 判断 656"/>
        <xdr:cNvSpPr/>
      </xdr:nvSpPr>
      <xdr:spPr>
        <a:xfrm>
          <a:off x="15430500"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66675</xdr:rowOff>
    </xdr:from>
    <xdr:ext cx="533400" cy="257175"/>
    <xdr:sp macro="" textlink="">
      <xdr:nvSpPr>
        <xdr:cNvPr id="658" name="テキスト ボックス 657"/>
        <xdr:cNvSpPr txBox="1"/>
      </xdr:nvSpPr>
      <xdr:spPr>
        <a:xfrm>
          <a:off x="152114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171450</xdr:rowOff>
    </xdr:from>
    <xdr:to>
      <xdr:col>21</xdr:col>
      <xdr:colOff>161925</xdr:colOff>
      <xdr:row>98</xdr:row>
      <xdr:rowOff>114300</xdr:rowOff>
    </xdr:to>
    <xdr:cxnSp macro="">
      <xdr:nvCxnSpPr>
        <xdr:cNvPr id="659" name="直線コネクタ 658"/>
        <xdr:cNvCxnSpPr/>
      </xdr:nvCxnSpPr>
      <xdr:spPr>
        <a:xfrm flipV="1">
          <a:off x="13706475" y="16459200"/>
          <a:ext cx="885825"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47625</xdr:rowOff>
    </xdr:from>
    <xdr:to>
      <xdr:col>21</xdr:col>
      <xdr:colOff>209550</xdr:colOff>
      <xdr:row>96</xdr:row>
      <xdr:rowOff>142875</xdr:rowOff>
    </xdr:to>
    <xdr:sp macro="" textlink="">
      <xdr:nvSpPr>
        <xdr:cNvPr id="660" name="フローチャート : 判断 659"/>
        <xdr:cNvSpPr/>
      </xdr:nvSpPr>
      <xdr:spPr>
        <a:xfrm>
          <a:off x="14544675" y="16506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133350</xdr:rowOff>
    </xdr:from>
    <xdr:ext cx="533400" cy="257175"/>
    <xdr:sp macro="" textlink="">
      <xdr:nvSpPr>
        <xdr:cNvPr id="661" name="テキスト ボックス 660"/>
        <xdr:cNvSpPr txBox="1"/>
      </xdr:nvSpPr>
      <xdr:spPr>
        <a:xfrm>
          <a:off x="1432560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438150</xdr:colOff>
      <xdr:row>90</xdr:row>
      <xdr:rowOff>171450</xdr:rowOff>
    </xdr:from>
    <xdr:to>
      <xdr:col>19</xdr:col>
      <xdr:colOff>647700</xdr:colOff>
      <xdr:row>98</xdr:row>
      <xdr:rowOff>114300</xdr:rowOff>
    </xdr:to>
    <xdr:cxnSp macro="">
      <xdr:nvCxnSpPr>
        <xdr:cNvPr id="662" name="直線コネクタ 661"/>
        <xdr:cNvCxnSpPr/>
      </xdr:nvCxnSpPr>
      <xdr:spPr>
        <a:xfrm>
          <a:off x="12811125" y="15601950"/>
          <a:ext cx="895350" cy="1314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19050</xdr:rowOff>
    </xdr:from>
    <xdr:to>
      <xdr:col>20</xdr:col>
      <xdr:colOff>9525</xdr:colOff>
      <xdr:row>97</xdr:row>
      <xdr:rowOff>114300</xdr:rowOff>
    </xdr:to>
    <xdr:sp macro="" textlink="">
      <xdr:nvSpPr>
        <xdr:cNvPr id="663" name="フローチャート : 判断 662"/>
        <xdr:cNvSpPr/>
      </xdr:nvSpPr>
      <xdr:spPr>
        <a:xfrm>
          <a:off x="13649325" y="16649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133350</xdr:rowOff>
    </xdr:from>
    <xdr:ext cx="533400" cy="257175"/>
    <xdr:sp macro="" textlink="">
      <xdr:nvSpPr>
        <xdr:cNvPr id="664" name="テキスト ボックス 663"/>
        <xdr:cNvSpPr txBox="1"/>
      </xdr:nvSpPr>
      <xdr:spPr>
        <a:xfrm>
          <a:off x="134397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85725</xdr:rowOff>
    </xdr:from>
    <xdr:to>
      <xdr:col>18</xdr:col>
      <xdr:colOff>495300</xdr:colOff>
      <xdr:row>97</xdr:row>
      <xdr:rowOff>19050</xdr:rowOff>
    </xdr:to>
    <xdr:sp macro="" textlink="">
      <xdr:nvSpPr>
        <xdr:cNvPr id="665" name="フローチャート : 判断 664"/>
        <xdr:cNvSpPr/>
      </xdr:nvSpPr>
      <xdr:spPr>
        <a:xfrm>
          <a:off x="12763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9525</xdr:rowOff>
    </xdr:from>
    <xdr:ext cx="533400" cy="257175"/>
    <xdr:sp macro="" textlink="">
      <xdr:nvSpPr>
        <xdr:cNvPr id="666" name="テキスト ボックス 665"/>
        <xdr:cNvSpPr txBox="1"/>
      </xdr:nvSpPr>
      <xdr:spPr>
        <a:xfrm>
          <a:off x="1254442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67" name="テキスト ボックス 666"/>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68" name="テキスト ボックス 667"/>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69" name="テキスト ボックス 668"/>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0" name="テキスト ボックス 669"/>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1" name="テキスト ボックス 670"/>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161925</xdr:rowOff>
    </xdr:from>
    <xdr:to>
      <xdr:col>23</xdr:col>
      <xdr:colOff>571500</xdr:colOff>
      <xdr:row>93</xdr:row>
      <xdr:rowOff>95250</xdr:rowOff>
    </xdr:to>
    <xdr:sp macro="" textlink="">
      <xdr:nvSpPr>
        <xdr:cNvPr id="672" name="円/楕円 671"/>
        <xdr:cNvSpPr/>
      </xdr:nvSpPr>
      <xdr:spPr>
        <a:xfrm>
          <a:off x="16268700" y="15935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114300</xdr:rowOff>
    </xdr:from>
    <xdr:ext cx="533400" cy="257175"/>
    <xdr:sp macro="" textlink="">
      <xdr:nvSpPr>
        <xdr:cNvPr id="673" name="積立金該当値テキスト"/>
        <xdr:cNvSpPr txBox="1"/>
      </xdr:nvSpPr>
      <xdr:spPr>
        <a:xfrm>
          <a:off x="163734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0</xdr:rowOff>
    </xdr:from>
    <xdr:to>
      <xdr:col>22</xdr:col>
      <xdr:colOff>419100</xdr:colOff>
      <xdr:row>96</xdr:row>
      <xdr:rowOff>104775</xdr:rowOff>
    </xdr:to>
    <xdr:sp macro="" textlink="">
      <xdr:nvSpPr>
        <xdr:cNvPr id="674" name="円/楕円 673"/>
        <xdr:cNvSpPr/>
      </xdr:nvSpPr>
      <xdr:spPr>
        <a:xfrm>
          <a:off x="15430500"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114300</xdr:rowOff>
    </xdr:from>
    <xdr:ext cx="533400" cy="257175"/>
    <xdr:sp macro="" textlink="">
      <xdr:nvSpPr>
        <xdr:cNvPr id="675" name="テキスト ボックス 674"/>
        <xdr:cNvSpPr txBox="1"/>
      </xdr:nvSpPr>
      <xdr:spPr>
        <a:xfrm>
          <a:off x="1521142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17,203</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114300</xdr:rowOff>
    </xdr:from>
    <xdr:to>
      <xdr:col>21</xdr:col>
      <xdr:colOff>209550</xdr:colOff>
      <xdr:row>96</xdr:row>
      <xdr:rowOff>47625</xdr:rowOff>
    </xdr:to>
    <xdr:sp macro="" textlink="">
      <xdr:nvSpPr>
        <xdr:cNvPr id="676" name="円/楕円 675"/>
        <xdr:cNvSpPr/>
      </xdr:nvSpPr>
      <xdr:spPr>
        <a:xfrm>
          <a:off x="14544675" y="16402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66675</xdr:rowOff>
    </xdr:from>
    <xdr:ext cx="533400" cy="257175"/>
    <xdr:sp macro="" textlink="">
      <xdr:nvSpPr>
        <xdr:cNvPr id="677" name="テキスト ボックス 676"/>
        <xdr:cNvSpPr txBox="1"/>
      </xdr:nvSpPr>
      <xdr:spPr>
        <a:xfrm>
          <a:off x="14325600"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18,909</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66675</xdr:rowOff>
    </xdr:from>
    <xdr:to>
      <xdr:col>20</xdr:col>
      <xdr:colOff>9525</xdr:colOff>
      <xdr:row>98</xdr:row>
      <xdr:rowOff>171450</xdr:rowOff>
    </xdr:to>
    <xdr:sp macro="" textlink="">
      <xdr:nvSpPr>
        <xdr:cNvPr id="678" name="円/楕円 677"/>
        <xdr:cNvSpPr/>
      </xdr:nvSpPr>
      <xdr:spPr>
        <a:xfrm>
          <a:off x="13649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161925</xdr:rowOff>
    </xdr:from>
    <xdr:ext cx="466725" cy="257175"/>
    <xdr:sp macro="" textlink="">
      <xdr:nvSpPr>
        <xdr:cNvPr id="679" name="テキスト ボックス 678"/>
        <xdr:cNvSpPr txBox="1"/>
      </xdr:nvSpPr>
      <xdr:spPr>
        <a:xfrm>
          <a:off x="13468350" y="1696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114300</xdr:rowOff>
    </xdr:from>
    <xdr:to>
      <xdr:col>18</xdr:col>
      <xdr:colOff>495300</xdr:colOff>
      <xdr:row>91</xdr:row>
      <xdr:rowOff>47625</xdr:rowOff>
    </xdr:to>
    <xdr:sp macro="" textlink="">
      <xdr:nvSpPr>
        <xdr:cNvPr id="680" name="円/楕円 679"/>
        <xdr:cNvSpPr/>
      </xdr:nvSpPr>
      <xdr:spPr>
        <a:xfrm>
          <a:off x="12763500" y="15544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89</xdr:row>
      <xdr:rowOff>66675</xdr:rowOff>
    </xdr:from>
    <xdr:ext cx="533400" cy="257175"/>
    <xdr:sp macro="" textlink="">
      <xdr:nvSpPr>
        <xdr:cNvPr id="681" name="テキスト ボックス 680"/>
        <xdr:cNvSpPr txBox="1"/>
      </xdr:nvSpPr>
      <xdr:spPr>
        <a:xfrm>
          <a:off x="12544425"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2" name="正方形/長方形 681"/>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83" name="正方形/長方形 682"/>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84" name="正方形/長方形 683"/>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85" name="正方形/長方形 684"/>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86" name="正方形/長方形 685"/>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87" name="正方形/長方形 686"/>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88" name="正方形/長方形 687"/>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89" name="正方形/長方形 688"/>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0" name="テキスト ボックス 689"/>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1" name="直線コネクタ 690"/>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2" name="直線コネクタ 691"/>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693" name="テキスト ボックス 692"/>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694" name="直線コネクタ 693"/>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695" name="テキスト ボックス 694"/>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696" name="直線コネクタ 695"/>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697" name="テキスト ボックス 696"/>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698" name="直線コネクタ 697"/>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699" name="テキスト ボックス 698"/>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0" name="直線コネクタ 699"/>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1" name="テキスト ボックス 700"/>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2" name="直線コネクタ 701"/>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03" name="テキスト ボックス 702"/>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04" name="直線コネクタ 703"/>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05" name="テキスト ボックス 704"/>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06"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133350</xdr:rowOff>
    </xdr:from>
    <xdr:to>
      <xdr:col>32</xdr:col>
      <xdr:colOff>190500</xdr:colOff>
      <xdr:row>39</xdr:row>
      <xdr:rowOff>95250</xdr:rowOff>
    </xdr:to>
    <xdr:cxnSp macro="">
      <xdr:nvCxnSpPr>
        <xdr:cNvPr id="707" name="直線コネクタ 706"/>
        <xdr:cNvCxnSpPr/>
      </xdr:nvCxnSpPr>
      <xdr:spPr>
        <a:xfrm flipV="1">
          <a:off x="22155150" y="5276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08"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09" name="直線コネクタ 708"/>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85725</xdr:rowOff>
    </xdr:from>
    <xdr:ext cx="466725" cy="257175"/>
    <xdr:sp macro="" textlink="">
      <xdr:nvSpPr>
        <xdr:cNvPr id="710" name="投資及び出資金最大値テキスト"/>
        <xdr:cNvSpPr txBox="1"/>
      </xdr:nvSpPr>
      <xdr:spPr>
        <a:xfrm>
          <a:off x="22212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95250</xdr:colOff>
      <xdr:row>30</xdr:row>
      <xdr:rowOff>133350</xdr:rowOff>
    </xdr:from>
    <xdr:to>
      <xdr:col>32</xdr:col>
      <xdr:colOff>276225</xdr:colOff>
      <xdr:row>30</xdr:row>
      <xdr:rowOff>133350</xdr:rowOff>
    </xdr:to>
    <xdr:cxnSp macro="">
      <xdr:nvCxnSpPr>
        <xdr:cNvPr id="711" name="直線コネクタ 710"/>
        <xdr:cNvCxnSpPr/>
      </xdr:nvCxnSpPr>
      <xdr:spPr>
        <a:xfrm>
          <a:off x="22069425"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32</xdr:row>
      <xdr:rowOff>104775</xdr:rowOff>
    </xdr:from>
    <xdr:to>
      <xdr:col>32</xdr:col>
      <xdr:colOff>190500</xdr:colOff>
      <xdr:row>34</xdr:row>
      <xdr:rowOff>9525</xdr:rowOff>
    </xdr:to>
    <xdr:cxnSp macro="">
      <xdr:nvCxnSpPr>
        <xdr:cNvPr id="712" name="直線コネクタ 711"/>
        <xdr:cNvCxnSpPr/>
      </xdr:nvCxnSpPr>
      <xdr:spPr>
        <a:xfrm>
          <a:off x="21326475" y="5591175"/>
          <a:ext cx="83820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123825</xdr:rowOff>
    </xdr:from>
    <xdr:ext cx="466725" cy="257175"/>
    <xdr:sp macro="" textlink="">
      <xdr:nvSpPr>
        <xdr:cNvPr id="713" name="投資及び出資金平均値テキスト"/>
        <xdr:cNvSpPr txBox="1"/>
      </xdr:nvSpPr>
      <xdr:spPr>
        <a:xfrm>
          <a:off x="22212300"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14" name="フローチャート : 判断 713"/>
        <xdr:cNvSpPr/>
      </xdr:nvSpPr>
      <xdr:spPr>
        <a:xfrm>
          <a:off x="221075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32</xdr:row>
      <xdr:rowOff>104775</xdr:rowOff>
    </xdr:from>
    <xdr:to>
      <xdr:col>31</xdr:col>
      <xdr:colOff>38100</xdr:colOff>
      <xdr:row>34</xdr:row>
      <xdr:rowOff>133350</xdr:rowOff>
    </xdr:to>
    <xdr:cxnSp macro="">
      <xdr:nvCxnSpPr>
        <xdr:cNvPr id="715" name="直線コネクタ 714"/>
        <xdr:cNvCxnSpPr/>
      </xdr:nvCxnSpPr>
      <xdr:spPr>
        <a:xfrm flipV="1">
          <a:off x="20431125" y="5591175"/>
          <a:ext cx="895350" cy="371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28575</xdr:rowOff>
    </xdr:from>
    <xdr:to>
      <xdr:col>31</xdr:col>
      <xdr:colOff>85725</xdr:colOff>
      <xdr:row>37</xdr:row>
      <xdr:rowOff>123825</xdr:rowOff>
    </xdr:to>
    <xdr:sp macro="" textlink="">
      <xdr:nvSpPr>
        <xdr:cNvPr id="716" name="フローチャート : 判断 715"/>
        <xdr:cNvSpPr/>
      </xdr:nvSpPr>
      <xdr:spPr>
        <a:xfrm>
          <a:off x="21269325" y="6372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114300</xdr:rowOff>
    </xdr:from>
    <xdr:ext cx="466725" cy="257175"/>
    <xdr:sp macro="" textlink="">
      <xdr:nvSpPr>
        <xdr:cNvPr id="717" name="テキスト ボックス 716"/>
        <xdr:cNvSpPr txBox="1"/>
      </xdr:nvSpPr>
      <xdr:spPr>
        <a:xfrm>
          <a:off x="2108835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133350</xdr:rowOff>
    </xdr:from>
    <xdr:to>
      <xdr:col>29</xdr:col>
      <xdr:colOff>514350</xdr:colOff>
      <xdr:row>34</xdr:row>
      <xdr:rowOff>161925</xdr:rowOff>
    </xdr:to>
    <xdr:cxnSp macro="">
      <xdr:nvCxnSpPr>
        <xdr:cNvPr id="718" name="直線コネクタ 717"/>
        <xdr:cNvCxnSpPr/>
      </xdr:nvCxnSpPr>
      <xdr:spPr>
        <a:xfrm flipV="1">
          <a:off x="19545300" y="5962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114300</xdr:rowOff>
    </xdr:from>
    <xdr:to>
      <xdr:col>29</xdr:col>
      <xdr:colOff>571500</xdr:colOff>
      <xdr:row>38</xdr:row>
      <xdr:rowOff>47625</xdr:rowOff>
    </xdr:to>
    <xdr:sp macro="" textlink="">
      <xdr:nvSpPr>
        <xdr:cNvPr id="719" name="フローチャート : 判断 718"/>
        <xdr:cNvSpPr/>
      </xdr:nvSpPr>
      <xdr:spPr>
        <a:xfrm>
          <a:off x="203835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38</xdr:row>
      <xdr:rowOff>38100</xdr:rowOff>
    </xdr:from>
    <xdr:ext cx="466725" cy="257175"/>
    <xdr:sp macro="" textlink="">
      <xdr:nvSpPr>
        <xdr:cNvPr id="720" name="テキスト ボックス 719"/>
        <xdr:cNvSpPr txBox="1"/>
      </xdr:nvSpPr>
      <xdr:spPr>
        <a:xfrm>
          <a:off x="2020252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114300</xdr:colOff>
      <xdr:row>34</xdr:row>
      <xdr:rowOff>161925</xdr:rowOff>
    </xdr:from>
    <xdr:to>
      <xdr:col>28</xdr:col>
      <xdr:colOff>314325</xdr:colOff>
      <xdr:row>36</xdr:row>
      <xdr:rowOff>161925</xdr:rowOff>
    </xdr:to>
    <xdr:cxnSp macro="">
      <xdr:nvCxnSpPr>
        <xdr:cNvPr id="721" name="直線コネクタ 720"/>
        <xdr:cNvCxnSpPr/>
      </xdr:nvCxnSpPr>
      <xdr:spPr>
        <a:xfrm flipV="1">
          <a:off x="18659475" y="5991225"/>
          <a:ext cx="885825"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76200</xdr:rowOff>
    </xdr:from>
    <xdr:to>
      <xdr:col>28</xdr:col>
      <xdr:colOff>361950</xdr:colOff>
      <xdr:row>38</xdr:row>
      <xdr:rowOff>9525</xdr:rowOff>
    </xdr:to>
    <xdr:sp macro="" textlink="">
      <xdr:nvSpPr>
        <xdr:cNvPr id="722" name="フローチャート : 判断 721"/>
        <xdr:cNvSpPr/>
      </xdr:nvSpPr>
      <xdr:spPr>
        <a:xfrm>
          <a:off x="1949767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171450</xdr:rowOff>
    </xdr:from>
    <xdr:ext cx="466725" cy="257175"/>
    <xdr:sp macro="" textlink="">
      <xdr:nvSpPr>
        <xdr:cNvPr id="723" name="テキスト ボックス 722"/>
        <xdr:cNvSpPr txBox="1"/>
      </xdr:nvSpPr>
      <xdr:spPr>
        <a:xfrm>
          <a:off x="193071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66675</xdr:rowOff>
    </xdr:from>
    <xdr:to>
      <xdr:col>27</xdr:col>
      <xdr:colOff>161925</xdr:colOff>
      <xdr:row>37</xdr:row>
      <xdr:rowOff>171450</xdr:rowOff>
    </xdr:to>
    <xdr:sp macro="" textlink="">
      <xdr:nvSpPr>
        <xdr:cNvPr id="724" name="フローチャート : 判断 723"/>
        <xdr:cNvSpPr/>
      </xdr:nvSpPr>
      <xdr:spPr>
        <a:xfrm>
          <a:off x="18602325"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37</xdr:row>
      <xdr:rowOff>161925</xdr:rowOff>
    </xdr:from>
    <xdr:ext cx="466725" cy="257175"/>
    <xdr:sp macro="" textlink="">
      <xdr:nvSpPr>
        <xdr:cNvPr id="725" name="テキスト ボックス 724"/>
        <xdr:cNvSpPr txBox="1"/>
      </xdr:nvSpPr>
      <xdr:spPr>
        <a:xfrm>
          <a:off x="1842135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26" name="テキスト ボックス 725"/>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27" name="テキスト ボックス 726"/>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28" name="テキスト ボックス 727"/>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29" name="テキスト ボックス 728"/>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0" name="テキスト ボックス 729"/>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33</xdr:row>
      <xdr:rowOff>123825</xdr:rowOff>
    </xdr:from>
    <xdr:to>
      <xdr:col>32</xdr:col>
      <xdr:colOff>238125</xdr:colOff>
      <xdr:row>34</xdr:row>
      <xdr:rowOff>57150</xdr:rowOff>
    </xdr:to>
    <xdr:sp macro="" textlink="">
      <xdr:nvSpPr>
        <xdr:cNvPr id="731" name="円/楕円 730"/>
        <xdr:cNvSpPr/>
      </xdr:nvSpPr>
      <xdr:spPr>
        <a:xfrm>
          <a:off x="22107525" y="578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152400</xdr:rowOff>
    </xdr:from>
    <xdr:ext cx="466725" cy="257175"/>
    <xdr:sp macro="" textlink="">
      <xdr:nvSpPr>
        <xdr:cNvPr id="732" name="投資及び出資金該当値テキスト"/>
        <xdr:cNvSpPr txBox="1"/>
      </xdr:nvSpPr>
      <xdr:spPr>
        <a:xfrm>
          <a:off x="22212300" y="563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5,809</a:t>
          </a:r>
          <a:endParaRPr kumimoji="1" lang="ja-JP" altLang="en-US" sz="1000" b="1">
            <a:solidFill>
              <a:srgbClr val="FF0000"/>
            </a:solidFill>
            <a:latin typeface="ＭＳ Ｐゴシック"/>
          </a:endParaRPr>
        </a:p>
      </xdr:txBody>
    </xdr:sp>
    <xdr:clientData/>
  </xdr:oneCellAnchor>
  <xdr:twoCellAnchor>
    <xdr:from>
      <xdr:col>30</xdr:col>
      <xdr:colOff>666750</xdr:colOff>
      <xdr:row>32</xdr:row>
      <xdr:rowOff>57150</xdr:rowOff>
    </xdr:from>
    <xdr:to>
      <xdr:col>31</xdr:col>
      <xdr:colOff>85725</xdr:colOff>
      <xdr:row>32</xdr:row>
      <xdr:rowOff>152400</xdr:rowOff>
    </xdr:to>
    <xdr:sp macro="" textlink="">
      <xdr:nvSpPr>
        <xdr:cNvPr id="733" name="円/楕円 732"/>
        <xdr:cNvSpPr/>
      </xdr:nvSpPr>
      <xdr:spPr>
        <a:xfrm>
          <a:off x="21269325" y="554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31</xdr:row>
      <xdr:rowOff>0</xdr:rowOff>
    </xdr:from>
    <xdr:ext cx="466725" cy="257175"/>
    <xdr:sp macro="" textlink="">
      <xdr:nvSpPr>
        <xdr:cNvPr id="734" name="テキスト ボックス 733"/>
        <xdr:cNvSpPr txBox="1"/>
      </xdr:nvSpPr>
      <xdr:spPr>
        <a:xfrm>
          <a:off x="21088350" y="531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85725</xdr:rowOff>
    </xdr:from>
    <xdr:to>
      <xdr:col>29</xdr:col>
      <xdr:colOff>571500</xdr:colOff>
      <xdr:row>35</xdr:row>
      <xdr:rowOff>19050</xdr:rowOff>
    </xdr:to>
    <xdr:sp macro="" textlink="">
      <xdr:nvSpPr>
        <xdr:cNvPr id="735" name="円/楕円 734"/>
        <xdr:cNvSpPr/>
      </xdr:nvSpPr>
      <xdr:spPr>
        <a:xfrm>
          <a:off x="20383500"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33</xdr:row>
      <xdr:rowOff>38100</xdr:rowOff>
    </xdr:from>
    <xdr:ext cx="466725" cy="257175"/>
    <xdr:sp macro="" textlink="">
      <xdr:nvSpPr>
        <xdr:cNvPr id="736" name="テキスト ボックス 735"/>
        <xdr:cNvSpPr txBox="1"/>
      </xdr:nvSpPr>
      <xdr:spPr>
        <a:xfrm>
          <a:off x="20202525" y="569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28</xdr:col>
      <xdr:colOff>266700</xdr:colOff>
      <xdr:row>34</xdr:row>
      <xdr:rowOff>114300</xdr:rowOff>
    </xdr:from>
    <xdr:to>
      <xdr:col>28</xdr:col>
      <xdr:colOff>361950</xdr:colOff>
      <xdr:row>35</xdr:row>
      <xdr:rowOff>38100</xdr:rowOff>
    </xdr:to>
    <xdr:sp macro="" textlink="">
      <xdr:nvSpPr>
        <xdr:cNvPr id="737" name="円/楕円 736"/>
        <xdr:cNvSpPr/>
      </xdr:nvSpPr>
      <xdr:spPr>
        <a:xfrm>
          <a:off x="19497675" y="5943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33</xdr:row>
      <xdr:rowOff>57150</xdr:rowOff>
    </xdr:from>
    <xdr:ext cx="466725" cy="257175"/>
    <xdr:sp macro="" textlink="">
      <xdr:nvSpPr>
        <xdr:cNvPr id="738" name="テキスト ボックス 737"/>
        <xdr:cNvSpPr txBox="1"/>
      </xdr:nvSpPr>
      <xdr:spPr>
        <a:xfrm>
          <a:off x="19307175" y="571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a:t>
          </a:r>
          <a:endParaRPr kumimoji="1" lang="ja-JP" altLang="en-US" sz="1000" b="1">
            <a:solidFill>
              <a:srgbClr val="FF0000"/>
            </a:solidFill>
            <a:latin typeface="ＭＳ Ｐゴシック"/>
          </a:endParaRPr>
        </a:p>
      </xdr:txBody>
    </xdr:sp>
    <xdr:clientData/>
  </xdr:oneCellAnchor>
  <xdr:twoCellAnchor>
    <xdr:from>
      <xdr:col>27</xdr:col>
      <xdr:colOff>57150</xdr:colOff>
      <xdr:row>36</xdr:row>
      <xdr:rowOff>104775</xdr:rowOff>
    </xdr:from>
    <xdr:to>
      <xdr:col>27</xdr:col>
      <xdr:colOff>161925</xdr:colOff>
      <xdr:row>37</xdr:row>
      <xdr:rowOff>38100</xdr:rowOff>
    </xdr:to>
    <xdr:sp macro="" textlink="">
      <xdr:nvSpPr>
        <xdr:cNvPr id="739" name="円/楕円 738"/>
        <xdr:cNvSpPr/>
      </xdr:nvSpPr>
      <xdr:spPr>
        <a:xfrm>
          <a:off x="186023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35</xdr:row>
      <xdr:rowOff>57150</xdr:rowOff>
    </xdr:from>
    <xdr:ext cx="466725" cy="257175"/>
    <xdr:sp macro="" textlink="">
      <xdr:nvSpPr>
        <xdr:cNvPr id="740" name="テキスト ボックス 739"/>
        <xdr:cNvSpPr txBox="1"/>
      </xdr:nvSpPr>
      <xdr:spPr>
        <a:xfrm>
          <a:off x="1842135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1" name="正方形/長方形 740"/>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2" name="正方形/長方形 741"/>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43" name="正方形/長方形 742"/>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44" name="正方形/長方形 743"/>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45" name="正方形/長方形 744"/>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46" name="正方形/長方形 745"/>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47" name="正方形/長方形 746"/>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48" name="正方形/長方形 747"/>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49" name="テキスト ボックス 748"/>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0" name="直線コネクタ 749"/>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1" name="直線コネクタ 750"/>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2" name="テキスト ボックス 751"/>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53" name="直線コネクタ 752"/>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54" name="テキスト ボックス 753"/>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55" name="直線コネクタ 754"/>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56" name="テキスト ボックス 755"/>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57" name="直線コネクタ 756"/>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58" name="テキスト ボックス 757"/>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59" name="直線コネクタ 758"/>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0" name="テキスト ボックス 759"/>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1"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114300</xdr:rowOff>
    </xdr:from>
    <xdr:to>
      <xdr:col>32</xdr:col>
      <xdr:colOff>190500</xdr:colOff>
      <xdr:row>58</xdr:row>
      <xdr:rowOff>142875</xdr:rowOff>
    </xdr:to>
    <xdr:cxnSp macro="">
      <xdr:nvCxnSpPr>
        <xdr:cNvPr id="762" name="直線コネクタ 761"/>
        <xdr:cNvCxnSpPr/>
      </xdr:nvCxnSpPr>
      <xdr:spPr>
        <a:xfrm flipV="1">
          <a:off x="22155150" y="9029700"/>
          <a:ext cx="9525" cy="1057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63"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64" name="直線コネクタ 763"/>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57150</xdr:rowOff>
    </xdr:from>
    <xdr:ext cx="533400" cy="257175"/>
    <xdr:sp macro="" textlink="">
      <xdr:nvSpPr>
        <xdr:cNvPr id="765" name="貸付金最大値テキスト"/>
        <xdr:cNvSpPr txBox="1"/>
      </xdr:nvSpPr>
      <xdr:spPr>
        <a:xfrm>
          <a:off x="22212300"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95250</xdr:colOff>
      <xdr:row>52</xdr:row>
      <xdr:rowOff>114300</xdr:rowOff>
    </xdr:from>
    <xdr:to>
      <xdr:col>32</xdr:col>
      <xdr:colOff>276225</xdr:colOff>
      <xdr:row>52</xdr:row>
      <xdr:rowOff>114300</xdr:rowOff>
    </xdr:to>
    <xdr:cxnSp macro="">
      <xdr:nvCxnSpPr>
        <xdr:cNvPr id="766" name="直線コネクタ 765"/>
        <xdr:cNvCxnSpPr/>
      </xdr:nvCxnSpPr>
      <xdr:spPr>
        <a:xfrm>
          <a:off x="22069425" y="9029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95250</xdr:rowOff>
    </xdr:from>
    <xdr:to>
      <xdr:col>32</xdr:col>
      <xdr:colOff>190500</xdr:colOff>
      <xdr:row>58</xdr:row>
      <xdr:rowOff>114300</xdr:rowOff>
    </xdr:to>
    <xdr:cxnSp macro="">
      <xdr:nvCxnSpPr>
        <xdr:cNvPr id="767" name="直線コネクタ 766"/>
        <xdr:cNvCxnSpPr/>
      </xdr:nvCxnSpPr>
      <xdr:spPr>
        <a:xfrm>
          <a:off x="21326475" y="10039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47625</xdr:rowOff>
    </xdr:from>
    <xdr:ext cx="466725" cy="257175"/>
    <xdr:sp macro="" textlink="">
      <xdr:nvSpPr>
        <xdr:cNvPr id="768" name="貸付金平均値テキスト"/>
        <xdr:cNvSpPr txBox="1"/>
      </xdr:nvSpPr>
      <xdr:spPr>
        <a:xfrm>
          <a:off x="2221230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28575</xdr:rowOff>
    </xdr:from>
    <xdr:to>
      <xdr:col>32</xdr:col>
      <xdr:colOff>238125</xdr:colOff>
      <xdr:row>57</xdr:row>
      <xdr:rowOff>133350</xdr:rowOff>
    </xdr:to>
    <xdr:sp macro="" textlink="">
      <xdr:nvSpPr>
        <xdr:cNvPr id="769" name="フローチャート : 判断 768"/>
        <xdr:cNvSpPr/>
      </xdr:nvSpPr>
      <xdr:spPr>
        <a:xfrm>
          <a:off x="22107525" y="9801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95250</xdr:rowOff>
    </xdr:from>
    <xdr:to>
      <xdr:col>31</xdr:col>
      <xdr:colOff>38100</xdr:colOff>
      <xdr:row>58</xdr:row>
      <xdr:rowOff>114300</xdr:rowOff>
    </xdr:to>
    <xdr:cxnSp macro="">
      <xdr:nvCxnSpPr>
        <xdr:cNvPr id="770" name="直線コネクタ 769"/>
        <xdr:cNvCxnSpPr/>
      </xdr:nvCxnSpPr>
      <xdr:spPr>
        <a:xfrm flipV="1">
          <a:off x="20431125" y="100393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76200</xdr:rowOff>
    </xdr:from>
    <xdr:to>
      <xdr:col>31</xdr:col>
      <xdr:colOff>85725</xdr:colOff>
      <xdr:row>58</xdr:row>
      <xdr:rowOff>9525</xdr:rowOff>
    </xdr:to>
    <xdr:sp macro="" textlink="">
      <xdr:nvSpPr>
        <xdr:cNvPr id="771" name="フローチャート : 判断 770"/>
        <xdr:cNvSpPr/>
      </xdr:nvSpPr>
      <xdr:spPr>
        <a:xfrm>
          <a:off x="21269325"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28575</xdr:rowOff>
    </xdr:from>
    <xdr:ext cx="466725" cy="257175"/>
    <xdr:sp macro="" textlink="">
      <xdr:nvSpPr>
        <xdr:cNvPr id="772" name="テキスト ボックス 771"/>
        <xdr:cNvSpPr txBox="1"/>
      </xdr:nvSpPr>
      <xdr:spPr>
        <a:xfrm>
          <a:off x="21088350" y="962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114300</xdr:rowOff>
    </xdr:from>
    <xdr:to>
      <xdr:col>29</xdr:col>
      <xdr:colOff>514350</xdr:colOff>
      <xdr:row>58</xdr:row>
      <xdr:rowOff>114300</xdr:rowOff>
    </xdr:to>
    <xdr:cxnSp macro="">
      <xdr:nvCxnSpPr>
        <xdr:cNvPr id="773" name="直線コネクタ 772"/>
        <xdr:cNvCxnSpPr/>
      </xdr:nvCxnSpPr>
      <xdr:spPr>
        <a:xfrm>
          <a:off x="19545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85725</xdr:rowOff>
    </xdr:from>
    <xdr:to>
      <xdr:col>29</xdr:col>
      <xdr:colOff>571500</xdr:colOff>
      <xdr:row>58</xdr:row>
      <xdr:rowOff>19050</xdr:rowOff>
    </xdr:to>
    <xdr:sp macro="" textlink="">
      <xdr:nvSpPr>
        <xdr:cNvPr id="774" name="フローチャート : 判断 773"/>
        <xdr:cNvSpPr/>
      </xdr:nvSpPr>
      <xdr:spPr>
        <a:xfrm>
          <a:off x="20383500" y="985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38100</xdr:rowOff>
    </xdr:from>
    <xdr:ext cx="466725" cy="257175"/>
    <xdr:sp macro="" textlink="">
      <xdr:nvSpPr>
        <xdr:cNvPr id="775" name="テキスト ボックス 774"/>
        <xdr:cNvSpPr txBox="1"/>
      </xdr:nvSpPr>
      <xdr:spPr>
        <a:xfrm>
          <a:off x="20202525"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114300</xdr:rowOff>
    </xdr:from>
    <xdr:to>
      <xdr:col>28</xdr:col>
      <xdr:colOff>314325</xdr:colOff>
      <xdr:row>58</xdr:row>
      <xdr:rowOff>114300</xdr:rowOff>
    </xdr:to>
    <xdr:cxnSp macro="">
      <xdr:nvCxnSpPr>
        <xdr:cNvPr id="776" name="直線コネクタ 775"/>
        <xdr:cNvCxnSpPr/>
      </xdr:nvCxnSpPr>
      <xdr:spPr>
        <a:xfrm flipV="1">
          <a:off x="18659475"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85725</xdr:rowOff>
    </xdr:from>
    <xdr:to>
      <xdr:col>28</xdr:col>
      <xdr:colOff>361950</xdr:colOff>
      <xdr:row>58</xdr:row>
      <xdr:rowOff>19050</xdr:rowOff>
    </xdr:to>
    <xdr:sp macro="" textlink="">
      <xdr:nvSpPr>
        <xdr:cNvPr id="777" name="フローチャート : 判断 776"/>
        <xdr:cNvSpPr/>
      </xdr:nvSpPr>
      <xdr:spPr>
        <a:xfrm>
          <a:off x="19497675" y="9858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28575</xdr:rowOff>
    </xdr:from>
    <xdr:ext cx="466725" cy="257175"/>
    <xdr:sp macro="" textlink="">
      <xdr:nvSpPr>
        <xdr:cNvPr id="778" name="テキスト ボックス 777"/>
        <xdr:cNvSpPr txBox="1"/>
      </xdr:nvSpPr>
      <xdr:spPr>
        <a:xfrm>
          <a:off x="19307175" y="962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85725</xdr:rowOff>
    </xdr:from>
    <xdr:to>
      <xdr:col>27</xdr:col>
      <xdr:colOff>161925</xdr:colOff>
      <xdr:row>58</xdr:row>
      <xdr:rowOff>9525</xdr:rowOff>
    </xdr:to>
    <xdr:sp macro="" textlink="">
      <xdr:nvSpPr>
        <xdr:cNvPr id="779" name="フローチャート : 判断 778"/>
        <xdr:cNvSpPr/>
      </xdr:nvSpPr>
      <xdr:spPr>
        <a:xfrm>
          <a:off x="18602325" y="9858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28575</xdr:rowOff>
    </xdr:from>
    <xdr:ext cx="466725" cy="257175"/>
    <xdr:sp macro="" textlink="">
      <xdr:nvSpPr>
        <xdr:cNvPr id="780" name="テキスト ボックス 779"/>
        <xdr:cNvSpPr txBox="1"/>
      </xdr:nvSpPr>
      <xdr:spPr>
        <a:xfrm>
          <a:off x="18421350" y="962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1" name="テキスト ボックス 780"/>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2" name="テキスト ボックス 781"/>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3" name="テキスト ボックス 782"/>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4" name="テキスト ボックス 783"/>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85" name="テキスト ボックス 784"/>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66675</xdr:rowOff>
    </xdr:from>
    <xdr:to>
      <xdr:col>32</xdr:col>
      <xdr:colOff>238125</xdr:colOff>
      <xdr:row>58</xdr:row>
      <xdr:rowOff>161925</xdr:rowOff>
    </xdr:to>
    <xdr:sp macro="" textlink="">
      <xdr:nvSpPr>
        <xdr:cNvPr id="786" name="円/楕円 785"/>
        <xdr:cNvSpPr/>
      </xdr:nvSpPr>
      <xdr:spPr>
        <a:xfrm>
          <a:off x="221075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152400</xdr:rowOff>
    </xdr:from>
    <xdr:ext cx="381000" cy="257175"/>
    <xdr:sp macro="" textlink="">
      <xdr:nvSpPr>
        <xdr:cNvPr id="787" name="貸付金該当値テキスト"/>
        <xdr:cNvSpPr txBox="1"/>
      </xdr:nvSpPr>
      <xdr:spPr>
        <a:xfrm>
          <a:off x="22212300" y="9925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47625</xdr:rowOff>
    </xdr:from>
    <xdr:to>
      <xdr:col>31</xdr:col>
      <xdr:colOff>85725</xdr:colOff>
      <xdr:row>58</xdr:row>
      <xdr:rowOff>142875</xdr:rowOff>
    </xdr:to>
    <xdr:sp macro="" textlink="">
      <xdr:nvSpPr>
        <xdr:cNvPr id="788" name="円/楕円 787"/>
        <xdr:cNvSpPr/>
      </xdr:nvSpPr>
      <xdr:spPr>
        <a:xfrm>
          <a:off x="21269325"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133350</xdr:rowOff>
    </xdr:from>
    <xdr:ext cx="381000" cy="257175"/>
    <xdr:sp macro="" textlink="">
      <xdr:nvSpPr>
        <xdr:cNvPr id="789" name="テキスト ボックス 788"/>
        <xdr:cNvSpPr txBox="1"/>
      </xdr:nvSpPr>
      <xdr:spPr>
        <a:xfrm>
          <a:off x="21135975" y="1007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57150</xdr:rowOff>
    </xdr:from>
    <xdr:to>
      <xdr:col>29</xdr:col>
      <xdr:colOff>571500</xdr:colOff>
      <xdr:row>58</xdr:row>
      <xdr:rowOff>161925</xdr:rowOff>
    </xdr:to>
    <xdr:sp macro="" textlink="">
      <xdr:nvSpPr>
        <xdr:cNvPr id="790" name="円/楕円 789"/>
        <xdr:cNvSpPr/>
      </xdr:nvSpPr>
      <xdr:spPr>
        <a:xfrm>
          <a:off x="20383500"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152400</xdr:rowOff>
    </xdr:from>
    <xdr:ext cx="381000" cy="257175"/>
    <xdr:sp macro="" textlink="">
      <xdr:nvSpPr>
        <xdr:cNvPr id="791" name="テキスト ボックス 790"/>
        <xdr:cNvSpPr txBox="1"/>
      </xdr:nvSpPr>
      <xdr:spPr>
        <a:xfrm>
          <a:off x="20240625" y="1009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57150</xdr:rowOff>
    </xdr:from>
    <xdr:to>
      <xdr:col>28</xdr:col>
      <xdr:colOff>361950</xdr:colOff>
      <xdr:row>58</xdr:row>
      <xdr:rowOff>161925</xdr:rowOff>
    </xdr:to>
    <xdr:sp macro="" textlink="">
      <xdr:nvSpPr>
        <xdr:cNvPr id="792" name="円/楕円 791"/>
        <xdr:cNvSpPr/>
      </xdr:nvSpPr>
      <xdr:spPr>
        <a:xfrm>
          <a:off x="19497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152400</xdr:rowOff>
    </xdr:from>
    <xdr:ext cx="381000" cy="257175"/>
    <xdr:sp macro="" textlink="">
      <xdr:nvSpPr>
        <xdr:cNvPr id="793" name="テキスト ボックス 792"/>
        <xdr:cNvSpPr txBox="1"/>
      </xdr:nvSpPr>
      <xdr:spPr>
        <a:xfrm>
          <a:off x="19354800" y="1009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66675</xdr:rowOff>
    </xdr:from>
    <xdr:to>
      <xdr:col>27</xdr:col>
      <xdr:colOff>161925</xdr:colOff>
      <xdr:row>58</xdr:row>
      <xdr:rowOff>171450</xdr:rowOff>
    </xdr:to>
    <xdr:sp macro="" textlink="">
      <xdr:nvSpPr>
        <xdr:cNvPr id="794" name="円/楕円 793"/>
        <xdr:cNvSpPr/>
      </xdr:nvSpPr>
      <xdr:spPr>
        <a:xfrm>
          <a:off x="18602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58</xdr:row>
      <xdr:rowOff>161925</xdr:rowOff>
    </xdr:from>
    <xdr:ext cx="381000" cy="257175"/>
    <xdr:sp macro="" textlink="">
      <xdr:nvSpPr>
        <xdr:cNvPr id="795" name="テキスト ボックス 794"/>
        <xdr:cNvSpPr txBox="1"/>
      </xdr:nvSpPr>
      <xdr:spPr>
        <a:xfrm>
          <a:off x="18468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96" name="正方形/長方形 795"/>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97" name="正方形/長方形 796"/>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98" name="正方形/長方形 797"/>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99" name="正方形/長方形 798"/>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0" name="正方形/長方形 799"/>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1" name="正方形/長方形 800"/>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2" name="正方形/長方形 801"/>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3" name="正方形/長方形 802"/>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4" name="テキスト ボックス 803"/>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05" name="直線コネクタ 804"/>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06" name="テキスト ボックス 805"/>
        <xdr:cNvSpPr txBox="1"/>
      </xdr:nvSpPr>
      <xdr:spPr>
        <a:xfrm>
          <a:off x="17754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07" name="直線コネクタ 806"/>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08" name="テキスト ボックス 807"/>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09" name="直線コネクタ 808"/>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0" name="テキスト ボックス 809"/>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1" name="直線コネクタ 810"/>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2" name="テキスト ボックス 811"/>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3" name="直線コネクタ 812"/>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14" name="テキスト ボックス 813"/>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15" name="直線コネクタ 814"/>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95250</xdr:rowOff>
    </xdr:from>
    <xdr:ext cx="533400" cy="257175"/>
    <xdr:sp macro="" textlink="">
      <xdr:nvSpPr>
        <xdr:cNvPr id="816" name="テキスト ボックス 815"/>
        <xdr:cNvSpPr txBox="1"/>
      </xdr:nvSpPr>
      <xdr:spPr>
        <a:xfrm>
          <a:off x="17754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17" name="直線コネクタ 816"/>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18" name="テキスト ボックス 817"/>
        <xdr:cNvSpPr txBox="1"/>
      </xdr:nvSpPr>
      <xdr:spPr>
        <a:xfrm>
          <a:off x="17754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19"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70</xdr:row>
      <xdr:rowOff>123825</xdr:rowOff>
    </xdr:from>
    <xdr:to>
      <xdr:col>32</xdr:col>
      <xdr:colOff>190500</xdr:colOff>
      <xdr:row>78</xdr:row>
      <xdr:rowOff>19050</xdr:rowOff>
    </xdr:to>
    <xdr:cxnSp macro="">
      <xdr:nvCxnSpPr>
        <xdr:cNvPr id="820" name="直線コネクタ 819"/>
        <xdr:cNvCxnSpPr/>
      </xdr:nvCxnSpPr>
      <xdr:spPr>
        <a:xfrm flipV="1">
          <a:off x="22155150" y="1212532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28575</xdr:rowOff>
    </xdr:from>
    <xdr:ext cx="533400" cy="257175"/>
    <xdr:sp macro="" textlink="">
      <xdr:nvSpPr>
        <xdr:cNvPr id="821" name="繰出金最小値テキスト"/>
        <xdr:cNvSpPr txBox="1"/>
      </xdr:nvSpPr>
      <xdr:spPr>
        <a:xfrm>
          <a:off x="22212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95250</xdr:colOff>
      <xdr:row>78</xdr:row>
      <xdr:rowOff>19050</xdr:rowOff>
    </xdr:from>
    <xdr:to>
      <xdr:col>32</xdr:col>
      <xdr:colOff>276225</xdr:colOff>
      <xdr:row>78</xdr:row>
      <xdr:rowOff>19050</xdr:rowOff>
    </xdr:to>
    <xdr:cxnSp macro="">
      <xdr:nvCxnSpPr>
        <xdr:cNvPr id="822" name="直線コネクタ 821"/>
        <xdr:cNvCxnSpPr/>
      </xdr:nvCxnSpPr>
      <xdr:spPr>
        <a:xfrm>
          <a:off x="22069425" y="13392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76200</xdr:rowOff>
    </xdr:from>
    <xdr:ext cx="533400" cy="257175"/>
    <xdr:sp macro="" textlink="">
      <xdr:nvSpPr>
        <xdr:cNvPr id="823" name="繰出金最大値テキスト"/>
        <xdr:cNvSpPr txBox="1"/>
      </xdr:nvSpPr>
      <xdr:spPr>
        <a:xfrm>
          <a:off x="22212300" y="11906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95250</xdr:colOff>
      <xdr:row>70</xdr:row>
      <xdr:rowOff>123825</xdr:rowOff>
    </xdr:from>
    <xdr:to>
      <xdr:col>32</xdr:col>
      <xdr:colOff>276225</xdr:colOff>
      <xdr:row>70</xdr:row>
      <xdr:rowOff>123825</xdr:rowOff>
    </xdr:to>
    <xdr:cxnSp macro="">
      <xdr:nvCxnSpPr>
        <xdr:cNvPr id="824" name="直線コネクタ 823"/>
        <xdr:cNvCxnSpPr/>
      </xdr:nvCxnSpPr>
      <xdr:spPr>
        <a:xfrm>
          <a:off x="22069425"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71</xdr:row>
      <xdr:rowOff>152400</xdr:rowOff>
    </xdr:from>
    <xdr:to>
      <xdr:col>32</xdr:col>
      <xdr:colOff>190500</xdr:colOff>
      <xdr:row>72</xdr:row>
      <xdr:rowOff>57150</xdr:rowOff>
    </xdr:to>
    <xdr:cxnSp macro="">
      <xdr:nvCxnSpPr>
        <xdr:cNvPr id="825" name="直線コネクタ 824"/>
        <xdr:cNvCxnSpPr/>
      </xdr:nvCxnSpPr>
      <xdr:spPr>
        <a:xfrm flipV="1">
          <a:off x="21326475" y="12325350"/>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19050</xdr:rowOff>
    </xdr:from>
    <xdr:ext cx="533400" cy="257175"/>
    <xdr:sp macro="" textlink="">
      <xdr:nvSpPr>
        <xdr:cNvPr id="826" name="繰出金平均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133350</xdr:colOff>
      <xdr:row>74</xdr:row>
      <xdr:rowOff>38100</xdr:rowOff>
    </xdr:from>
    <xdr:to>
      <xdr:col>32</xdr:col>
      <xdr:colOff>238125</xdr:colOff>
      <xdr:row>74</xdr:row>
      <xdr:rowOff>133350</xdr:rowOff>
    </xdr:to>
    <xdr:sp macro="" textlink="">
      <xdr:nvSpPr>
        <xdr:cNvPr id="827" name="フローチャート : 判断 826"/>
        <xdr:cNvSpPr/>
      </xdr:nvSpPr>
      <xdr:spPr>
        <a:xfrm>
          <a:off x="22107525" y="12725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72</xdr:row>
      <xdr:rowOff>57150</xdr:rowOff>
    </xdr:from>
    <xdr:to>
      <xdr:col>31</xdr:col>
      <xdr:colOff>38100</xdr:colOff>
      <xdr:row>73</xdr:row>
      <xdr:rowOff>38100</xdr:rowOff>
    </xdr:to>
    <xdr:cxnSp macro="">
      <xdr:nvCxnSpPr>
        <xdr:cNvPr id="828" name="直線コネクタ 827"/>
        <xdr:cNvCxnSpPr/>
      </xdr:nvCxnSpPr>
      <xdr:spPr>
        <a:xfrm flipV="1">
          <a:off x="20431125" y="124015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73</xdr:row>
      <xdr:rowOff>114300</xdr:rowOff>
    </xdr:from>
    <xdr:to>
      <xdr:col>31</xdr:col>
      <xdr:colOff>85725</xdr:colOff>
      <xdr:row>74</xdr:row>
      <xdr:rowOff>47625</xdr:rowOff>
    </xdr:to>
    <xdr:sp macro="" textlink="">
      <xdr:nvSpPr>
        <xdr:cNvPr id="829" name="フローチャート : 判断 828"/>
        <xdr:cNvSpPr/>
      </xdr:nvSpPr>
      <xdr:spPr>
        <a:xfrm>
          <a:off x="21269325" y="1263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38100</xdr:rowOff>
    </xdr:from>
    <xdr:ext cx="533400" cy="257175"/>
    <xdr:sp macro="" textlink="">
      <xdr:nvSpPr>
        <xdr:cNvPr id="830" name="テキスト ボックス 829"/>
        <xdr:cNvSpPr txBox="1"/>
      </xdr:nvSpPr>
      <xdr:spPr>
        <a:xfrm>
          <a:off x="21059775"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38100</xdr:rowOff>
    </xdr:from>
    <xdr:to>
      <xdr:col>29</xdr:col>
      <xdr:colOff>514350</xdr:colOff>
      <xdr:row>73</xdr:row>
      <xdr:rowOff>66675</xdr:rowOff>
    </xdr:to>
    <xdr:cxnSp macro="">
      <xdr:nvCxnSpPr>
        <xdr:cNvPr id="831" name="直線コネクタ 830"/>
        <xdr:cNvCxnSpPr/>
      </xdr:nvCxnSpPr>
      <xdr:spPr>
        <a:xfrm flipV="1">
          <a:off x="19545300" y="125539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9525</xdr:rowOff>
    </xdr:from>
    <xdr:to>
      <xdr:col>29</xdr:col>
      <xdr:colOff>571500</xdr:colOff>
      <xdr:row>74</xdr:row>
      <xdr:rowOff>114300</xdr:rowOff>
    </xdr:to>
    <xdr:sp macro="" textlink="">
      <xdr:nvSpPr>
        <xdr:cNvPr id="832" name="フローチャート : 判断 831"/>
        <xdr:cNvSpPr/>
      </xdr:nvSpPr>
      <xdr:spPr>
        <a:xfrm>
          <a:off x="20383500" y="1269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104775</xdr:rowOff>
    </xdr:from>
    <xdr:ext cx="533400" cy="257175"/>
    <xdr:sp macro="" textlink="">
      <xdr:nvSpPr>
        <xdr:cNvPr id="833" name="テキスト ボックス 832"/>
        <xdr:cNvSpPr txBox="1"/>
      </xdr:nvSpPr>
      <xdr:spPr>
        <a:xfrm>
          <a:off x="20164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114300</xdr:colOff>
      <xdr:row>73</xdr:row>
      <xdr:rowOff>57150</xdr:rowOff>
    </xdr:from>
    <xdr:to>
      <xdr:col>28</xdr:col>
      <xdr:colOff>314325</xdr:colOff>
      <xdr:row>73</xdr:row>
      <xdr:rowOff>66675</xdr:rowOff>
    </xdr:to>
    <xdr:cxnSp macro="">
      <xdr:nvCxnSpPr>
        <xdr:cNvPr id="834" name="直線コネクタ 833"/>
        <xdr:cNvCxnSpPr/>
      </xdr:nvCxnSpPr>
      <xdr:spPr>
        <a:xfrm>
          <a:off x="18659475" y="125730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74</xdr:row>
      <xdr:rowOff>38100</xdr:rowOff>
    </xdr:from>
    <xdr:to>
      <xdr:col>28</xdr:col>
      <xdr:colOff>361950</xdr:colOff>
      <xdr:row>74</xdr:row>
      <xdr:rowOff>142875</xdr:rowOff>
    </xdr:to>
    <xdr:sp macro="" textlink="">
      <xdr:nvSpPr>
        <xdr:cNvPr id="835" name="フローチャート : 判断 834"/>
        <xdr:cNvSpPr/>
      </xdr:nvSpPr>
      <xdr:spPr>
        <a:xfrm>
          <a:off x="19497675" y="12725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133350</xdr:rowOff>
    </xdr:from>
    <xdr:ext cx="533400" cy="257175"/>
    <xdr:sp macro="" textlink="">
      <xdr:nvSpPr>
        <xdr:cNvPr id="836" name="テキスト ボックス 835"/>
        <xdr:cNvSpPr txBox="1"/>
      </xdr:nvSpPr>
      <xdr:spPr>
        <a:xfrm>
          <a:off x="192786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57150</xdr:colOff>
      <xdr:row>74</xdr:row>
      <xdr:rowOff>38100</xdr:rowOff>
    </xdr:from>
    <xdr:to>
      <xdr:col>27</xdr:col>
      <xdr:colOff>161925</xdr:colOff>
      <xdr:row>74</xdr:row>
      <xdr:rowOff>142875</xdr:rowOff>
    </xdr:to>
    <xdr:sp macro="" textlink="">
      <xdr:nvSpPr>
        <xdr:cNvPr id="837" name="フローチャート : 判断 836"/>
        <xdr:cNvSpPr/>
      </xdr:nvSpPr>
      <xdr:spPr>
        <a:xfrm>
          <a:off x="18602325" y="12725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133350</xdr:rowOff>
    </xdr:from>
    <xdr:ext cx="533400" cy="257175"/>
    <xdr:sp macro="" textlink="">
      <xdr:nvSpPr>
        <xdr:cNvPr id="838" name="テキスト ボックス 837"/>
        <xdr:cNvSpPr txBox="1"/>
      </xdr:nvSpPr>
      <xdr:spPr>
        <a:xfrm>
          <a:off x="18392775"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39" name="テキスト ボックス 838"/>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0" name="テキスト ボックス 839"/>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1" name="テキスト ボックス 840"/>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2" name="テキスト ボックス 841"/>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43" name="テキスト ボックス 842"/>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71</xdr:row>
      <xdr:rowOff>104775</xdr:rowOff>
    </xdr:from>
    <xdr:to>
      <xdr:col>32</xdr:col>
      <xdr:colOff>238125</xdr:colOff>
      <xdr:row>72</xdr:row>
      <xdr:rowOff>38100</xdr:rowOff>
    </xdr:to>
    <xdr:sp macro="" textlink="">
      <xdr:nvSpPr>
        <xdr:cNvPr id="844" name="円/楕円 843"/>
        <xdr:cNvSpPr/>
      </xdr:nvSpPr>
      <xdr:spPr>
        <a:xfrm>
          <a:off x="22107525" y="12277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123825</xdr:rowOff>
    </xdr:from>
    <xdr:ext cx="533400" cy="257175"/>
    <xdr:sp macro="" textlink="">
      <xdr:nvSpPr>
        <xdr:cNvPr id="845" name="繰出金該当値テキスト"/>
        <xdr:cNvSpPr txBox="1"/>
      </xdr:nvSpPr>
      <xdr:spPr>
        <a:xfrm>
          <a:off x="22212300" y="1212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53,087</a:t>
          </a:r>
          <a:endParaRPr kumimoji="1" lang="ja-JP" altLang="en-US" sz="1000" b="1">
            <a:solidFill>
              <a:srgbClr val="FF0000"/>
            </a:solidFill>
            <a:latin typeface="ＭＳ Ｐゴシック"/>
          </a:endParaRPr>
        </a:p>
      </xdr:txBody>
    </xdr:sp>
    <xdr:clientData/>
  </xdr:oneCellAnchor>
  <xdr:twoCellAnchor>
    <xdr:from>
      <xdr:col>30</xdr:col>
      <xdr:colOff>666750</xdr:colOff>
      <xdr:row>72</xdr:row>
      <xdr:rowOff>0</xdr:rowOff>
    </xdr:from>
    <xdr:to>
      <xdr:col>31</xdr:col>
      <xdr:colOff>85725</xdr:colOff>
      <xdr:row>72</xdr:row>
      <xdr:rowOff>104775</xdr:rowOff>
    </xdr:to>
    <xdr:sp macro="" textlink="">
      <xdr:nvSpPr>
        <xdr:cNvPr id="846" name="円/楕円 845"/>
        <xdr:cNvSpPr/>
      </xdr:nvSpPr>
      <xdr:spPr>
        <a:xfrm>
          <a:off x="21269325" y="12344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70</xdr:row>
      <xdr:rowOff>123825</xdr:rowOff>
    </xdr:from>
    <xdr:ext cx="533400" cy="257175"/>
    <xdr:sp macro="" textlink="">
      <xdr:nvSpPr>
        <xdr:cNvPr id="847" name="テキスト ボックス 846"/>
        <xdr:cNvSpPr txBox="1"/>
      </xdr:nvSpPr>
      <xdr:spPr>
        <a:xfrm>
          <a:off x="21059775" y="12125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161925</xdr:rowOff>
    </xdr:from>
    <xdr:to>
      <xdr:col>29</xdr:col>
      <xdr:colOff>571500</xdr:colOff>
      <xdr:row>73</xdr:row>
      <xdr:rowOff>85725</xdr:rowOff>
    </xdr:to>
    <xdr:sp macro="" textlink="">
      <xdr:nvSpPr>
        <xdr:cNvPr id="848" name="円/楕円 847"/>
        <xdr:cNvSpPr/>
      </xdr:nvSpPr>
      <xdr:spPr>
        <a:xfrm>
          <a:off x="20383500" y="12506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71</xdr:row>
      <xdr:rowOff>104775</xdr:rowOff>
    </xdr:from>
    <xdr:ext cx="533400" cy="257175"/>
    <xdr:sp macro="" textlink="">
      <xdr:nvSpPr>
        <xdr:cNvPr id="849" name="テキスト ボックス 848"/>
        <xdr:cNvSpPr txBox="1"/>
      </xdr:nvSpPr>
      <xdr:spPr>
        <a:xfrm>
          <a:off x="20164425" y="1227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47,135</a:t>
          </a:r>
          <a:endParaRPr kumimoji="1" lang="ja-JP" altLang="en-US" sz="1000" b="1">
            <a:solidFill>
              <a:srgbClr val="FF0000"/>
            </a:solidFill>
            <a:latin typeface="ＭＳ Ｐゴシック"/>
          </a:endParaRPr>
        </a:p>
      </xdr:txBody>
    </xdr:sp>
    <xdr:clientData/>
  </xdr:oneCellAnchor>
  <xdr:twoCellAnchor>
    <xdr:from>
      <xdr:col>28</xdr:col>
      <xdr:colOff>266700</xdr:colOff>
      <xdr:row>73</xdr:row>
      <xdr:rowOff>19050</xdr:rowOff>
    </xdr:from>
    <xdr:to>
      <xdr:col>28</xdr:col>
      <xdr:colOff>361950</xdr:colOff>
      <xdr:row>73</xdr:row>
      <xdr:rowOff>114300</xdr:rowOff>
    </xdr:to>
    <xdr:sp macro="" textlink="">
      <xdr:nvSpPr>
        <xdr:cNvPr id="850" name="円/楕円 849"/>
        <xdr:cNvSpPr/>
      </xdr:nvSpPr>
      <xdr:spPr>
        <a:xfrm>
          <a:off x="19497675" y="12534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71</xdr:row>
      <xdr:rowOff>133350</xdr:rowOff>
    </xdr:from>
    <xdr:ext cx="533400" cy="257175"/>
    <xdr:sp macro="" textlink="">
      <xdr:nvSpPr>
        <xdr:cNvPr id="851" name="テキスト ボックス 850"/>
        <xdr:cNvSpPr txBox="1"/>
      </xdr:nvSpPr>
      <xdr:spPr>
        <a:xfrm>
          <a:off x="19278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46,431</a:t>
          </a:r>
          <a:endParaRPr kumimoji="1" lang="ja-JP" altLang="en-US" sz="1000" b="1">
            <a:solidFill>
              <a:srgbClr val="FF0000"/>
            </a:solidFill>
            <a:latin typeface="ＭＳ Ｐゴシック"/>
          </a:endParaRPr>
        </a:p>
      </xdr:txBody>
    </xdr:sp>
    <xdr:clientData/>
  </xdr:oneCellAnchor>
  <xdr:twoCellAnchor>
    <xdr:from>
      <xdr:col>27</xdr:col>
      <xdr:colOff>57150</xdr:colOff>
      <xdr:row>73</xdr:row>
      <xdr:rowOff>0</xdr:rowOff>
    </xdr:from>
    <xdr:to>
      <xdr:col>27</xdr:col>
      <xdr:colOff>161925</xdr:colOff>
      <xdr:row>73</xdr:row>
      <xdr:rowOff>104775</xdr:rowOff>
    </xdr:to>
    <xdr:sp macro="" textlink="">
      <xdr:nvSpPr>
        <xdr:cNvPr id="852" name="円/楕円 851"/>
        <xdr:cNvSpPr/>
      </xdr:nvSpPr>
      <xdr:spPr>
        <a:xfrm>
          <a:off x="18602325" y="12515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71</xdr:row>
      <xdr:rowOff>123825</xdr:rowOff>
    </xdr:from>
    <xdr:ext cx="533400" cy="257175"/>
    <xdr:sp macro="" textlink="">
      <xdr:nvSpPr>
        <xdr:cNvPr id="853" name="テキスト ボックス 852"/>
        <xdr:cNvSpPr txBox="1"/>
      </xdr:nvSpPr>
      <xdr:spPr>
        <a:xfrm>
          <a:off x="18392775" y="1229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4" name="正方形/長方形 853"/>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55" name="正方形/長方形 854"/>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56" name="正方形/長方形 855"/>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57" name="正方形/長方形 856"/>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58" name="正方形/長方形 857"/>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59" name="正方形/長方形 858"/>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0" name="正方形/長方形 859"/>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1" name="正方形/長方形 860"/>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2" name="テキスト ボックス 861"/>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3" name="直線コネクタ 862"/>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4" name="直線コネクタ 863"/>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65" name="テキスト ボックス 864"/>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66" name="直線コネクタ 865"/>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67" name="テキスト ボックス 866"/>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68"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69" name="直線コネクタ 868"/>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0"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1" name="直線コネクタ 870"/>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2"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3" name="直線コネクタ 872"/>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4" name="直線コネクタ 873"/>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75"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6" name="フローチャート : 判断 875"/>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77" name="直線コネクタ 876"/>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78" name="フローチャート : 判断 877"/>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79" name="テキスト ボックス 878"/>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0" name="直線コネクタ 879"/>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1" name="フローチャート : 判断 880"/>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2" name="テキスト ボックス 881"/>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3" name="直線コネクタ 882"/>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4" name="フローチャート : 判断 883"/>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85" name="テキスト ボックス 884"/>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6" name="フローチャート : 判断 885"/>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87" name="テキスト ボックス 886"/>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88" name="テキスト ボックス 887"/>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89" name="テキスト ボックス 888"/>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0" name="テキスト ボックス 889"/>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1" name="テキスト ボックス 890"/>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2" name="テキスト ボックス 891"/>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3" name="円/楕円 892"/>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4"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95" name="円/楕円 894"/>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96" name="テキスト ボックス 895"/>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97" name="円/楕円 896"/>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98" name="テキスト ボックス 897"/>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99" name="円/楕円 898"/>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0" name="テキスト ボックス 899"/>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1" name="円/楕円 900"/>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2" name="テキスト ボックス 901"/>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3" name="正方形/長方形 90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4" name="正方形/長方形 90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05" name="テキスト ボックス 90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440,485</a:t>
          </a:r>
          <a:r>
            <a:rPr kumimoji="1" lang="ja-JP" altLang="en-US" sz="1300">
              <a:latin typeface="ＭＳ Ｐゴシック"/>
            </a:rPr>
            <a:t>円となり、前年度の</a:t>
          </a:r>
          <a:r>
            <a:rPr kumimoji="1" lang="en-US" altLang="ja-JP" sz="1300">
              <a:latin typeface="ＭＳ Ｐゴシック"/>
            </a:rPr>
            <a:t>467,510</a:t>
          </a:r>
          <a:r>
            <a:rPr kumimoji="1" lang="ja-JP" altLang="en-US" sz="1300">
              <a:latin typeface="ＭＳ Ｐゴシック"/>
            </a:rPr>
            <a:t>円から△</a:t>
          </a:r>
          <a:r>
            <a:rPr kumimoji="1" lang="en-US" altLang="ja-JP" sz="1300">
              <a:latin typeface="ＭＳ Ｐゴシック"/>
            </a:rPr>
            <a:t>27,025</a:t>
          </a:r>
          <a:r>
            <a:rPr kumimoji="1" lang="ja-JP" altLang="en-US" sz="1300">
              <a:latin typeface="ＭＳ Ｐゴシック"/>
            </a:rPr>
            <a:t>千円減少したものの、類似団体平均の</a:t>
          </a:r>
          <a:r>
            <a:rPr kumimoji="1" lang="en-US" altLang="ja-JP" sz="1300">
              <a:latin typeface="ＭＳ Ｐゴシック"/>
            </a:rPr>
            <a:t>365,013</a:t>
          </a:r>
          <a:r>
            <a:rPr kumimoji="1" lang="ja-JP" altLang="en-US" sz="1300">
              <a:latin typeface="ＭＳ Ｐゴシック"/>
            </a:rPr>
            <a:t>円を</a:t>
          </a:r>
          <a:r>
            <a:rPr kumimoji="1" lang="en-US" altLang="ja-JP" sz="1300">
              <a:latin typeface="ＭＳ Ｐゴシック"/>
            </a:rPr>
            <a:t>75,472</a:t>
          </a:r>
          <a:r>
            <a:rPr kumimoji="1" lang="ja-JP" altLang="en-US" sz="1300">
              <a:latin typeface="ＭＳ Ｐゴシック"/>
            </a:rPr>
            <a:t>円上回っている。</a:t>
          </a:r>
          <a:endParaRPr kumimoji="1" lang="en-US" altLang="ja-JP" sz="1300">
            <a:latin typeface="ＭＳ Ｐゴシック"/>
          </a:endParaRPr>
        </a:p>
        <a:p>
          <a:r>
            <a:rPr kumimoji="1" lang="ja-JP" altLang="en-US" sz="1300">
              <a:latin typeface="ＭＳ Ｐゴシック"/>
            </a:rPr>
            <a:t>　主な構成要因のうち、人件費はここ数年やや減少、物件費や補助費等についてはやや増加しているが、いずれも類似団体平均を上回っており、今後も定員適正化計画や公共施設等総合管理計画、行政改革アクションプラン等に基づき、経常経費の抑制に努める必要がある。</a:t>
          </a:r>
          <a:endParaRPr kumimoji="1" lang="en-US" altLang="ja-JP" sz="1300">
            <a:latin typeface="ＭＳ Ｐゴシック"/>
          </a:endParaRPr>
        </a:p>
        <a:p>
          <a:r>
            <a:rPr kumimoji="1" lang="ja-JP" altLang="en-US" sz="1300">
              <a:latin typeface="ＭＳ Ｐゴシック"/>
            </a:rPr>
            <a:t>　普通建設事業費については、庁舎建設事業等の大型事業が終了したことにより類似団体並みにまで減少したものの、今後は北部地域総合体育館、長浜北部学校給食センター、産業文化交流拠点施設、消防本部庁舎整備事業などが控えており、今後も留意しなければならない。</a:t>
          </a:r>
          <a:endParaRPr kumimoji="1" lang="en-US" altLang="ja-JP" sz="1300">
            <a:latin typeface="ＭＳ Ｐゴシック"/>
          </a:endParaRPr>
        </a:p>
        <a:p>
          <a:r>
            <a:rPr kumimoji="1" lang="ja-JP" altLang="en-US" sz="1300">
              <a:latin typeface="ＭＳ Ｐゴシック"/>
            </a:rPr>
            <a:t>　公債費については、これまでの計画的な繰上償還による市債残高の削減や大型建設事業の終了に伴う新たな起債の減少により、平成</a:t>
          </a:r>
          <a:r>
            <a:rPr kumimoji="1" lang="en-US" altLang="ja-JP" sz="1300">
              <a:latin typeface="ＭＳ Ｐゴシック"/>
            </a:rPr>
            <a:t>24</a:t>
          </a:r>
          <a:r>
            <a:rPr kumimoji="1" lang="ja-JP" altLang="en-US" sz="1300">
              <a:latin typeface="ＭＳ Ｐゴシック"/>
            </a:rPr>
            <a:t>年度以降は減少傾向にあるものの、依然として類似団体平均より高い水準にあり、今後の大型建設事業に伴う新たな起債の増加も予定されることから、今後も引き続き計画的な繰上償還の実施等により市債残高の抑制に努める必要がある。</a:t>
          </a:r>
          <a:endParaRPr kumimoji="1" lang="en-US" altLang="ja-JP" sz="1300">
            <a:latin typeface="ＭＳ Ｐゴシック"/>
          </a:endParaRPr>
        </a:p>
        <a:p>
          <a:r>
            <a:rPr kumimoji="1" lang="ja-JP" altLang="en-US" sz="1300">
              <a:latin typeface="ＭＳ Ｐゴシック"/>
            </a:rPr>
            <a:t>　なお、積立金については、新たに公共施設等整備基金及びまち・ひと・しごと創生総合戦略推進基金を創設して積立を行ったことから、大幅な増加となったものである。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滋賀県長浜市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120,995
118,024
681.02
55,732,668
53,296,564
1,620,285
35,178,057
49,890,256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37</xdr:row>
      <xdr:rowOff>171450</xdr:rowOff>
    </xdr:from>
    <xdr:ext cx="466725" cy="257175"/>
    <xdr:sp macro="" textlink="">
      <xdr:nvSpPr>
        <xdr:cNvPr id="44" name="テキスト ボックス 43"/>
        <xdr:cNvSpPr txBox="1"/>
      </xdr:nvSpPr>
      <xdr:spPr>
        <a:xfrm>
          <a:off x="295275"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35</xdr:row>
      <xdr:rowOff>57150</xdr:rowOff>
    </xdr:from>
    <xdr:ext cx="466725" cy="257175"/>
    <xdr:sp macro="" textlink="">
      <xdr:nvSpPr>
        <xdr:cNvPr id="46" name="テキスト ボックス 45"/>
        <xdr:cNvSpPr txBox="1"/>
      </xdr:nvSpPr>
      <xdr:spPr>
        <a:xfrm>
          <a:off x="29527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32</xdr:row>
      <xdr:rowOff>114300</xdr:rowOff>
    </xdr:from>
    <xdr:ext cx="466725" cy="257175"/>
    <xdr:sp macro="" textlink="">
      <xdr:nvSpPr>
        <xdr:cNvPr id="48" name="テキスト ボックス 47"/>
        <xdr:cNvSpPr txBox="1"/>
      </xdr:nvSpPr>
      <xdr:spPr>
        <a:xfrm>
          <a:off x="295275"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171450</xdr:rowOff>
    </xdr:from>
    <xdr:ext cx="466725" cy="257175"/>
    <xdr:sp macro="" textlink="">
      <xdr:nvSpPr>
        <xdr:cNvPr id="50" name="テキスト ボックス 49"/>
        <xdr:cNvSpPr txBox="1"/>
      </xdr:nvSpPr>
      <xdr:spPr>
        <a:xfrm>
          <a:off x="295275"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2" name="テキスト ボックス 51"/>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85725</xdr:rowOff>
    </xdr:to>
    <xdr:cxnSp macro="">
      <xdr:nvCxnSpPr>
        <xdr:cNvPr id="54" name="直線コネクタ 53"/>
        <xdr:cNvCxnSpPr/>
      </xdr:nvCxnSpPr>
      <xdr:spPr>
        <a:xfrm flipV="1">
          <a:off x="4629150" y="5191125"/>
          <a:ext cx="9525"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95250</xdr:rowOff>
    </xdr:from>
    <xdr:ext cx="466725" cy="257175"/>
    <xdr:sp macro="" textlink="">
      <xdr:nvSpPr>
        <xdr:cNvPr id="55" name="議会費最小値テキスト"/>
        <xdr:cNvSpPr txBox="1"/>
      </xdr:nvSpPr>
      <xdr:spPr>
        <a:xfrm>
          <a:off x="468630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419100</xdr:colOff>
      <xdr:row>38</xdr:row>
      <xdr:rowOff>85725</xdr:rowOff>
    </xdr:from>
    <xdr:to>
      <xdr:col>6</xdr:col>
      <xdr:colOff>600075</xdr:colOff>
      <xdr:row>38</xdr:row>
      <xdr:rowOff>85725</xdr:rowOff>
    </xdr:to>
    <xdr:cxnSp macro="">
      <xdr:nvCxnSpPr>
        <xdr:cNvPr id="56" name="直線コネクタ 55"/>
        <xdr:cNvCxnSpPr/>
      </xdr:nvCxnSpPr>
      <xdr:spPr>
        <a:xfrm>
          <a:off x="4543425" y="6600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466725" cy="257175"/>
    <xdr:sp macro="" textlink="">
      <xdr:nvSpPr>
        <xdr:cNvPr id="57" name="議会費最大値テキスト"/>
        <xdr:cNvSpPr txBox="1"/>
      </xdr:nvSpPr>
      <xdr:spPr>
        <a:xfrm>
          <a:off x="4686300"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58" name="直線コネクタ 57"/>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57150</xdr:rowOff>
    </xdr:from>
    <xdr:to>
      <xdr:col>6</xdr:col>
      <xdr:colOff>514350</xdr:colOff>
      <xdr:row>37</xdr:row>
      <xdr:rowOff>133350</xdr:rowOff>
    </xdr:to>
    <xdr:cxnSp macro="">
      <xdr:nvCxnSpPr>
        <xdr:cNvPr id="59" name="直線コネクタ 58"/>
        <xdr:cNvCxnSpPr/>
      </xdr:nvCxnSpPr>
      <xdr:spPr>
        <a:xfrm flipV="1">
          <a:off x="3800475" y="6400800"/>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142875</xdr:rowOff>
    </xdr:from>
    <xdr:ext cx="466725" cy="257175"/>
    <xdr:sp macro="" textlink="">
      <xdr:nvSpPr>
        <xdr:cNvPr id="60" name="議会費平均値テキスト"/>
        <xdr:cNvSpPr txBox="1"/>
      </xdr:nvSpPr>
      <xdr:spPr>
        <a:xfrm>
          <a:off x="4686300" y="580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61" name="フローチャート : 判断 60"/>
        <xdr:cNvSpPr/>
      </xdr:nvSpPr>
      <xdr:spPr>
        <a:xfrm>
          <a:off x="4581525" y="5943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38100</xdr:rowOff>
    </xdr:from>
    <xdr:to>
      <xdr:col>5</xdr:col>
      <xdr:colOff>361950</xdr:colOff>
      <xdr:row>37</xdr:row>
      <xdr:rowOff>133350</xdr:rowOff>
    </xdr:to>
    <xdr:cxnSp macro="">
      <xdr:nvCxnSpPr>
        <xdr:cNvPr id="62" name="直線コネクタ 61"/>
        <xdr:cNvCxnSpPr/>
      </xdr:nvCxnSpPr>
      <xdr:spPr>
        <a:xfrm>
          <a:off x="2905125" y="638175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38100</xdr:rowOff>
    </xdr:from>
    <xdr:to>
      <xdr:col>5</xdr:col>
      <xdr:colOff>409575</xdr:colOff>
      <xdr:row>36</xdr:row>
      <xdr:rowOff>142875</xdr:rowOff>
    </xdr:to>
    <xdr:sp macro="" textlink="">
      <xdr:nvSpPr>
        <xdr:cNvPr id="63" name="フローチャート : 判断 62"/>
        <xdr:cNvSpPr/>
      </xdr:nvSpPr>
      <xdr:spPr>
        <a:xfrm>
          <a:off x="3743325"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161925</xdr:rowOff>
    </xdr:from>
    <xdr:ext cx="466725" cy="257175"/>
    <xdr:sp macro="" textlink="">
      <xdr:nvSpPr>
        <xdr:cNvPr id="64" name="テキスト ボックス 63"/>
        <xdr:cNvSpPr txBox="1"/>
      </xdr:nvSpPr>
      <xdr:spPr>
        <a:xfrm>
          <a:off x="3562350"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161925</xdr:rowOff>
    </xdr:from>
    <xdr:to>
      <xdr:col>4</xdr:col>
      <xdr:colOff>152400</xdr:colOff>
      <xdr:row>37</xdr:row>
      <xdr:rowOff>38100</xdr:rowOff>
    </xdr:to>
    <xdr:cxnSp macro="">
      <xdr:nvCxnSpPr>
        <xdr:cNvPr id="65" name="直線コネクタ 64"/>
        <xdr:cNvCxnSpPr/>
      </xdr:nvCxnSpPr>
      <xdr:spPr>
        <a:xfrm>
          <a:off x="2019300" y="63341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66675</xdr:rowOff>
    </xdr:from>
    <xdr:to>
      <xdr:col>4</xdr:col>
      <xdr:colOff>209550</xdr:colOff>
      <xdr:row>36</xdr:row>
      <xdr:rowOff>161925</xdr:rowOff>
    </xdr:to>
    <xdr:sp macro="" textlink="">
      <xdr:nvSpPr>
        <xdr:cNvPr id="66" name="フローチャート : 判断 65"/>
        <xdr:cNvSpPr/>
      </xdr:nvSpPr>
      <xdr:spPr>
        <a:xfrm>
          <a:off x="2857500" y="623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9525</xdr:rowOff>
    </xdr:from>
    <xdr:ext cx="466725" cy="257175"/>
    <xdr:sp macro="" textlink="">
      <xdr:nvSpPr>
        <xdr:cNvPr id="67" name="テキスト ボックス 66"/>
        <xdr:cNvSpPr txBox="1"/>
      </xdr:nvSpPr>
      <xdr:spPr>
        <a:xfrm>
          <a:off x="2676525"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76200</xdr:rowOff>
    </xdr:from>
    <xdr:to>
      <xdr:col>2</xdr:col>
      <xdr:colOff>638175</xdr:colOff>
      <xdr:row>36</xdr:row>
      <xdr:rowOff>161925</xdr:rowOff>
    </xdr:to>
    <xdr:cxnSp macro="">
      <xdr:nvCxnSpPr>
        <xdr:cNvPr id="68" name="直線コネクタ 67"/>
        <xdr:cNvCxnSpPr/>
      </xdr:nvCxnSpPr>
      <xdr:spPr>
        <a:xfrm>
          <a:off x="1133475" y="5905500"/>
          <a:ext cx="885825" cy="428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171450</xdr:rowOff>
    </xdr:from>
    <xdr:to>
      <xdr:col>3</xdr:col>
      <xdr:colOff>0</xdr:colOff>
      <xdr:row>36</xdr:row>
      <xdr:rowOff>104775</xdr:rowOff>
    </xdr:to>
    <xdr:sp macro="" textlink="">
      <xdr:nvSpPr>
        <xdr:cNvPr id="69" name="フローチャート : 判断 68"/>
        <xdr:cNvSpPr/>
      </xdr:nvSpPr>
      <xdr:spPr>
        <a:xfrm>
          <a:off x="1971675"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34</xdr:row>
      <xdr:rowOff>114300</xdr:rowOff>
    </xdr:from>
    <xdr:ext cx="466725" cy="257175"/>
    <xdr:sp macro="" textlink="">
      <xdr:nvSpPr>
        <xdr:cNvPr id="70" name="テキスト ボックス 69"/>
        <xdr:cNvSpPr txBox="1"/>
      </xdr:nvSpPr>
      <xdr:spPr>
        <a:xfrm>
          <a:off x="1781175" y="594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114300</xdr:rowOff>
    </xdr:from>
    <xdr:to>
      <xdr:col>1</xdr:col>
      <xdr:colOff>485775</xdr:colOff>
      <xdr:row>34</xdr:row>
      <xdr:rowOff>47625</xdr:rowOff>
    </xdr:to>
    <xdr:sp macro="" textlink="">
      <xdr:nvSpPr>
        <xdr:cNvPr id="71" name="フローチャート : 判断 70"/>
        <xdr:cNvSpPr/>
      </xdr:nvSpPr>
      <xdr:spPr>
        <a:xfrm>
          <a:off x="1076325" y="577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66675</xdr:rowOff>
    </xdr:from>
    <xdr:ext cx="466725" cy="257175"/>
    <xdr:sp macro="" textlink="">
      <xdr:nvSpPr>
        <xdr:cNvPr id="72" name="テキスト ボックス 71"/>
        <xdr:cNvSpPr txBox="1"/>
      </xdr:nvSpPr>
      <xdr:spPr>
        <a:xfrm>
          <a:off x="895350" y="555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37</xdr:row>
      <xdr:rowOff>9525</xdr:rowOff>
    </xdr:from>
    <xdr:to>
      <xdr:col>6</xdr:col>
      <xdr:colOff>561975</xdr:colOff>
      <xdr:row>37</xdr:row>
      <xdr:rowOff>104775</xdr:rowOff>
    </xdr:to>
    <xdr:sp macro="" textlink="">
      <xdr:nvSpPr>
        <xdr:cNvPr id="78" name="円/楕円 77"/>
        <xdr:cNvSpPr/>
      </xdr:nvSpPr>
      <xdr:spPr>
        <a:xfrm>
          <a:off x="4581525" y="6353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152400</xdr:rowOff>
    </xdr:from>
    <xdr:ext cx="466725" cy="257175"/>
    <xdr:sp macro="" textlink="">
      <xdr:nvSpPr>
        <xdr:cNvPr id="79" name="議会費該当値テキスト"/>
        <xdr:cNvSpPr txBox="1"/>
      </xdr:nvSpPr>
      <xdr:spPr>
        <a:xfrm>
          <a:off x="468630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5</xdr:col>
      <xdr:colOff>304800</xdr:colOff>
      <xdr:row>37</xdr:row>
      <xdr:rowOff>85725</xdr:rowOff>
    </xdr:from>
    <xdr:to>
      <xdr:col>5</xdr:col>
      <xdr:colOff>409575</xdr:colOff>
      <xdr:row>38</xdr:row>
      <xdr:rowOff>9525</xdr:rowOff>
    </xdr:to>
    <xdr:sp macro="" textlink="">
      <xdr:nvSpPr>
        <xdr:cNvPr id="80" name="円/楕円 79"/>
        <xdr:cNvSpPr/>
      </xdr:nvSpPr>
      <xdr:spPr>
        <a:xfrm>
          <a:off x="3743325" y="6429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38</xdr:row>
      <xdr:rowOff>0</xdr:rowOff>
    </xdr:from>
    <xdr:ext cx="466725" cy="257175"/>
    <xdr:sp macro="" textlink="">
      <xdr:nvSpPr>
        <xdr:cNvPr id="81" name="テキスト ボックス 80"/>
        <xdr:cNvSpPr txBox="1"/>
      </xdr:nvSpPr>
      <xdr:spPr>
        <a:xfrm>
          <a:off x="3562350" y="6515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161925</xdr:rowOff>
    </xdr:from>
    <xdr:to>
      <xdr:col>4</xdr:col>
      <xdr:colOff>209550</xdr:colOff>
      <xdr:row>37</xdr:row>
      <xdr:rowOff>85725</xdr:rowOff>
    </xdr:to>
    <xdr:sp macro="" textlink="">
      <xdr:nvSpPr>
        <xdr:cNvPr id="82" name="円/楕円 81"/>
        <xdr:cNvSpPr/>
      </xdr:nvSpPr>
      <xdr:spPr>
        <a:xfrm>
          <a:off x="2857500" y="633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37</xdr:row>
      <xdr:rowOff>76200</xdr:rowOff>
    </xdr:from>
    <xdr:ext cx="466725" cy="257175"/>
    <xdr:sp macro="" textlink="">
      <xdr:nvSpPr>
        <xdr:cNvPr id="83" name="テキスト ボックス 82"/>
        <xdr:cNvSpPr txBox="1"/>
      </xdr:nvSpPr>
      <xdr:spPr>
        <a:xfrm>
          <a:off x="267652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104775</xdr:rowOff>
    </xdr:from>
    <xdr:to>
      <xdr:col>3</xdr:col>
      <xdr:colOff>0</xdr:colOff>
      <xdr:row>37</xdr:row>
      <xdr:rowOff>38100</xdr:rowOff>
    </xdr:to>
    <xdr:sp macro="" textlink="">
      <xdr:nvSpPr>
        <xdr:cNvPr id="84" name="円/楕円 83"/>
        <xdr:cNvSpPr/>
      </xdr:nvSpPr>
      <xdr:spPr>
        <a:xfrm>
          <a:off x="1971675" y="627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37</xdr:row>
      <xdr:rowOff>28575</xdr:rowOff>
    </xdr:from>
    <xdr:ext cx="466725" cy="257175"/>
    <xdr:sp macro="" textlink="">
      <xdr:nvSpPr>
        <xdr:cNvPr id="85" name="テキスト ボックス 84"/>
        <xdr:cNvSpPr txBox="1"/>
      </xdr:nvSpPr>
      <xdr:spPr>
        <a:xfrm>
          <a:off x="178117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28575</xdr:rowOff>
    </xdr:from>
    <xdr:to>
      <xdr:col>1</xdr:col>
      <xdr:colOff>485775</xdr:colOff>
      <xdr:row>34</xdr:row>
      <xdr:rowOff>133350</xdr:rowOff>
    </xdr:to>
    <xdr:sp macro="" textlink="">
      <xdr:nvSpPr>
        <xdr:cNvPr id="86" name="円/楕円 85"/>
        <xdr:cNvSpPr/>
      </xdr:nvSpPr>
      <xdr:spPr>
        <a:xfrm>
          <a:off x="1076325"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123825</xdr:rowOff>
    </xdr:from>
    <xdr:ext cx="466725" cy="257175"/>
    <xdr:sp macro="" textlink="">
      <xdr:nvSpPr>
        <xdr:cNvPr id="87" name="テキスト ボックス 86"/>
        <xdr:cNvSpPr txBox="1"/>
      </xdr:nvSpPr>
      <xdr:spPr>
        <a:xfrm>
          <a:off x="895350"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98" name="テキスト ボックス 97"/>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638175</xdr:colOff>
      <xdr:row>59</xdr:row>
      <xdr:rowOff>47625</xdr:rowOff>
    </xdr:to>
    <xdr:cxnSp macro="">
      <xdr:nvCxnSpPr>
        <xdr:cNvPr id="99" name="直線コネクタ 98"/>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0" name="テキスト ボックス 99"/>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1" name="直線コネクタ 100"/>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2" name="テキスト ボックス 101"/>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3" name="直線コネクタ 102"/>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4" name="テキスト ボックス 103"/>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5" name="直線コネクタ 104"/>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6" name="テキスト ボックス 105"/>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7" name="直線コネクタ 106"/>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8" name="テキスト ボックス 107"/>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9" name="直線コネクタ 108"/>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0" name="テキスト ボックス 109"/>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1"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152400</xdr:rowOff>
    </xdr:from>
    <xdr:to>
      <xdr:col>6</xdr:col>
      <xdr:colOff>514350</xdr:colOff>
      <xdr:row>58</xdr:row>
      <xdr:rowOff>9525</xdr:rowOff>
    </xdr:to>
    <xdr:cxnSp macro="">
      <xdr:nvCxnSpPr>
        <xdr:cNvPr id="112" name="直線コネクタ 111"/>
        <xdr:cNvCxnSpPr/>
      </xdr:nvCxnSpPr>
      <xdr:spPr>
        <a:xfrm flipV="1">
          <a:off x="4629150" y="8724900"/>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19050</xdr:rowOff>
    </xdr:from>
    <xdr:ext cx="533400" cy="257175"/>
    <xdr:sp macro="" textlink="">
      <xdr:nvSpPr>
        <xdr:cNvPr id="113" name="総務費最小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419100</xdr:colOff>
      <xdr:row>58</xdr:row>
      <xdr:rowOff>9525</xdr:rowOff>
    </xdr:from>
    <xdr:to>
      <xdr:col>6</xdr:col>
      <xdr:colOff>600075</xdr:colOff>
      <xdr:row>58</xdr:row>
      <xdr:rowOff>9525</xdr:rowOff>
    </xdr:to>
    <xdr:cxnSp macro="">
      <xdr:nvCxnSpPr>
        <xdr:cNvPr id="114" name="直線コネクタ 113"/>
        <xdr:cNvCxnSpPr/>
      </xdr:nvCxnSpPr>
      <xdr:spPr>
        <a:xfrm>
          <a:off x="4543425" y="995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104775</xdr:rowOff>
    </xdr:from>
    <xdr:ext cx="533400" cy="257175"/>
    <xdr:sp macro="" textlink="">
      <xdr:nvSpPr>
        <xdr:cNvPr id="115" name="総務費最大値テキスト"/>
        <xdr:cNvSpPr txBox="1"/>
      </xdr:nvSpPr>
      <xdr:spPr>
        <a:xfrm>
          <a:off x="4686300" y="850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419100</xdr:colOff>
      <xdr:row>50</xdr:row>
      <xdr:rowOff>152400</xdr:rowOff>
    </xdr:from>
    <xdr:to>
      <xdr:col>6</xdr:col>
      <xdr:colOff>600075</xdr:colOff>
      <xdr:row>50</xdr:row>
      <xdr:rowOff>152400</xdr:rowOff>
    </xdr:to>
    <xdr:cxnSp macro="">
      <xdr:nvCxnSpPr>
        <xdr:cNvPr id="116" name="直線コネクタ 115"/>
        <xdr:cNvCxnSpPr/>
      </xdr:nvCxnSpPr>
      <xdr:spPr>
        <a:xfrm>
          <a:off x="4543425" y="8724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53</xdr:row>
      <xdr:rowOff>66675</xdr:rowOff>
    </xdr:from>
    <xdr:to>
      <xdr:col>6</xdr:col>
      <xdr:colOff>514350</xdr:colOff>
      <xdr:row>53</xdr:row>
      <xdr:rowOff>133350</xdr:rowOff>
    </xdr:to>
    <xdr:cxnSp macro="">
      <xdr:nvCxnSpPr>
        <xdr:cNvPr id="117" name="直線コネクタ 116"/>
        <xdr:cNvCxnSpPr/>
      </xdr:nvCxnSpPr>
      <xdr:spPr>
        <a:xfrm flipV="1">
          <a:off x="3800475" y="9153525"/>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161925</xdr:rowOff>
    </xdr:from>
    <xdr:ext cx="533400" cy="257175"/>
    <xdr:sp macro="" textlink="">
      <xdr:nvSpPr>
        <xdr:cNvPr id="118" name="総務費平均値テキスト"/>
        <xdr:cNvSpPr txBox="1"/>
      </xdr:nvSpPr>
      <xdr:spPr>
        <a:xfrm>
          <a:off x="468630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9525</xdr:rowOff>
    </xdr:from>
    <xdr:to>
      <xdr:col>6</xdr:col>
      <xdr:colOff>561975</xdr:colOff>
      <xdr:row>56</xdr:row>
      <xdr:rowOff>104775</xdr:rowOff>
    </xdr:to>
    <xdr:sp macro="" textlink="">
      <xdr:nvSpPr>
        <xdr:cNvPr id="119" name="フローチャート : 判断 118"/>
        <xdr:cNvSpPr/>
      </xdr:nvSpPr>
      <xdr:spPr>
        <a:xfrm>
          <a:off x="4581525" y="961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52</xdr:row>
      <xdr:rowOff>85725</xdr:rowOff>
    </xdr:from>
    <xdr:to>
      <xdr:col>5</xdr:col>
      <xdr:colOff>361950</xdr:colOff>
      <xdr:row>53</xdr:row>
      <xdr:rowOff>133350</xdr:rowOff>
    </xdr:to>
    <xdr:cxnSp macro="">
      <xdr:nvCxnSpPr>
        <xdr:cNvPr id="120" name="直線コネクタ 119"/>
        <xdr:cNvCxnSpPr/>
      </xdr:nvCxnSpPr>
      <xdr:spPr>
        <a:xfrm>
          <a:off x="2905125" y="9001125"/>
          <a:ext cx="89535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54</xdr:row>
      <xdr:rowOff>152400</xdr:rowOff>
    </xdr:from>
    <xdr:to>
      <xdr:col>5</xdr:col>
      <xdr:colOff>409575</xdr:colOff>
      <xdr:row>55</xdr:row>
      <xdr:rowOff>76200</xdr:rowOff>
    </xdr:to>
    <xdr:sp macro="" textlink="">
      <xdr:nvSpPr>
        <xdr:cNvPr id="121" name="フローチャート : 判断 120"/>
        <xdr:cNvSpPr/>
      </xdr:nvSpPr>
      <xdr:spPr>
        <a:xfrm>
          <a:off x="3743325" y="9410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66675</xdr:rowOff>
    </xdr:from>
    <xdr:ext cx="533400" cy="257175"/>
    <xdr:sp macro="" textlink="">
      <xdr:nvSpPr>
        <xdr:cNvPr id="122" name="テキスト ボックス 121"/>
        <xdr:cNvSpPr txBox="1"/>
      </xdr:nvSpPr>
      <xdr:spPr>
        <a:xfrm>
          <a:off x="35337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85725</xdr:rowOff>
    </xdr:from>
    <xdr:to>
      <xdr:col>4</xdr:col>
      <xdr:colOff>152400</xdr:colOff>
      <xdr:row>55</xdr:row>
      <xdr:rowOff>38100</xdr:rowOff>
    </xdr:to>
    <xdr:cxnSp macro="">
      <xdr:nvCxnSpPr>
        <xdr:cNvPr id="123" name="直線コネクタ 122"/>
        <xdr:cNvCxnSpPr/>
      </xdr:nvCxnSpPr>
      <xdr:spPr>
        <a:xfrm flipV="1">
          <a:off x="2019300" y="9001125"/>
          <a:ext cx="885825" cy="466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114300</xdr:rowOff>
    </xdr:from>
    <xdr:to>
      <xdr:col>4</xdr:col>
      <xdr:colOff>209550</xdr:colOff>
      <xdr:row>55</xdr:row>
      <xdr:rowOff>47625</xdr:rowOff>
    </xdr:to>
    <xdr:sp macro="" textlink="">
      <xdr:nvSpPr>
        <xdr:cNvPr id="124" name="フローチャート : 判断 123"/>
        <xdr:cNvSpPr/>
      </xdr:nvSpPr>
      <xdr:spPr>
        <a:xfrm>
          <a:off x="2857500"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38100</xdr:rowOff>
    </xdr:from>
    <xdr:ext cx="533400" cy="257175"/>
    <xdr:sp macro="" textlink="">
      <xdr:nvSpPr>
        <xdr:cNvPr id="125" name="テキスト ボックス 124"/>
        <xdr:cNvSpPr txBox="1"/>
      </xdr:nvSpPr>
      <xdr:spPr>
        <a:xfrm>
          <a:off x="2638425"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438150</xdr:colOff>
      <xdr:row>52</xdr:row>
      <xdr:rowOff>47625</xdr:rowOff>
    </xdr:from>
    <xdr:to>
      <xdr:col>2</xdr:col>
      <xdr:colOff>638175</xdr:colOff>
      <xdr:row>55</xdr:row>
      <xdr:rowOff>38100</xdr:rowOff>
    </xdr:to>
    <xdr:cxnSp macro="">
      <xdr:nvCxnSpPr>
        <xdr:cNvPr id="126" name="直線コネクタ 125"/>
        <xdr:cNvCxnSpPr/>
      </xdr:nvCxnSpPr>
      <xdr:spPr>
        <a:xfrm>
          <a:off x="1133475" y="8963025"/>
          <a:ext cx="885825" cy="504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54</xdr:row>
      <xdr:rowOff>133350</xdr:rowOff>
    </xdr:from>
    <xdr:to>
      <xdr:col>3</xdr:col>
      <xdr:colOff>0</xdr:colOff>
      <xdr:row>55</xdr:row>
      <xdr:rowOff>66675</xdr:rowOff>
    </xdr:to>
    <xdr:sp macro="" textlink="">
      <xdr:nvSpPr>
        <xdr:cNvPr id="127" name="フローチャート : 判断 126"/>
        <xdr:cNvSpPr/>
      </xdr:nvSpPr>
      <xdr:spPr>
        <a:xfrm>
          <a:off x="1971675" y="939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76200</xdr:rowOff>
    </xdr:from>
    <xdr:ext cx="533400" cy="257175"/>
    <xdr:sp macro="" textlink="">
      <xdr:nvSpPr>
        <xdr:cNvPr id="128" name="テキスト ボックス 127"/>
        <xdr:cNvSpPr txBox="1"/>
      </xdr:nvSpPr>
      <xdr:spPr>
        <a:xfrm>
          <a:off x="1752600"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38100</xdr:rowOff>
    </xdr:from>
    <xdr:to>
      <xdr:col>1</xdr:col>
      <xdr:colOff>485775</xdr:colOff>
      <xdr:row>55</xdr:row>
      <xdr:rowOff>133350</xdr:rowOff>
    </xdr:to>
    <xdr:sp macro="" textlink="">
      <xdr:nvSpPr>
        <xdr:cNvPr id="129" name="フローチャート : 判断 128"/>
        <xdr:cNvSpPr/>
      </xdr:nvSpPr>
      <xdr:spPr>
        <a:xfrm>
          <a:off x="1076325" y="946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123825</xdr:rowOff>
    </xdr:from>
    <xdr:ext cx="533400" cy="257175"/>
    <xdr:sp macro="" textlink="">
      <xdr:nvSpPr>
        <xdr:cNvPr id="130" name="テキスト ボックス 129"/>
        <xdr:cNvSpPr txBox="1"/>
      </xdr:nvSpPr>
      <xdr:spPr>
        <a:xfrm>
          <a:off x="86677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1" name="テキスト ボックス 130"/>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2" name="テキスト ボックス 131"/>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3" name="テキスト ボックス 132"/>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4" name="テキスト ボックス 133"/>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5" name="テキスト ボックス 134"/>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53</xdr:row>
      <xdr:rowOff>9525</xdr:rowOff>
    </xdr:from>
    <xdr:to>
      <xdr:col>6</xdr:col>
      <xdr:colOff>561975</xdr:colOff>
      <xdr:row>53</xdr:row>
      <xdr:rowOff>114300</xdr:rowOff>
    </xdr:to>
    <xdr:sp macro="" textlink="">
      <xdr:nvSpPr>
        <xdr:cNvPr id="136" name="円/楕円 135"/>
        <xdr:cNvSpPr/>
      </xdr:nvSpPr>
      <xdr:spPr>
        <a:xfrm>
          <a:off x="4581525" y="9096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38100</xdr:rowOff>
    </xdr:from>
    <xdr:ext cx="533400" cy="257175"/>
    <xdr:sp macro="" textlink="">
      <xdr:nvSpPr>
        <xdr:cNvPr id="137" name="総務費該当値テキスト"/>
        <xdr:cNvSpPr txBox="1"/>
      </xdr:nvSpPr>
      <xdr:spPr>
        <a:xfrm>
          <a:off x="4686300"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73,064</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76200</xdr:rowOff>
    </xdr:from>
    <xdr:to>
      <xdr:col>5</xdr:col>
      <xdr:colOff>409575</xdr:colOff>
      <xdr:row>54</xdr:row>
      <xdr:rowOff>9525</xdr:rowOff>
    </xdr:to>
    <xdr:sp macro="" textlink="">
      <xdr:nvSpPr>
        <xdr:cNvPr id="138" name="円/楕円 137"/>
        <xdr:cNvSpPr/>
      </xdr:nvSpPr>
      <xdr:spPr>
        <a:xfrm>
          <a:off x="3743325" y="916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28575</xdr:rowOff>
    </xdr:from>
    <xdr:ext cx="533400" cy="257175"/>
    <xdr:sp macro="" textlink="">
      <xdr:nvSpPr>
        <xdr:cNvPr id="139" name="テキスト ボックス 138"/>
        <xdr:cNvSpPr txBox="1"/>
      </xdr:nvSpPr>
      <xdr:spPr>
        <a:xfrm>
          <a:off x="3533775" y="894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69,519</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38100</xdr:rowOff>
    </xdr:from>
    <xdr:to>
      <xdr:col>4</xdr:col>
      <xdr:colOff>209550</xdr:colOff>
      <xdr:row>52</xdr:row>
      <xdr:rowOff>133350</xdr:rowOff>
    </xdr:to>
    <xdr:sp macro="" textlink="">
      <xdr:nvSpPr>
        <xdr:cNvPr id="140" name="円/楕円 139"/>
        <xdr:cNvSpPr/>
      </xdr:nvSpPr>
      <xdr:spPr>
        <a:xfrm>
          <a:off x="2857500" y="895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50</xdr:row>
      <xdr:rowOff>152400</xdr:rowOff>
    </xdr:from>
    <xdr:ext cx="533400" cy="257175"/>
    <xdr:sp macro="" textlink="">
      <xdr:nvSpPr>
        <xdr:cNvPr id="141" name="テキスト ボックス 140"/>
        <xdr:cNvSpPr txBox="1"/>
      </xdr:nvSpPr>
      <xdr:spPr>
        <a:xfrm>
          <a:off x="2638425" y="872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80,858</a:t>
          </a:r>
          <a:endParaRPr kumimoji="1" lang="ja-JP" altLang="en-US" sz="1000" b="1">
            <a:solidFill>
              <a:srgbClr val="FF0000"/>
            </a:solidFill>
            <a:latin typeface="ＭＳ Ｐゴシック"/>
          </a:endParaRPr>
        </a:p>
      </xdr:txBody>
    </xdr:sp>
    <xdr:clientData/>
  </xdr:oneCellAnchor>
  <xdr:twoCellAnchor>
    <xdr:from>
      <xdr:col>2</xdr:col>
      <xdr:colOff>590550</xdr:colOff>
      <xdr:row>54</xdr:row>
      <xdr:rowOff>161925</xdr:rowOff>
    </xdr:from>
    <xdr:to>
      <xdr:col>3</xdr:col>
      <xdr:colOff>0</xdr:colOff>
      <xdr:row>55</xdr:row>
      <xdr:rowOff>95250</xdr:rowOff>
    </xdr:to>
    <xdr:sp macro="" textlink="">
      <xdr:nvSpPr>
        <xdr:cNvPr id="142" name="円/楕円 141"/>
        <xdr:cNvSpPr/>
      </xdr:nvSpPr>
      <xdr:spPr>
        <a:xfrm>
          <a:off x="19716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85725</xdr:rowOff>
    </xdr:from>
    <xdr:ext cx="533400" cy="257175"/>
    <xdr:sp macro="" textlink="">
      <xdr:nvSpPr>
        <xdr:cNvPr id="143" name="テキスト ボックス 142"/>
        <xdr:cNvSpPr txBox="1"/>
      </xdr:nvSpPr>
      <xdr:spPr>
        <a:xfrm>
          <a:off x="175260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56,228</a:t>
          </a:r>
          <a:endParaRPr kumimoji="1" lang="ja-JP" altLang="en-US" sz="1000" b="1">
            <a:solidFill>
              <a:srgbClr val="FF0000"/>
            </a:solidFill>
            <a:latin typeface="ＭＳ Ｐゴシック"/>
          </a:endParaRPr>
        </a:p>
      </xdr:txBody>
    </xdr:sp>
    <xdr:clientData/>
  </xdr:oneCellAnchor>
  <xdr:twoCellAnchor>
    <xdr:from>
      <xdr:col>1</xdr:col>
      <xdr:colOff>381000</xdr:colOff>
      <xdr:row>51</xdr:row>
      <xdr:rowOff>171450</xdr:rowOff>
    </xdr:from>
    <xdr:to>
      <xdr:col>1</xdr:col>
      <xdr:colOff>485775</xdr:colOff>
      <xdr:row>52</xdr:row>
      <xdr:rowOff>95250</xdr:rowOff>
    </xdr:to>
    <xdr:sp macro="" textlink="">
      <xdr:nvSpPr>
        <xdr:cNvPr id="144" name="円/楕円 143"/>
        <xdr:cNvSpPr/>
      </xdr:nvSpPr>
      <xdr:spPr>
        <a:xfrm>
          <a:off x="1076325" y="8915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50</xdr:row>
      <xdr:rowOff>114300</xdr:rowOff>
    </xdr:from>
    <xdr:ext cx="533400" cy="257175"/>
    <xdr:sp macro="" textlink="">
      <xdr:nvSpPr>
        <xdr:cNvPr id="145" name="テキスト ボックス 144"/>
        <xdr:cNvSpPr txBox="1"/>
      </xdr:nvSpPr>
      <xdr:spPr>
        <a:xfrm>
          <a:off x="866775"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6" name="正方形/長方形 145"/>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7" name="正方形/長方形 146"/>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8" name="正方形/長方形 147"/>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9" name="正方形/長方形 148"/>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0" name="正方形/長方形 149"/>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1" name="正方形/長方形 150"/>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2" name="正方形/長方形 151"/>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3" name="正方形/長方形 152"/>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4" name="テキスト ボックス 153"/>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5" name="直線コネクタ 154"/>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6" name="テキスト ボックス 155"/>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95250</xdr:rowOff>
    </xdr:from>
    <xdr:to>
      <xdr:col>7</xdr:col>
      <xdr:colOff>638175</xdr:colOff>
      <xdr:row>79</xdr:row>
      <xdr:rowOff>95250</xdr:rowOff>
    </xdr:to>
    <xdr:cxnSp macro="">
      <xdr:nvCxnSpPr>
        <xdr:cNvPr id="157" name="直線コネクタ 156"/>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78</xdr:row>
      <xdr:rowOff>123825</xdr:rowOff>
    </xdr:from>
    <xdr:ext cx="533400" cy="257175"/>
    <xdr:sp macro="" textlink="">
      <xdr:nvSpPr>
        <xdr:cNvPr id="158" name="テキスト ボックス 157"/>
        <xdr:cNvSpPr txBox="1"/>
      </xdr:nvSpPr>
      <xdr:spPr>
        <a:xfrm>
          <a:off x="22860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9" name="直線コネクタ 158"/>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142875</xdr:rowOff>
    </xdr:from>
    <xdr:ext cx="600075" cy="257175"/>
    <xdr:sp macro="" textlink="">
      <xdr:nvSpPr>
        <xdr:cNvPr id="160" name="テキスト ボックス 159"/>
        <xdr:cNvSpPr txBox="1"/>
      </xdr:nvSpPr>
      <xdr:spPr>
        <a:xfrm>
          <a:off x="161925"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61" name="直線コネクタ 160"/>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74</xdr:row>
      <xdr:rowOff>161925</xdr:rowOff>
    </xdr:from>
    <xdr:ext cx="600075" cy="257175"/>
    <xdr:sp macro="" textlink="">
      <xdr:nvSpPr>
        <xdr:cNvPr id="162" name="テキスト ボックス 161"/>
        <xdr:cNvSpPr txBox="1"/>
      </xdr:nvSpPr>
      <xdr:spPr>
        <a:xfrm>
          <a:off x="16192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3" name="直線コネクタ 162"/>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9525</xdr:rowOff>
    </xdr:from>
    <xdr:ext cx="600075" cy="257175"/>
    <xdr:sp macro="" textlink="">
      <xdr:nvSpPr>
        <xdr:cNvPr id="164" name="テキスト ボックス 163"/>
        <xdr:cNvSpPr txBox="1"/>
      </xdr:nvSpPr>
      <xdr:spPr>
        <a:xfrm>
          <a:off x="1619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5" name="直線コネクタ 164"/>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19050</xdr:rowOff>
    </xdr:from>
    <xdr:ext cx="600075" cy="257175"/>
    <xdr:sp macro="" textlink="">
      <xdr:nvSpPr>
        <xdr:cNvPr id="166" name="テキスト ボックス 165"/>
        <xdr:cNvSpPr txBox="1"/>
      </xdr:nvSpPr>
      <xdr:spPr>
        <a:xfrm>
          <a:off x="161925" y="12192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7" name="直線コネクタ 166"/>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38100</xdr:rowOff>
    </xdr:from>
    <xdr:ext cx="600075" cy="257175"/>
    <xdr:sp macro="" textlink="">
      <xdr:nvSpPr>
        <xdr:cNvPr id="168" name="テキスト ボックス 167"/>
        <xdr:cNvSpPr txBox="1"/>
      </xdr:nvSpPr>
      <xdr:spPr>
        <a:xfrm>
          <a:off x="161925"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9" name="直線コネクタ 168"/>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0" name="テキスト ボックス 169"/>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1"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47625</xdr:rowOff>
    </xdr:from>
    <xdr:to>
      <xdr:col>6</xdr:col>
      <xdr:colOff>514350</xdr:colOff>
      <xdr:row>78</xdr:row>
      <xdr:rowOff>28575</xdr:rowOff>
    </xdr:to>
    <xdr:cxnSp macro="">
      <xdr:nvCxnSpPr>
        <xdr:cNvPr id="172" name="直線コネクタ 171"/>
        <xdr:cNvCxnSpPr/>
      </xdr:nvCxnSpPr>
      <xdr:spPr>
        <a:xfrm flipV="1">
          <a:off x="4629150" y="120491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28575</xdr:rowOff>
    </xdr:from>
    <xdr:ext cx="533400" cy="257175"/>
    <xdr:sp macro="" textlink="">
      <xdr:nvSpPr>
        <xdr:cNvPr id="173" name="民生費最小値テキスト"/>
        <xdr:cNvSpPr txBox="1"/>
      </xdr:nvSpPr>
      <xdr:spPr>
        <a:xfrm>
          <a:off x="46863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419100</xdr:colOff>
      <xdr:row>78</xdr:row>
      <xdr:rowOff>28575</xdr:rowOff>
    </xdr:from>
    <xdr:to>
      <xdr:col>6</xdr:col>
      <xdr:colOff>600075</xdr:colOff>
      <xdr:row>78</xdr:row>
      <xdr:rowOff>28575</xdr:rowOff>
    </xdr:to>
    <xdr:cxnSp macro="">
      <xdr:nvCxnSpPr>
        <xdr:cNvPr id="174" name="直線コネクタ 173"/>
        <xdr:cNvCxnSpPr/>
      </xdr:nvCxnSpPr>
      <xdr:spPr>
        <a:xfrm>
          <a:off x="4543425"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600075" cy="257175"/>
    <xdr:sp macro="" textlink="">
      <xdr:nvSpPr>
        <xdr:cNvPr id="175" name="民生費最大値テキスト"/>
        <xdr:cNvSpPr txBox="1"/>
      </xdr:nvSpPr>
      <xdr:spPr>
        <a:xfrm>
          <a:off x="4686300" y="11820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419100</xdr:colOff>
      <xdr:row>70</xdr:row>
      <xdr:rowOff>47625</xdr:rowOff>
    </xdr:from>
    <xdr:to>
      <xdr:col>6</xdr:col>
      <xdr:colOff>600075</xdr:colOff>
      <xdr:row>70</xdr:row>
      <xdr:rowOff>47625</xdr:rowOff>
    </xdr:to>
    <xdr:cxnSp macro="">
      <xdr:nvCxnSpPr>
        <xdr:cNvPr id="176" name="直線コネクタ 175"/>
        <xdr:cNvCxnSpPr/>
      </xdr:nvCxnSpPr>
      <xdr:spPr>
        <a:xfrm>
          <a:off x="4543425" y="12049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73</xdr:row>
      <xdr:rowOff>95250</xdr:rowOff>
    </xdr:from>
    <xdr:to>
      <xdr:col>6</xdr:col>
      <xdr:colOff>514350</xdr:colOff>
      <xdr:row>73</xdr:row>
      <xdr:rowOff>114300</xdr:rowOff>
    </xdr:to>
    <xdr:cxnSp macro="">
      <xdr:nvCxnSpPr>
        <xdr:cNvPr id="177" name="直線コネクタ 176"/>
        <xdr:cNvCxnSpPr/>
      </xdr:nvCxnSpPr>
      <xdr:spPr>
        <a:xfrm flipV="1">
          <a:off x="3800475" y="126111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600075" cy="257175"/>
    <xdr:sp macro="" textlink="">
      <xdr:nvSpPr>
        <xdr:cNvPr id="178" name="民生費平均値テキスト"/>
        <xdr:cNvSpPr txBox="1"/>
      </xdr:nvSpPr>
      <xdr:spPr>
        <a:xfrm>
          <a:off x="4686300" y="12753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457200</xdr:colOff>
      <xdr:row>74</xdr:row>
      <xdr:rowOff>85725</xdr:rowOff>
    </xdr:from>
    <xdr:to>
      <xdr:col>6</xdr:col>
      <xdr:colOff>561975</xdr:colOff>
      <xdr:row>75</xdr:row>
      <xdr:rowOff>19050</xdr:rowOff>
    </xdr:to>
    <xdr:sp macro="" textlink="">
      <xdr:nvSpPr>
        <xdr:cNvPr id="179" name="フローチャート : 判断 178"/>
        <xdr:cNvSpPr/>
      </xdr:nvSpPr>
      <xdr:spPr>
        <a:xfrm>
          <a:off x="4581525" y="12773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73</xdr:row>
      <xdr:rowOff>114300</xdr:rowOff>
    </xdr:from>
    <xdr:to>
      <xdr:col>5</xdr:col>
      <xdr:colOff>361950</xdr:colOff>
      <xdr:row>74</xdr:row>
      <xdr:rowOff>95250</xdr:rowOff>
    </xdr:to>
    <xdr:cxnSp macro="">
      <xdr:nvCxnSpPr>
        <xdr:cNvPr id="180" name="直線コネクタ 179"/>
        <xdr:cNvCxnSpPr/>
      </xdr:nvCxnSpPr>
      <xdr:spPr>
        <a:xfrm flipV="1">
          <a:off x="2905125" y="1263015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38100</xdr:rowOff>
    </xdr:from>
    <xdr:to>
      <xdr:col>5</xdr:col>
      <xdr:colOff>409575</xdr:colOff>
      <xdr:row>75</xdr:row>
      <xdr:rowOff>133350</xdr:rowOff>
    </xdr:to>
    <xdr:sp macro="" textlink="">
      <xdr:nvSpPr>
        <xdr:cNvPr id="181" name="フローチャート : 判断 180"/>
        <xdr:cNvSpPr/>
      </xdr:nvSpPr>
      <xdr:spPr>
        <a:xfrm>
          <a:off x="3743325"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123825</xdr:rowOff>
    </xdr:from>
    <xdr:ext cx="600075" cy="257175"/>
    <xdr:sp macro="" textlink="">
      <xdr:nvSpPr>
        <xdr:cNvPr id="182" name="テキスト ボックス 181"/>
        <xdr:cNvSpPr txBox="1"/>
      </xdr:nvSpPr>
      <xdr:spPr>
        <a:xfrm>
          <a:off x="3495675" y="12982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95250</xdr:rowOff>
    </xdr:from>
    <xdr:to>
      <xdr:col>4</xdr:col>
      <xdr:colOff>152400</xdr:colOff>
      <xdr:row>74</xdr:row>
      <xdr:rowOff>114300</xdr:rowOff>
    </xdr:to>
    <xdr:cxnSp macro="">
      <xdr:nvCxnSpPr>
        <xdr:cNvPr id="183" name="直線コネクタ 182"/>
        <xdr:cNvCxnSpPr/>
      </xdr:nvCxnSpPr>
      <xdr:spPr>
        <a:xfrm flipV="1">
          <a:off x="2019300" y="127825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152400</xdr:rowOff>
    </xdr:from>
    <xdr:to>
      <xdr:col>4</xdr:col>
      <xdr:colOff>209550</xdr:colOff>
      <xdr:row>76</xdr:row>
      <xdr:rowOff>85725</xdr:rowOff>
    </xdr:to>
    <xdr:sp macro="" textlink="">
      <xdr:nvSpPr>
        <xdr:cNvPr id="184" name="フローチャート : 判断 183"/>
        <xdr:cNvSpPr/>
      </xdr:nvSpPr>
      <xdr:spPr>
        <a:xfrm>
          <a:off x="28575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76200</xdr:rowOff>
    </xdr:from>
    <xdr:ext cx="600075" cy="257175"/>
    <xdr:sp macro="" textlink="">
      <xdr:nvSpPr>
        <xdr:cNvPr id="185" name="テキスト ボックス 184"/>
        <xdr:cNvSpPr txBox="1"/>
      </xdr:nvSpPr>
      <xdr:spPr>
        <a:xfrm>
          <a:off x="2609850" y="131064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438150</xdr:colOff>
      <xdr:row>74</xdr:row>
      <xdr:rowOff>57150</xdr:rowOff>
    </xdr:from>
    <xdr:to>
      <xdr:col>2</xdr:col>
      <xdr:colOff>638175</xdr:colOff>
      <xdr:row>74</xdr:row>
      <xdr:rowOff>114300</xdr:rowOff>
    </xdr:to>
    <xdr:cxnSp macro="">
      <xdr:nvCxnSpPr>
        <xdr:cNvPr id="186" name="直線コネクタ 185"/>
        <xdr:cNvCxnSpPr/>
      </xdr:nvCxnSpPr>
      <xdr:spPr>
        <a:xfrm>
          <a:off x="1133475" y="127444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161925</xdr:rowOff>
    </xdr:from>
    <xdr:to>
      <xdr:col>3</xdr:col>
      <xdr:colOff>0</xdr:colOff>
      <xdr:row>76</xdr:row>
      <xdr:rowOff>95250</xdr:rowOff>
    </xdr:to>
    <xdr:sp macro="" textlink="">
      <xdr:nvSpPr>
        <xdr:cNvPr id="187" name="フローチャート : 判断 186"/>
        <xdr:cNvSpPr/>
      </xdr:nvSpPr>
      <xdr:spPr>
        <a:xfrm>
          <a:off x="1971675"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85725</xdr:rowOff>
    </xdr:from>
    <xdr:ext cx="600075" cy="257175"/>
    <xdr:sp macro="" textlink="">
      <xdr:nvSpPr>
        <xdr:cNvPr id="188" name="テキスト ボックス 187"/>
        <xdr:cNvSpPr txBox="1"/>
      </xdr:nvSpPr>
      <xdr:spPr>
        <a:xfrm>
          <a:off x="172402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0</xdr:rowOff>
    </xdr:from>
    <xdr:to>
      <xdr:col>1</xdr:col>
      <xdr:colOff>485775</xdr:colOff>
      <xdr:row>76</xdr:row>
      <xdr:rowOff>104775</xdr:rowOff>
    </xdr:to>
    <xdr:sp macro="" textlink="">
      <xdr:nvSpPr>
        <xdr:cNvPr id="189" name="フローチャート : 判断 188"/>
        <xdr:cNvSpPr/>
      </xdr:nvSpPr>
      <xdr:spPr>
        <a:xfrm>
          <a:off x="10763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95250</xdr:rowOff>
    </xdr:from>
    <xdr:ext cx="600075" cy="257175"/>
    <xdr:sp macro="" textlink="">
      <xdr:nvSpPr>
        <xdr:cNvPr id="190" name="テキスト ボックス 189"/>
        <xdr:cNvSpPr txBox="1"/>
      </xdr:nvSpPr>
      <xdr:spPr>
        <a:xfrm>
          <a:off x="828675" y="13125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1" name="テキスト ボックス 190"/>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2" name="テキスト ボックス 191"/>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3" name="テキスト ボックス 192"/>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4" name="テキスト ボックス 193"/>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5" name="テキスト ボックス 194"/>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73</xdr:row>
      <xdr:rowOff>38100</xdr:rowOff>
    </xdr:from>
    <xdr:to>
      <xdr:col>6</xdr:col>
      <xdr:colOff>561975</xdr:colOff>
      <xdr:row>73</xdr:row>
      <xdr:rowOff>142875</xdr:rowOff>
    </xdr:to>
    <xdr:sp macro="" textlink="">
      <xdr:nvSpPr>
        <xdr:cNvPr id="196" name="円/楕円 195"/>
        <xdr:cNvSpPr/>
      </xdr:nvSpPr>
      <xdr:spPr>
        <a:xfrm>
          <a:off x="4581525" y="1255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66675</xdr:rowOff>
    </xdr:from>
    <xdr:ext cx="600075" cy="257175"/>
    <xdr:sp macro="" textlink="">
      <xdr:nvSpPr>
        <xdr:cNvPr id="197" name="民生費該当値テキスト"/>
        <xdr:cNvSpPr txBox="1"/>
      </xdr:nvSpPr>
      <xdr:spPr>
        <a:xfrm>
          <a:off x="4686300" y="12411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143,363</a:t>
          </a:r>
          <a:endParaRPr kumimoji="1" lang="ja-JP" altLang="en-US" sz="1000" b="1">
            <a:solidFill>
              <a:srgbClr val="FF0000"/>
            </a:solidFill>
            <a:latin typeface="ＭＳ Ｐゴシック"/>
          </a:endParaRPr>
        </a:p>
      </xdr:txBody>
    </xdr:sp>
    <xdr:clientData/>
  </xdr:oneCellAnchor>
  <xdr:twoCellAnchor>
    <xdr:from>
      <xdr:col>5</xdr:col>
      <xdr:colOff>304800</xdr:colOff>
      <xdr:row>73</xdr:row>
      <xdr:rowOff>66675</xdr:rowOff>
    </xdr:from>
    <xdr:to>
      <xdr:col>5</xdr:col>
      <xdr:colOff>409575</xdr:colOff>
      <xdr:row>73</xdr:row>
      <xdr:rowOff>171450</xdr:rowOff>
    </xdr:to>
    <xdr:sp macro="" textlink="">
      <xdr:nvSpPr>
        <xdr:cNvPr id="198" name="円/楕円 197"/>
        <xdr:cNvSpPr/>
      </xdr:nvSpPr>
      <xdr:spPr>
        <a:xfrm>
          <a:off x="3743325" y="12582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72</xdr:row>
      <xdr:rowOff>9525</xdr:rowOff>
    </xdr:from>
    <xdr:ext cx="600075" cy="257175"/>
    <xdr:sp macro="" textlink="">
      <xdr:nvSpPr>
        <xdr:cNvPr id="199" name="テキスト ボックス 198"/>
        <xdr:cNvSpPr txBox="1"/>
      </xdr:nvSpPr>
      <xdr:spPr>
        <a:xfrm>
          <a:off x="3495675" y="12353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38100</xdr:rowOff>
    </xdr:from>
    <xdr:to>
      <xdr:col>4</xdr:col>
      <xdr:colOff>209550</xdr:colOff>
      <xdr:row>74</xdr:row>
      <xdr:rowOff>142875</xdr:rowOff>
    </xdr:to>
    <xdr:sp macro="" textlink="">
      <xdr:nvSpPr>
        <xdr:cNvPr id="200" name="円/楕円 199"/>
        <xdr:cNvSpPr/>
      </xdr:nvSpPr>
      <xdr:spPr>
        <a:xfrm>
          <a:off x="2857500" y="1272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72</xdr:row>
      <xdr:rowOff>161925</xdr:rowOff>
    </xdr:from>
    <xdr:ext cx="600075" cy="257175"/>
    <xdr:sp macro="" textlink="">
      <xdr:nvSpPr>
        <xdr:cNvPr id="201" name="テキスト ボックス 200"/>
        <xdr:cNvSpPr txBox="1"/>
      </xdr:nvSpPr>
      <xdr:spPr>
        <a:xfrm>
          <a:off x="2609850" y="12506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132,997</a:t>
          </a:r>
          <a:endParaRPr kumimoji="1" lang="ja-JP" altLang="en-US" sz="1000" b="1">
            <a:solidFill>
              <a:srgbClr val="FF0000"/>
            </a:solidFill>
            <a:latin typeface="ＭＳ Ｐゴシック"/>
          </a:endParaRPr>
        </a:p>
      </xdr:txBody>
    </xdr:sp>
    <xdr:clientData/>
  </xdr:oneCellAnchor>
  <xdr:twoCellAnchor>
    <xdr:from>
      <xdr:col>2</xdr:col>
      <xdr:colOff>590550</xdr:colOff>
      <xdr:row>74</xdr:row>
      <xdr:rowOff>66675</xdr:rowOff>
    </xdr:from>
    <xdr:to>
      <xdr:col>3</xdr:col>
      <xdr:colOff>0</xdr:colOff>
      <xdr:row>74</xdr:row>
      <xdr:rowOff>171450</xdr:rowOff>
    </xdr:to>
    <xdr:sp macro="" textlink="">
      <xdr:nvSpPr>
        <xdr:cNvPr id="202" name="円/楕円 201"/>
        <xdr:cNvSpPr/>
      </xdr:nvSpPr>
      <xdr:spPr>
        <a:xfrm>
          <a:off x="1971675" y="12753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73</xdr:row>
      <xdr:rowOff>9525</xdr:rowOff>
    </xdr:from>
    <xdr:ext cx="600075" cy="257175"/>
    <xdr:sp macro="" textlink="">
      <xdr:nvSpPr>
        <xdr:cNvPr id="203" name="テキスト ボックス 202"/>
        <xdr:cNvSpPr txBox="1"/>
      </xdr:nvSpPr>
      <xdr:spPr>
        <a:xfrm>
          <a:off x="172402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131,312</a:t>
          </a:r>
          <a:endParaRPr kumimoji="1" lang="ja-JP" altLang="en-US" sz="1000" b="1">
            <a:solidFill>
              <a:srgbClr val="FF0000"/>
            </a:solidFill>
            <a:latin typeface="ＭＳ Ｐゴシック"/>
          </a:endParaRPr>
        </a:p>
      </xdr:txBody>
    </xdr:sp>
    <xdr:clientData/>
  </xdr:oneCellAnchor>
  <xdr:twoCellAnchor>
    <xdr:from>
      <xdr:col>1</xdr:col>
      <xdr:colOff>381000</xdr:colOff>
      <xdr:row>74</xdr:row>
      <xdr:rowOff>0</xdr:rowOff>
    </xdr:from>
    <xdr:to>
      <xdr:col>1</xdr:col>
      <xdr:colOff>485775</xdr:colOff>
      <xdr:row>74</xdr:row>
      <xdr:rowOff>104775</xdr:rowOff>
    </xdr:to>
    <xdr:sp macro="" textlink="">
      <xdr:nvSpPr>
        <xdr:cNvPr id="204" name="円/楕円 203"/>
        <xdr:cNvSpPr/>
      </xdr:nvSpPr>
      <xdr:spPr>
        <a:xfrm>
          <a:off x="1076325" y="1268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72</xdr:row>
      <xdr:rowOff>123825</xdr:rowOff>
    </xdr:from>
    <xdr:ext cx="600075" cy="257175"/>
    <xdr:sp macro="" textlink="">
      <xdr:nvSpPr>
        <xdr:cNvPr id="205" name="テキスト ボックス 204"/>
        <xdr:cNvSpPr txBox="1"/>
      </xdr:nvSpPr>
      <xdr:spPr>
        <a:xfrm>
          <a:off x="828675" y="12468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6" name="正方形/長方形 205"/>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7" name="正方形/長方形 206"/>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8" name="正方形/長方形 207"/>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9" name="正方形/長方形 208"/>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0" name="正方形/長方形 209"/>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1" name="正方形/長方形 210"/>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2" name="正方形/長方形 211"/>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3" name="正方形/長方形 212"/>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4" name="テキスト ボックス 213"/>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5" name="直線コネクタ 214"/>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6" name="テキスト ボックス 215"/>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638175</xdr:colOff>
      <xdr:row>98</xdr:row>
      <xdr:rowOff>142875</xdr:rowOff>
    </xdr:to>
    <xdr:cxnSp macro="">
      <xdr:nvCxnSpPr>
        <xdr:cNvPr id="217" name="直線コネクタ 216"/>
        <xdr:cNvCxnSpPr/>
      </xdr:nvCxnSpPr>
      <xdr:spPr>
        <a:xfrm>
          <a:off x="762000"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18" name="テキスト ボックス 217"/>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638175</xdr:colOff>
      <xdr:row>96</xdr:row>
      <xdr:rowOff>28575</xdr:rowOff>
    </xdr:to>
    <xdr:cxnSp macro="">
      <xdr:nvCxnSpPr>
        <xdr:cNvPr id="219" name="直線コネクタ 218"/>
        <xdr:cNvCxnSpPr/>
      </xdr:nvCxnSpPr>
      <xdr:spPr>
        <a:xfrm>
          <a:off x="762000"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0" name="テキスト ボックス 219"/>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638175</xdr:colOff>
      <xdr:row>93</xdr:row>
      <xdr:rowOff>85725</xdr:rowOff>
    </xdr:to>
    <xdr:cxnSp macro="">
      <xdr:nvCxnSpPr>
        <xdr:cNvPr id="221" name="直線コネクタ 220"/>
        <xdr:cNvCxnSpPr/>
      </xdr:nvCxnSpPr>
      <xdr:spPr>
        <a:xfrm>
          <a:off x="762000"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2" name="テキスト ボックス 221"/>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638175</xdr:colOff>
      <xdr:row>90</xdr:row>
      <xdr:rowOff>142875</xdr:rowOff>
    </xdr:to>
    <xdr:cxnSp macro="">
      <xdr:nvCxnSpPr>
        <xdr:cNvPr id="223" name="直線コネクタ 222"/>
        <xdr:cNvCxnSpPr/>
      </xdr:nvCxnSpPr>
      <xdr:spPr>
        <a:xfrm>
          <a:off x="762000"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4" name="テキスト ボックス 223"/>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5" name="直線コネクタ 224"/>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6" name="テキスト ボックス 225"/>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7"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98</xdr:row>
      <xdr:rowOff>114300</xdr:rowOff>
    </xdr:to>
    <xdr:cxnSp macro="">
      <xdr:nvCxnSpPr>
        <xdr:cNvPr id="228" name="直線コネクタ 227"/>
        <xdr:cNvCxnSpPr/>
      </xdr:nvCxnSpPr>
      <xdr:spPr>
        <a:xfrm flipV="1">
          <a:off x="4629150" y="15630525"/>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114300</xdr:rowOff>
    </xdr:from>
    <xdr:ext cx="533400" cy="257175"/>
    <xdr:sp macro="" textlink="">
      <xdr:nvSpPr>
        <xdr:cNvPr id="229" name="衛生費最小値テキスト"/>
        <xdr:cNvSpPr txBox="1"/>
      </xdr:nvSpPr>
      <xdr:spPr>
        <a:xfrm>
          <a:off x="468630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419100</xdr:colOff>
      <xdr:row>98</xdr:row>
      <xdr:rowOff>114300</xdr:rowOff>
    </xdr:from>
    <xdr:to>
      <xdr:col>6</xdr:col>
      <xdr:colOff>600075</xdr:colOff>
      <xdr:row>98</xdr:row>
      <xdr:rowOff>114300</xdr:rowOff>
    </xdr:to>
    <xdr:cxnSp macro="">
      <xdr:nvCxnSpPr>
        <xdr:cNvPr id="230" name="直線コネクタ 229"/>
        <xdr:cNvCxnSpPr/>
      </xdr:nvCxnSpPr>
      <xdr:spPr>
        <a:xfrm>
          <a:off x="4543425" y="16916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152400</xdr:rowOff>
    </xdr:from>
    <xdr:ext cx="533400" cy="257175"/>
    <xdr:sp macro="" textlink="">
      <xdr:nvSpPr>
        <xdr:cNvPr id="231" name="衛生費最大値テキスト"/>
        <xdr:cNvSpPr txBox="1"/>
      </xdr:nvSpPr>
      <xdr:spPr>
        <a:xfrm>
          <a:off x="46863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2" name="直線コネクタ 231"/>
        <xdr:cNvCxnSpPr/>
      </xdr:nvCxnSpPr>
      <xdr:spPr>
        <a:xfrm>
          <a:off x="454342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0</xdr:rowOff>
    </xdr:from>
    <xdr:to>
      <xdr:col>6</xdr:col>
      <xdr:colOff>514350</xdr:colOff>
      <xdr:row>93</xdr:row>
      <xdr:rowOff>171450</xdr:rowOff>
    </xdr:to>
    <xdr:cxnSp macro="">
      <xdr:nvCxnSpPr>
        <xdr:cNvPr id="233" name="直線コネクタ 232"/>
        <xdr:cNvCxnSpPr/>
      </xdr:nvCxnSpPr>
      <xdr:spPr>
        <a:xfrm>
          <a:off x="3800475" y="15944850"/>
          <a:ext cx="838200"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38100</xdr:rowOff>
    </xdr:from>
    <xdr:ext cx="533400" cy="257175"/>
    <xdr:sp macro="" textlink="">
      <xdr:nvSpPr>
        <xdr:cNvPr id="234" name="衛生費平均値テキスト"/>
        <xdr:cNvSpPr txBox="1"/>
      </xdr:nvSpPr>
      <xdr:spPr>
        <a:xfrm>
          <a:off x="4686300"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57150</xdr:rowOff>
    </xdr:from>
    <xdr:to>
      <xdr:col>6</xdr:col>
      <xdr:colOff>561975</xdr:colOff>
      <xdr:row>95</xdr:row>
      <xdr:rowOff>161925</xdr:rowOff>
    </xdr:to>
    <xdr:sp macro="" textlink="">
      <xdr:nvSpPr>
        <xdr:cNvPr id="235" name="フローチャート : 判断 234"/>
        <xdr:cNvSpPr/>
      </xdr:nvSpPr>
      <xdr:spPr>
        <a:xfrm>
          <a:off x="45815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92</xdr:row>
      <xdr:rowOff>171450</xdr:rowOff>
    </xdr:from>
    <xdr:to>
      <xdr:col>5</xdr:col>
      <xdr:colOff>361950</xdr:colOff>
      <xdr:row>93</xdr:row>
      <xdr:rowOff>0</xdr:rowOff>
    </xdr:to>
    <xdr:cxnSp macro="">
      <xdr:nvCxnSpPr>
        <xdr:cNvPr id="236" name="直線コネクタ 235"/>
        <xdr:cNvCxnSpPr/>
      </xdr:nvCxnSpPr>
      <xdr:spPr>
        <a:xfrm>
          <a:off x="2905125" y="159448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93</xdr:row>
      <xdr:rowOff>161925</xdr:rowOff>
    </xdr:from>
    <xdr:to>
      <xdr:col>5</xdr:col>
      <xdr:colOff>409575</xdr:colOff>
      <xdr:row>94</xdr:row>
      <xdr:rowOff>95250</xdr:rowOff>
    </xdr:to>
    <xdr:sp macro="" textlink="">
      <xdr:nvSpPr>
        <xdr:cNvPr id="237" name="フローチャート : 判断 236"/>
        <xdr:cNvSpPr/>
      </xdr:nvSpPr>
      <xdr:spPr>
        <a:xfrm>
          <a:off x="3743325" y="16106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85725</xdr:rowOff>
    </xdr:from>
    <xdr:ext cx="533400" cy="257175"/>
    <xdr:sp macro="" textlink="">
      <xdr:nvSpPr>
        <xdr:cNvPr id="238" name="テキスト ボックス 237"/>
        <xdr:cNvSpPr txBox="1"/>
      </xdr:nvSpPr>
      <xdr:spPr>
        <a:xfrm>
          <a:off x="3533775" y="1620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171450</xdr:rowOff>
    </xdr:from>
    <xdr:to>
      <xdr:col>4</xdr:col>
      <xdr:colOff>152400</xdr:colOff>
      <xdr:row>93</xdr:row>
      <xdr:rowOff>66675</xdr:rowOff>
    </xdr:to>
    <xdr:cxnSp macro="">
      <xdr:nvCxnSpPr>
        <xdr:cNvPr id="239" name="直線コネクタ 238"/>
        <xdr:cNvCxnSpPr/>
      </xdr:nvCxnSpPr>
      <xdr:spPr>
        <a:xfrm flipV="1">
          <a:off x="2019300" y="159448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66675</xdr:rowOff>
    </xdr:from>
    <xdr:to>
      <xdr:col>4</xdr:col>
      <xdr:colOff>209550</xdr:colOff>
      <xdr:row>94</xdr:row>
      <xdr:rowOff>161925</xdr:rowOff>
    </xdr:to>
    <xdr:sp macro="" textlink="">
      <xdr:nvSpPr>
        <xdr:cNvPr id="240" name="フローチャート : 判断 239"/>
        <xdr:cNvSpPr/>
      </xdr:nvSpPr>
      <xdr:spPr>
        <a:xfrm>
          <a:off x="2857500" y="16182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152400</xdr:rowOff>
    </xdr:from>
    <xdr:ext cx="533400" cy="257175"/>
    <xdr:sp macro="" textlink="">
      <xdr:nvSpPr>
        <xdr:cNvPr id="241" name="テキスト ボックス 240"/>
        <xdr:cNvSpPr txBox="1"/>
      </xdr:nvSpPr>
      <xdr:spPr>
        <a:xfrm>
          <a:off x="2638425" y="1626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438150</xdr:colOff>
      <xdr:row>92</xdr:row>
      <xdr:rowOff>114300</xdr:rowOff>
    </xdr:from>
    <xdr:to>
      <xdr:col>2</xdr:col>
      <xdr:colOff>638175</xdr:colOff>
      <xdr:row>93</xdr:row>
      <xdr:rowOff>66675</xdr:rowOff>
    </xdr:to>
    <xdr:cxnSp macro="">
      <xdr:nvCxnSpPr>
        <xdr:cNvPr id="242" name="直線コネクタ 241"/>
        <xdr:cNvCxnSpPr/>
      </xdr:nvCxnSpPr>
      <xdr:spPr>
        <a:xfrm>
          <a:off x="1133475" y="15887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93</xdr:row>
      <xdr:rowOff>142875</xdr:rowOff>
    </xdr:from>
    <xdr:to>
      <xdr:col>3</xdr:col>
      <xdr:colOff>0</xdr:colOff>
      <xdr:row>94</xdr:row>
      <xdr:rowOff>66675</xdr:rowOff>
    </xdr:to>
    <xdr:sp macro="" textlink="">
      <xdr:nvSpPr>
        <xdr:cNvPr id="243" name="フローチャート : 判断 242"/>
        <xdr:cNvSpPr/>
      </xdr:nvSpPr>
      <xdr:spPr>
        <a:xfrm>
          <a:off x="1971675" y="16087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57150</xdr:rowOff>
    </xdr:from>
    <xdr:ext cx="533400" cy="257175"/>
    <xdr:sp macro="" textlink="">
      <xdr:nvSpPr>
        <xdr:cNvPr id="244" name="テキスト ボックス 243"/>
        <xdr:cNvSpPr txBox="1"/>
      </xdr:nvSpPr>
      <xdr:spPr>
        <a:xfrm>
          <a:off x="1752600" y="1617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381000</xdr:colOff>
      <xdr:row>93</xdr:row>
      <xdr:rowOff>142875</xdr:rowOff>
    </xdr:from>
    <xdr:to>
      <xdr:col>1</xdr:col>
      <xdr:colOff>485775</xdr:colOff>
      <xdr:row>94</xdr:row>
      <xdr:rowOff>76200</xdr:rowOff>
    </xdr:to>
    <xdr:sp macro="" textlink="">
      <xdr:nvSpPr>
        <xdr:cNvPr id="245" name="フローチャート : 判断 244"/>
        <xdr:cNvSpPr/>
      </xdr:nvSpPr>
      <xdr:spPr>
        <a:xfrm>
          <a:off x="1076325" y="16087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66675</xdr:rowOff>
    </xdr:from>
    <xdr:ext cx="533400" cy="257175"/>
    <xdr:sp macro="" textlink="">
      <xdr:nvSpPr>
        <xdr:cNvPr id="246" name="テキスト ボックス 245"/>
        <xdr:cNvSpPr txBox="1"/>
      </xdr:nvSpPr>
      <xdr:spPr>
        <a:xfrm>
          <a:off x="8667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7" name="テキスト ボックス 246"/>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8" name="テキスト ボックス 247"/>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9" name="テキスト ボックス 248"/>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0" name="テキスト ボックス 249"/>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1" name="テキスト ボックス 250"/>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93</xdr:row>
      <xdr:rowOff>114300</xdr:rowOff>
    </xdr:from>
    <xdr:to>
      <xdr:col>6</xdr:col>
      <xdr:colOff>561975</xdr:colOff>
      <xdr:row>94</xdr:row>
      <xdr:rowOff>47625</xdr:rowOff>
    </xdr:to>
    <xdr:sp macro="" textlink="">
      <xdr:nvSpPr>
        <xdr:cNvPr id="252" name="円/楕円 251"/>
        <xdr:cNvSpPr/>
      </xdr:nvSpPr>
      <xdr:spPr>
        <a:xfrm>
          <a:off x="4581525" y="16059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142875</xdr:rowOff>
    </xdr:from>
    <xdr:ext cx="533400" cy="257175"/>
    <xdr:sp macro="" textlink="">
      <xdr:nvSpPr>
        <xdr:cNvPr id="253" name="衛生費該当値テキスト"/>
        <xdr:cNvSpPr txBox="1"/>
      </xdr:nvSpPr>
      <xdr:spPr>
        <a:xfrm>
          <a:off x="4686300" y="1591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38,138</a:t>
          </a:r>
          <a:endParaRPr kumimoji="1" lang="ja-JP" altLang="en-US" sz="1000" b="1">
            <a:solidFill>
              <a:srgbClr val="FF0000"/>
            </a:solidFill>
            <a:latin typeface="ＭＳ Ｐゴシック"/>
          </a:endParaRPr>
        </a:p>
      </xdr:txBody>
    </xdr:sp>
    <xdr:clientData/>
  </xdr:oneCellAnchor>
  <xdr:twoCellAnchor>
    <xdr:from>
      <xdr:col>5</xdr:col>
      <xdr:colOff>304800</xdr:colOff>
      <xdr:row>92</xdr:row>
      <xdr:rowOff>123825</xdr:rowOff>
    </xdr:from>
    <xdr:to>
      <xdr:col>5</xdr:col>
      <xdr:colOff>409575</xdr:colOff>
      <xdr:row>93</xdr:row>
      <xdr:rowOff>57150</xdr:rowOff>
    </xdr:to>
    <xdr:sp macro="" textlink="">
      <xdr:nvSpPr>
        <xdr:cNvPr id="254" name="円/楕円 253"/>
        <xdr:cNvSpPr/>
      </xdr:nvSpPr>
      <xdr:spPr>
        <a:xfrm>
          <a:off x="3743325" y="15897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91</xdr:row>
      <xdr:rowOff>76200</xdr:rowOff>
    </xdr:from>
    <xdr:ext cx="533400" cy="257175"/>
    <xdr:sp macro="" textlink="">
      <xdr:nvSpPr>
        <xdr:cNvPr id="255" name="テキスト ボックス 254"/>
        <xdr:cNvSpPr txBox="1"/>
      </xdr:nvSpPr>
      <xdr:spPr>
        <a:xfrm>
          <a:off x="3533775" y="1567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123825</xdr:rowOff>
    </xdr:from>
    <xdr:to>
      <xdr:col>4</xdr:col>
      <xdr:colOff>209550</xdr:colOff>
      <xdr:row>93</xdr:row>
      <xdr:rowOff>47625</xdr:rowOff>
    </xdr:to>
    <xdr:sp macro="" textlink="">
      <xdr:nvSpPr>
        <xdr:cNvPr id="256" name="円/楕円 255"/>
        <xdr:cNvSpPr/>
      </xdr:nvSpPr>
      <xdr:spPr>
        <a:xfrm>
          <a:off x="2857500" y="15897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91</xdr:row>
      <xdr:rowOff>66675</xdr:rowOff>
    </xdr:from>
    <xdr:ext cx="533400" cy="257175"/>
    <xdr:sp macro="" textlink="">
      <xdr:nvSpPr>
        <xdr:cNvPr id="257" name="テキスト ボックス 256"/>
        <xdr:cNvSpPr txBox="1"/>
      </xdr:nvSpPr>
      <xdr:spPr>
        <a:xfrm>
          <a:off x="2638425" y="15668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41,807</a:t>
          </a:r>
          <a:endParaRPr kumimoji="1" lang="ja-JP" altLang="en-US" sz="1000" b="1">
            <a:solidFill>
              <a:srgbClr val="FF0000"/>
            </a:solidFill>
            <a:latin typeface="ＭＳ Ｐゴシック"/>
          </a:endParaRPr>
        </a:p>
      </xdr:txBody>
    </xdr:sp>
    <xdr:clientData/>
  </xdr:oneCellAnchor>
  <xdr:twoCellAnchor>
    <xdr:from>
      <xdr:col>2</xdr:col>
      <xdr:colOff>590550</xdr:colOff>
      <xdr:row>93</xdr:row>
      <xdr:rowOff>9525</xdr:rowOff>
    </xdr:from>
    <xdr:to>
      <xdr:col>3</xdr:col>
      <xdr:colOff>0</xdr:colOff>
      <xdr:row>93</xdr:row>
      <xdr:rowOff>114300</xdr:rowOff>
    </xdr:to>
    <xdr:sp macro="" textlink="">
      <xdr:nvSpPr>
        <xdr:cNvPr id="258" name="円/楕円 257"/>
        <xdr:cNvSpPr/>
      </xdr:nvSpPr>
      <xdr:spPr>
        <a:xfrm>
          <a:off x="1971675" y="15954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91</xdr:row>
      <xdr:rowOff>133350</xdr:rowOff>
    </xdr:from>
    <xdr:ext cx="533400" cy="257175"/>
    <xdr:sp macro="" textlink="">
      <xdr:nvSpPr>
        <xdr:cNvPr id="259" name="テキスト ボックス 258"/>
        <xdr:cNvSpPr txBox="1"/>
      </xdr:nvSpPr>
      <xdr:spPr>
        <a:xfrm>
          <a:off x="1752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1</xdr:col>
      <xdr:colOff>381000</xdr:colOff>
      <xdr:row>92</xdr:row>
      <xdr:rowOff>66675</xdr:rowOff>
    </xdr:from>
    <xdr:to>
      <xdr:col>1</xdr:col>
      <xdr:colOff>485775</xdr:colOff>
      <xdr:row>92</xdr:row>
      <xdr:rowOff>161925</xdr:rowOff>
    </xdr:to>
    <xdr:sp macro="" textlink="">
      <xdr:nvSpPr>
        <xdr:cNvPr id="260" name="円/楕円 259"/>
        <xdr:cNvSpPr/>
      </xdr:nvSpPr>
      <xdr:spPr>
        <a:xfrm>
          <a:off x="1076325" y="15840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91</xdr:row>
      <xdr:rowOff>9525</xdr:rowOff>
    </xdr:from>
    <xdr:ext cx="533400" cy="257175"/>
    <xdr:sp macro="" textlink="">
      <xdr:nvSpPr>
        <xdr:cNvPr id="261" name="テキスト ボックス 260"/>
        <xdr:cNvSpPr txBox="1"/>
      </xdr:nvSpPr>
      <xdr:spPr>
        <a:xfrm>
          <a:off x="866775" y="1561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2" name="正方形/長方形 261"/>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3" name="正方形/長方形 262"/>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4" name="正方形/長方形 263"/>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5" name="正方形/長方形 264"/>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6" name="正方形/長方形 265"/>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7" name="正方形/長方形 266"/>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8" name="正方形/長方形 267"/>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9" name="正方形/長方形 268"/>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0" name="テキスト ボックス 269"/>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1" name="直線コネクタ 270"/>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2" name="直線コネクタ 271"/>
        <xdr:cNvCxnSpPr/>
      </xdr:nvCxnSpPr>
      <xdr:spPr>
        <a:xfrm>
          <a:off x="660082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3" name="テキスト ボックス 272"/>
        <xdr:cNvSpPr txBox="1"/>
      </xdr:nvSpPr>
      <xdr:spPr>
        <a:xfrm>
          <a:off x="635317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4" name="直線コネクタ 273"/>
        <xdr:cNvCxnSpPr/>
      </xdr:nvCxnSpPr>
      <xdr:spPr>
        <a:xfrm>
          <a:off x="660082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36</xdr:row>
      <xdr:rowOff>38100</xdr:rowOff>
    </xdr:from>
    <xdr:ext cx="466725" cy="257175"/>
    <xdr:sp macro="" textlink="">
      <xdr:nvSpPr>
        <xdr:cNvPr id="275" name="テキスト ボックス 274"/>
        <xdr:cNvSpPr txBox="1"/>
      </xdr:nvSpPr>
      <xdr:spPr>
        <a:xfrm>
          <a:off x="61341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6" name="直線コネクタ 275"/>
        <xdr:cNvCxnSpPr/>
      </xdr:nvCxnSpPr>
      <xdr:spPr>
        <a:xfrm>
          <a:off x="660082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7" name="テキスト ボックス 276"/>
        <xdr:cNvSpPr txBox="1"/>
      </xdr:nvSpPr>
      <xdr:spPr>
        <a:xfrm>
          <a:off x="60769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8" name="直線コネクタ 277"/>
        <xdr:cNvCxnSpPr/>
      </xdr:nvCxnSpPr>
      <xdr:spPr>
        <a:xfrm>
          <a:off x="660082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79" name="テキスト ボックス 278"/>
        <xdr:cNvSpPr txBox="1"/>
      </xdr:nvSpPr>
      <xdr:spPr>
        <a:xfrm>
          <a:off x="60769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0" name="直線コネクタ 279"/>
        <xdr:cNvCxnSpPr/>
      </xdr:nvCxnSpPr>
      <xdr:spPr>
        <a:xfrm>
          <a:off x="660082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1" name="テキスト ボックス 280"/>
        <xdr:cNvSpPr txBox="1"/>
      </xdr:nvSpPr>
      <xdr:spPr>
        <a:xfrm>
          <a:off x="60769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2" name="直線コネクタ 281"/>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3" name="テキスト ボックス 282"/>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4"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38100</xdr:rowOff>
    </xdr:from>
    <xdr:to>
      <xdr:col>15</xdr:col>
      <xdr:colOff>180975</xdr:colOff>
      <xdr:row>39</xdr:row>
      <xdr:rowOff>38100</xdr:rowOff>
    </xdr:to>
    <xdr:cxnSp macro="">
      <xdr:nvCxnSpPr>
        <xdr:cNvPr id="285" name="直線コネクタ 284"/>
        <xdr:cNvCxnSpPr/>
      </xdr:nvCxnSpPr>
      <xdr:spPr>
        <a:xfrm flipV="1">
          <a:off x="10477500" y="53530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81000" cy="257175"/>
    <xdr:sp macro="" textlink="">
      <xdr:nvSpPr>
        <xdr:cNvPr id="286" name="労働費最小値テキスト"/>
        <xdr:cNvSpPr txBox="1"/>
      </xdr:nvSpPr>
      <xdr:spPr>
        <a:xfrm>
          <a:off x="105251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7" name="直線コネクタ 286"/>
        <xdr:cNvCxnSpPr/>
      </xdr:nvCxnSpPr>
      <xdr:spPr>
        <a:xfrm>
          <a:off x="10391775"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161925</xdr:rowOff>
    </xdr:from>
    <xdr:ext cx="533400" cy="257175"/>
    <xdr:sp macro="" textlink="">
      <xdr:nvSpPr>
        <xdr:cNvPr id="288" name="労働費最大値テキスト"/>
        <xdr:cNvSpPr txBox="1"/>
      </xdr:nvSpPr>
      <xdr:spPr>
        <a:xfrm>
          <a:off x="10525125" y="513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95250</xdr:colOff>
      <xdr:row>31</xdr:row>
      <xdr:rowOff>38100</xdr:rowOff>
    </xdr:from>
    <xdr:to>
      <xdr:col>15</xdr:col>
      <xdr:colOff>266700</xdr:colOff>
      <xdr:row>31</xdr:row>
      <xdr:rowOff>38100</xdr:rowOff>
    </xdr:to>
    <xdr:cxnSp macro="">
      <xdr:nvCxnSpPr>
        <xdr:cNvPr id="289" name="直線コネクタ 288"/>
        <xdr:cNvCxnSpPr/>
      </xdr:nvCxnSpPr>
      <xdr:spPr>
        <a:xfrm>
          <a:off x="1039177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19050</xdr:rowOff>
    </xdr:from>
    <xdr:to>
      <xdr:col>15</xdr:col>
      <xdr:colOff>180975</xdr:colOff>
      <xdr:row>39</xdr:row>
      <xdr:rowOff>19050</xdr:rowOff>
    </xdr:to>
    <xdr:cxnSp macro="">
      <xdr:nvCxnSpPr>
        <xdr:cNvPr id="290" name="直線コネクタ 289"/>
        <xdr:cNvCxnSpPr/>
      </xdr:nvCxnSpPr>
      <xdr:spPr>
        <a:xfrm flipV="1">
          <a:off x="9639300" y="67056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28575</xdr:rowOff>
    </xdr:from>
    <xdr:ext cx="466725" cy="257175"/>
    <xdr:sp macro="" textlink="">
      <xdr:nvSpPr>
        <xdr:cNvPr id="291" name="労働費平均値テキスト"/>
        <xdr:cNvSpPr txBox="1"/>
      </xdr:nvSpPr>
      <xdr:spPr>
        <a:xfrm>
          <a:off x="10525125" y="6372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2" name="フローチャート : 判断 291"/>
        <xdr:cNvSpPr/>
      </xdr:nvSpPr>
      <xdr:spPr>
        <a:xfrm>
          <a:off x="1042987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19050</xdr:rowOff>
    </xdr:from>
    <xdr:to>
      <xdr:col>14</xdr:col>
      <xdr:colOff>28575</xdr:colOff>
      <xdr:row>39</xdr:row>
      <xdr:rowOff>19050</xdr:rowOff>
    </xdr:to>
    <xdr:cxnSp macro="">
      <xdr:nvCxnSpPr>
        <xdr:cNvPr id="293" name="直線コネクタ 292"/>
        <xdr:cNvCxnSpPr/>
      </xdr:nvCxnSpPr>
      <xdr:spPr>
        <a:xfrm>
          <a:off x="8753475" y="65341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38</xdr:row>
      <xdr:rowOff>9525</xdr:rowOff>
    </xdr:from>
    <xdr:to>
      <xdr:col>14</xdr:col>
      <xdr:colOff>76200</xdr:colOff>
      <xdr:row>38</xdr:row>
      <xdr:rowOff>104775</xdr:rowOff>
    </xdr:to>
    <xdr:sp macro="" textlink="">
      <xdr:nvSpPr>
        <xdr:cNvPr id="294" name="フローチャート : 判断 293"/>
        <xdr:cNvSpPr/>
      </xdr:nvSpPr>
      <xdr:spPr>
        <a:xfrm>
          <a:off x="9591675" y="652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123825</xdr:rowOff>
    </xdr:from>
    <xdr:ext cx="466725" cy="257175"/>
    <xdr:sp macro="" textlink="">
      <xdr:nvSpPr>
        <xdr:cNvPr id="295" name="テキスト ボックス 294"/>
        <xdr:cNvSpPr txBox="1"/>
      </xdr:nvSpPr>
      <xdr:spPr>
        <a:xfrm>
          <a:off x="940117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142875</xdr:rowOff>
    </xdr:from>
    <xdr:to>
      <xdr:col>12</xdr:col>
      <xdr:colOff>514350</xdr:colOff>
      <xdr:row>38</xdr:row>
      <xdr:rowOff>19050</xdr:rowOff>
    </xdr:to>
    <xdr:cxnSp macro="">
      <xdr:nvCxnSpPr>
        <xdr:cNvPr id="296" name="直線コネクタ 295"/>
        <xdr:cNvCxnSpPr/>
      </xdr:nvCxnSpPr>
      <xdr:spPr>
        <a:xfrm>
          <a:off x="7858125" y="6486525"/>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133350</xdr:rowOff>
    </xdr:from>
    <xdr:to>
      <xdr:col>12</xdr:col>
      <xdr:colOff>561975</xdr:colOff>
      <xdr:row>38</xdr:row>
      <xdr:rowOff>57150</xdr:rowOff>
    </xdr:to>
    <xdr:sp macro="" textlink="">
      <xdr:nvSpPr>
        <xdr:cNvPr id="297" name="フローチャート : 判断 296"/>
        <xdr:cNvSpPr/>
      </xdr:nvSpPr>
      <xdr:spPr>
        <a:xfrm>
          <a:off x="8696325"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76200</xdr:rowOff>
    </xdr:from>
    <xdr:ext cx="466725" cy="257175"/>
    <xdr:sp macro="" textlink="">
      <xdr:nvSpPr>
        <xdr:cNvPr id="298" name="テキスト ボックス 297"/>
        <xdr:cNvSpPr txBox="1"/>
      </xdr:nvSpPr>
      <xdr:spPr>
        <a:xfrm>
          <a:off x="8515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142875</xdr:rowOff>
    </xdr:from>
    <xdr:to>
      <xdr:col>11</xdr:col>
      <xdr:colOff>304800</xdr:colOff>
      <xdr:row>37</xdr:row>
      <xdr:rowOff>142875</xdr:rowOff>
    </xdr:to>
    <xdr:cxnSp macro="">
      <xdr:nvCxnSpPr>
        <xdr:cNvPr id="299" name="直線コネクタ 298"/>
        <xdr:cNvCxnSpPr/>
      </xdr:nvCxnSpPr>
      <xdr:spPr>
        <a:xfrm>
          <a:off x="6972300" y="63150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361950</xdr:colOff>
      <xdr:row>38</xdr:row>
      <xdr:rowOff>9525</xdr:rowOff>
    </xdr:to>
    <xdr:sp macro="" textlink="">
      <xdr:nvSpPr>
        <xdr:cNvPr id="300" name="フローチャート : 判断 299"/>
        <xdr:cNvSpPr/>
      </xdr:nvSpPr>
      <xdr:spPr>
        <a:xfrm>
          <a:off x="781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19050</xdr:rowOff>
    </xdr:from>
    <xdr:ext cx="466725" cy="257175"/>
    <xdr:sp macro="" textlink="">
      <xdr:nvSpPr>
        <xdr:cNvPr id="301" name="テキスト ボックス 300"/>
        <xdr:cNvSpPr txBox="1"/>
      </xdr:nvSpPr>
      <xdr:spPr>
        <a:xfrm>
          <a:off x="7629525"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28575</xdr:rowOff>
    </xdr:from>
    <xdr:to>
      <xdr:col>10</xdr:col>
      <xdr:colOff>152400</xdr:colOff>
      <xdr:row>37</xdr:row>
      <xdr:rowOff>133350</xdr:rowOff>
    </xdr:to>
    <xdr:sp macro="" textlink="">
      <xdr:nvSpPr>
        <xdr:cNvPr id="302" name="フローチャート : 判断 301"/>
        <xdr:cNvSpPr/>
      </xdr:nvSpPr>
      <xdr:spPr>
        <a:xfrm>
          <a:off x="6924675" y="6372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123825</xdr:rowOff>
    </xdr:from>
    <xdr:ext cx="466725" cy="257175"/>
    <xdr:sp macro="" textlink="">
      <xdr:nvSpPr>
        <xdr:cNvPr id="303" name="テキスト ボックス 302"/>
        <xdr:cNvSpPr txBox="1"/>
      </xdr:nvSpPr>
      <xdr:spPr>
        <a:xfrm>
          <a:off x="6734175"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4" name="テキスト ボックス 303"/>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5" name="テキスト ボックス 304"/>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6" name="テキスト ボックス 305"/>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7" name="テキスト ボックス 306"/>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8" name="テキスト ボックス 307"/>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142875</xdr:rowOff>
    </xdr:from>
    <xdr:to>
      <xdr:col>15</xdr:col>
      <xdr:colOff>228600</xdr:colOff>
      <xdr:row>39</xdr:row>
      <xdr:rowOff>66675</xdr:rowOff>
    </xdr:to>
    <xdr:sp macro="" textlink="">
      <xdr:nvSpPr>
        <xdr:cNvPr id="309" name="円/楕円 308"/>
        <xdr:cNvSpPr/>
      </xdr:nvSpPr>
      <xdr:spPr>
        <a:xfrm>
          <a:off x="10429875" y="6657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57150</xdr:rowOff>
    </xdr:from>
    <xdr:ext cx="381000" cy="257175"/>
    <xdr:sp macro="" textlink="">
      <xdr:nvSpPr>
        <xdr:cNvPr id="310" name="労働費該当値テキスト"/>
        <xdr:cNvSpPr txBox="1"/>
      </xdr:nvSpPr>
      <xdr:spPr>
        <a:xfrm>
          <a:off x="10525125"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142875</xdr:rowOff>
    </xdr:from>
    <xdr:to>
      <xdr:col>14</xdr:col>
      <xdr:colOff>76200</xdr:colOff>
      <xdr:row>39</xdr:row>
      <xdr:rowOff>76200</xdr:rowOff>
    </xdr:to>
    <xdr:sp macro="" textlink="">
      <xdr:nvSpPr>
        <xdr:cNvPr id="311" name="円/楕円 310"/>
        <xdr:cNvSpPr/>
      </xdr:nvSpPr>
      <xdr:spPr>
        <a:xfrm>
          <a:off x="9591675" y="6657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66675</xdr:rowOff>
    </xdr:from>
    <xdr:ext cx="381000" cy="257175"/>
    <xdr:sp macro="" textlink="">
      <xdr:nvSpPr>
        <xdr:cNvPr id="312" name="テキスト ボックス 311"/>
        <xdr:cNvSpPr txBox="1"/>
      </xdr:nvSpPr>
      <xdr:spPr>
        <a:xfrm>
          <a:off x="9448800" y="6753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142875</xdr:rowOff>
    </xdr:from>
    <xdr:to>
      <xdr:col>12</xdr:col>
      <xdr:colOff>561975</xdr:colOff>
      <xdr:row>38</xdr:row>
      <xdr:rowOff>76200</xdr:rowOff>
    </xdr:to>
    <xdr:sp macro="" textlink="">
      <xdr:nvSpPr>
        <xdr:cNvPr id="313" name="円/楕円 312"/>
        <xdr:cNvSpPr/>
      </xdr:nvSpPr>
      <xdr:spPr>
        <a:xfrm>
          <a:off x="8696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66675</xdr:rowOff>
    </xdr:from>
    <xdr:ext cx="466725" cy="257175"/>
    <xdr:sp macro="" textlink="">
      <xdr:nvSpPr>
        <xdr:cNvPr id="314" name="テキスト ボックス 313"/>
        <xdr:cNvSpPr txBox="1"/>
      </xdr:nvSpPr>
      <xdr:spPr>
        <a:xfrm>
          <a:off x="8515350" y="6581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95250</xdr:rowOff>
    </xdr:from>
    <xdr:to>
      <xdr:col>11</xdr:col>
      <xdr:colOff>361950</xdr:colOff>
      <xdr:row>38</xdr:row>
      <xdr:rowOff>19050</xdr:rowOff>
    </xdr:to>
    <xdr:sp macro="" textlink="">
      <xdr:nvSpPr>
        <xdr:cNvPr id="315" name="円/楕円 314"/>
        <xdr:cNvSpPr/>
      </xdr:nvSpPr>
      <xdr:spPr>
        <a:xfrm>
          <a:off x="7810500" y="6438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9525</xdr:rowOff>
    </xdr:from>
    <xdr:ext cx="466725" cy="257175"/>
    <xdr:sp macro="" textlink="">
      <xdr:nvSpPr>
        <xdr:cNvPr id="316" name="テキスト ボックス 315"/>
        <xdr:cNvSpPr txBox="1"/>
      </xdr:nvSpPr>
      <xdr:spPr>
        <a:xfrm>
          <a:off x="7629525"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85725</xdr:rowOff>
    </xdr:from>
    <xdr:to>
      <xdr:col>10</xdr:col>
      <xdr:colOff>152400</xdr:colOff>
      <xdr:row>37</xdr:row>
      <xdr:rowOff>19050</xdr:rowOff>
    </xdr:to>
    <xdr:sp macro="" textlink="">
      <xdr:nvSpPr>
        <xdr:cNvPr id="317" name="円/楕円 316"/>
        <xdr:cNvSpPr/>
      </xdr:nvSpPr>
      <xdr:spPr>
        <a:xfrm>
          <a:off x="6924675" y="6257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38100</xdr:rowOff>
    </xdr:from>
    <xdr:ext cx="466725" cy="257175"/>
    <xdr:sp macro="" textlink="">
      <xdr:nvSpPr>
        <xdr:cNvPr id="318" name="テキスト ボックス 317"/>
        <xdr:cNvSpPr txBox="1"/>
      </xdr:nvSpPr>
      <xdr:spPr>
        <a:xfrm>
          <a:off x="6734175" y="603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9" name="正方形/長方形 318"/>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0" name="正方形/長方形 319"/>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1" name="正方形/長方形 320"/>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2" name="正方形/長方形 321"/>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3" name="正方形/長方形 322"/>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4" name="正方形/長方形 323"/>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5" name="正方形/長方形 324"/>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6" name="正方形/長方形 325"/>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7" name="テキスト ボックス 326"/>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8" name="直線コネクタ 327"/>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28575</xdr:rowOff>
    </xdr:from>
    <xdr:to>
      <xdr:col>16</xdr:col>
      <xdr:colOff>304800</xdr:colOff>
      <xdr:row>58</xdr:row>
      <xdr:rowOff>28575</xdr:rowOff>
    </xdr:to>
    <xdr:cxnSp macro="">
      <xdr:nvCxnSpPr>
        <xdr:cNvPr id="329" name="直線コネクタ 328"/>
        <xdr:cNvCxnSpPr/>
      </xdr:nvCxnSpPr>
      <xdr:spPr>
        <a:xfrm>
          <a:off x="6600825" y="9972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57150</xdr:rowOff>
    </xdr:from>
    <xdr:ext cx="247650" cy="257175"/>
    <xdr:sp macro="" textlink="">
      <xdr:nvSpPr>
        <xdr:cNvPr id="330" name="テキスト ボックス 329"/>
        <xdr:cNvSpPr txBox="1"/>
      </xdr:nvSpPr>
      <xdr:spPr>
        <a:xfrm>
          <a:off x="6353175"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1" name="直線コネクタ 330"/>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2" name="テキスト ボックス 331"/>
        <xdr:cNvSpPr txBox="1"/>
      </xdr:nvSpPr>
      <xdr:spPr>
        <a:xfrm>
          <a:off x="60769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51</xdr:row>
      <xdr:rowOff>85725</xdr:rowOff>
    </xdr:from>
    <xdr:to>
      <xdr:col>16</xdr:col>
      <xdr:colOff>304800</xdr:colOff>
      <xdr:row>51</xdr:row>
      <xdr:rowOff>85725</xdr:rowOff>
    </xdr:to>
    <xdr:cxnSp macro="">
      <xdr:nvCxnSpPr>
        <xdr:cNvPr id="333" name="直線コネクタ 332"/>
        <xdr:cNvCxnSpPr/>
      </xdr:nvCxnSpPr>
      <xdr:spPr>
        <a:xfrm>
          <a:off x="6600825" y="8829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50</xdr:row>
      <xdr:rowOff>114300</xdr:rowOff>
    </xdr:from>
    <xdr:ext cx="533400" cy="257175"/>
    <xdr:sp macro="" textlink="">
      <xdr:nvSpPr>
        <xdr:cNvPr id="334" name="テキスト ボックス 333"/>
        <xdr:cNvSpPr txBox="1"/>
      </xdr:nvSpPr>
      <xdr:spPr>
        <a:xfrm>
          <a:off x="607695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5" name="直線コネクタ 334"/>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36" name="テキスト ボックス 335"/>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7"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123825</xdr:rowOff>
    </xdr:from>
    <xdr:to>
      <xdr:col>15</xdr:col>
      <xdr:colOff>180975</xdr:colOff>
      <xdr:row>58</xdr:row>
      <xdr:rowOff>9525</xdr:rowOff>
    </xdr:to>
    <xdr:cxnSp macro="">
      <xdr:nvCxnSpPr>
        <xdr:cNvPr id="338" name="直線コネクタ 337"/>
        <xdr:cNvCxnSpPr/>
      </xdr:nvCxnSpPr>
      <xdr:spPr>
        <a:xfrm flipV="1">
          <a:off x="10477500" y="8696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9525</xdr:rowOff>
    </xdr:from>
    <xdr:ext cx="381000" cy="257175"/>
    <xdr:sp macro="" textlink="">
      <xdr:nvSpPr>
        <xdr:cNvPr id="339" name="農林水産業費最小値テキスト"/>
        <xdr:cNvSpPr txBox="1"/>
      </xdr:nvSpPr>
      <xdr:spPr>
        <a:xfrm>
          <a:off x="10525125" y="995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95250</xdr:colOff>
      <xdr:row>58</xdr:row>
      <xdr:rowOff>9525</xdr:rowOff>
    </xdr:from>
    <xdr:to>
      <xdr:col>15</xdr:col>
      <xdr:colOff>266700</xdr:colOff>
      <xdr:row>58</xdr:row>
      <xdr:rowOff>9525</xdr:rowOff>
    </xdr:to>
    <xdr:cxnSp macro="">
      <xdr:nvCxnSpPr>
        <xdr:cNvPr id="340" name="直線コネクタ 339"/>
        <xdr:cNvCxnSpPr/>
      </xdr:nvCxnSpPr>
      <xdr:spPr>
        <a:xfrm>
          <a:off x="10391775" y="9953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66675</xdr:rowOff>
    </xdr:from>
    <xdr:ext cx="533400" cy="257175"/>
    <xdr:sp macro="" textlink="">
      <xdr:nvSpPr>
        <xdr:cNvPr id="341" name="農林水産業費最大値テキスト"/>
        <xdr:cNvSpPr txBox="1"/>
      </xdr:nvSpPr>
      <xdr:spPr>
        <a:xfrm>
          <a:off x="10525125" y="846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95250</xdr:colOff>
      <xdr:row>50</xdr:row>
      <xdr:rowOff>123825</xdr:rowOff>
    </xdr:from>
    <xdr:to>
      <xdr:col>15</xdr:col>
      <xdr:colOff>266700</xdr:colOff>
      <xdr:row>50</xdr:row>
      <xdr:rowOff>123825</xdr:rowOff>
    </xdr:to>
    <xdr:cxnSp macro="">
      <xdr:nvCxnSpPr>
        <xdr:cNvPr id="342" name="直線コネクタ 341"/>
        <xdr:cNvCxnSpPr/>
      </xdr:nvCxnSpPr>
      <xdr:spPr>
        <a:xfrm>
          <a:off x="10391775" y="86963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57150</xdr:rowOff>
    </xdr:from>
    <xdr:to>
      <xdr:col>15</xdr:col>
      <xdr:colOff>180975</xdr:colOff>
      <xdr:row>53</xdr:row>
      <xdr:rowOff>28575</xdr:rowOff>
    </xdr:to>
    <xdr:cxnSp macro="">
      <xdr:nvCxnSpPr>
        <xdr:cNvPr id="343" name="直線コネクタ 342"/>
        <xdr:cNvCxnSpPr/>
      </xdr:nvCxnSpPr>
      <xdr:spPr>
        <a:xfrm flipV="1">
          <a:off x="9639300" y="89725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66675</xdr:rowOff>
    </xdr:from>
    <xdr:ext cx="466725" cy="257175"/>
    <xdr:sp macro="" textlink="">
      <xdr:nvSpPr>
        <xdr:cNvPr id="344" name="農林水産業費平均値テキスト"/>
        <xdr:cNvSpPr txBox="1"/>
      </xdr:nvSpPr>
      <xdr:spPr>
        <a:xfrm>
          <a:off x="10525125" y="949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85725</xdr:rowOff>
    </xdr:from>
    <xdr:to>
      <xdr:col>15</xdr:col>
      <xdr:colOff>228600</xdr:colOff>
      <xdr:row>56</xdr:row>
      <xdr:rowOff>19050</xdr:rowOff>
    </xdr:to>
    <xdr:sp macro="" textlink="">
      <xdr:nvSpPr>
        <xdr:cNvPr id="345" name="フローチャート : 判断 344"/>
        <xdr:cNvSpPr/>
      </xdr:nvSpPr>
      <xdr:spPr>
        <a:xfrm>
          <a:off x="10429875" y="9515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53</xdr:row>
      <xdr:rowOff>19050</xdr:rowOff>
    </xdr:from>
    <xdr:to>
      <xdr:col>14</xdr:col>
      <xdr:colOff>28575</xdr:colOff>
      <xdr:row>53</xdr:row>
      <xdr:rowOff>28575</xdr:rowOff>
    </xdr:to>
    <xdr:cxnSp macro="">
      <xdr:nvCxnSpPr>
        <xdr:cNvPr id="346" name="直線コネクタ 345"/>
        <xdr:cNvCxnSpPr/>
      </xdr:nvCxnSpPr>
      <xdr:spPr>
        <a:xfrm>
          <a:off x="8753475" y="9105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52</xdr:row>
      <xdr:rowOff>76200</xdr:rowOff>
    </xdr:from>
    <xdr:to>
      <xdr:col>14</xdr:col>
      <xdr:colOff>76200</xdr:colOff>
      <xdr:row>53</xdr:row>
      <xdr:rowOff>9525</xdr:rowOff>
    </xdr:to>
    <xdr:sp macro="" textlink="">
      <xdr:nvSpPr>
        <xdr:cNvPr id="347" name="フローチャート : 判断 346"/>
        <xdr:cNvSpPr/>
      </xdr:nvSpPr>
      <xdr:spPr>
        <a:xfrm>
          <a:off x="9591675" y="8991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51</xdr:row>
      <xdr:rowOff>19050</xdr:rowOff>
    </xdr:from>
    <xdr:ext cx="533400" cy="257175"/>
    <xdr:sp macro="" textlink="">
      <xdr:nvSpPr>
        <xdr:cNvPr id="348" name="テキスト ボックス 347"/>
        <xdr:cNvSpPr txBox="1"/>
      </xdr:nvSpPr>
      <xdr:spPr>
        <a:xfrm>
          <a:off x="9372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304800</xdr:colOff>
      <xdr:row>53</xdr:row>
      <xdr:rowOff>19050</xdr:rowOff>
    </xdr:from>
    <xdr:to>
      <xdr:col>12</xdr:col>
      <xdr:colOff>514350</xdr:colOff>
      <xdr:row>53</xdr:row>
      <xdr:rowOff>95250</xdr:rowOff>
    </xdr:to>
    <xdr:cxnSp macro="">
      <xdr:nvCxnSpPr>
        <xdr:cNvPr id="349" name="直線コネクタ 348"/>
        <xdr:cNvCxnSpPr/>
      </xdr:nvCxnSpPr>
      <xdr:spPr>
        <a:xfrm flipV="1">
          <a:off x="7858125" y="9105900"/>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52</xdr:row>
      <xdr:rowOff>104775</xdr:rowOff>
    </xdr:from>
    <xdr:to>
      <xdr:col>12</xdr:col>
      <xdr:colOff>561975</xdr:colOff>
      <xdr:row>53</xdr:row>
      <xdr:rowOff>38100</xdr:rowOff>
    </xdr:to>
    <xdr:sp macro="" textlink="">
      <xdr:nvSpPr>
        <xdr:cNvPr id="350" name="フローチャート : 判断 349"/>
        <xdr:cNvSpPr/>
      </xdr:nvSpPr>
      <xdr:spPr>
        <a:xfrm>
          <a:off x="8696325" y="902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51</xdr:row>
      <xdr:rowOff>57150</xdr:rowOff>
    </xdr:from>
    <xdr:ext cx="533400" cy="257175"/>
    <xdr:sp macro="" textlink="">
      <xdr:nvSpPr>
        <xdr:cNvPr id="351" name="テキスト ボックス 350"/>
        <xdr:cNvSpPr txBox="1"/>
      </xdr:nvSpPr>
      <xdr:spPr>
        <a:xfrm>
          <a:off x="8486775" y="880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95250</xdr:rowOff>
    </xdr:from>
    <xdr:to>
      <xdr:col>11</xdr:col>
      <xdr:colOff>304800</xdr:colOff>
      <xdr:row>53</xdr:row>
      <xdr:rowOff>152400</xdr:rowOff>
    </xdr:to>
    <xdr:cxnSp macro="">
      <xdr:nvCxnSpPr>
        <xdr:cNvPr id="352" name="直線コネクタ 351"/>
        <xdr:cNvCxnSpPr/>
      </xdr:nvCxnSpPr>
      <xdr:spPr>
        <a:xfrm flipV="1">
          <a:off x="6972300" y="918210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57150</xdr:rowOff>
    </xdr:from>
    <xdr:to>
      <xdr:col>11</xdr:col>
      <xdr:colOff>361950</xdr:colOff>
      <xdr:row>52</xdr:row>
      <xdr:rowOff>161925</xdr:rowOff>
    </xdr:to>
    <xdr:sp macro="" textlink="">
      <xdr:nvSpPr>
        <xdr:cNvPr id="353" name="フローチャート : 判断 352"/>
        <xdr:cNvSpPr/>
      </xdr:nvSpPr>
      <xdr:spPr>
        <a:xfrm>
          <a:off x="7810500" y="8972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51</xdr:row>
      <xdr:rowOff>9525</xdr:rowOff>
    </xdr:from>
    <xdr:ext cx="533400" cy="257175"/>
    <xdr:sp macro="" textlink="">
      <xdr:nvSpPr>
        <xdr:cNvPr id="354" name="テキスト ボックス 353"/>
        <xdr:cNvSpPr txBox="1"/>
      </xdr:nvSpPr>
      <xdr:spPr>
        <a:xfrm>
          <a:off x="7591425" y="875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57150</xdr:colOff>
      <xdr:row>52</xdr:row>
      <xdr:rowOff>133350</xdr:rowOff>
    </xdr:from>
    <xdr:to>
      <xdr:col>10</xdr:col>
      <xdr:colOff>152400</xdr:colOff>
      <xdr:row>53</xdr:row>
      <xdr:rowOff>66675</xdr:rowOff>
    </xdr:to>
    <xdr:sp macro="" textlink="">
      <xdr:nvSpPr>
        <xdr:cNvPr id="355" name="フローチャート : 判断 354"/>
        <xdr:cNvSpPr/>
      </xdr:nvSpPr>
      <xdr:spPr>
        <a:xfrm>
          <a:off x="6924675" y="9048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51</xdr:row>
      <xdr:rowOff>85725</xdr:rowOff>
    </xdr:from>
    <xdr:ext cx="533400" cy="257175"/>
    <xdr:sp macro="" textlink="">
      <xdr:nvSpPr>
        <xdr:cNvPr id="356" name="テキスト ボックス 355"/>
        <xdr:cNvSpPr txBox="1"/>
      </xdr:nvSpPr>
      <xdr:spPr>
        <a:xfrm>
          <a:off x="6705600" y="882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7" name="テキスト ボックス 356"/>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8" name="テキスト ボックス 357"/>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59" name="テキスト ボックス 358"/>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0" name="テキスト ボックス 359"/>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1" name="テキスト ボックス 360"/>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52</xdr:row>
      <xdr:rowOff>9525</xdr:rowOff>
    </xdr:from>
    <xdr:to>
      <xdr:col>15</xdr:col>
      <xdr:colOff>228600</xdr:colOff>
      <xdr:row>52</xdr:row>
      <xdr:rowOff>114300</xdr:rowOff>
    </xdr:to>
    <xdr:sp macro="" textlink="">
      <xdr:nvSpPr>
        <xdr:cNvPr id="362" name="円/楕円 361"/>
        <xdr:cNvSpPr/>
      </xdr:nvSpPr>
      <xdr:spPr>
        <a:xfrm>
          <a:off x="10429875" y="8924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51</xdr:row>
      <xdr:rowOff>28575</xdr:rowOff>
    </xdr:from>
    <xdr:ext cx="533400" cy="257175"/>
    <xdr:sp macro="" textlink="">
      <xdr:nvSpPr>
        <xdr:cNvPr id="363" name="農林水産業費該当値テキスト"/>
        <xdr:cNvSpPr txBox="1"/>
      </xdr:nvSpPr>
      <xdr:spPr>
        <a:xfrm>
          <a:off x="10525125" y="877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17,378</a:t>
          </a:r>
          <a:endParaRPr kumimoji="1" lang="ja-JP" altLang="en-US" sz="1000" b="1">
            <a:solidFill>
              <a:srgbClr val="FF0000"/>
            </a:solidFill>
            <a:latin typeface="ＭＳ Ｐゴシック"/>
          </a:endParaRPr>
        </a:p>
      </xdr:txBody>
    </xdr:sp>
    <xdr:clientData/>
  </xdr:oneCellAnchor>
  <xdr:twoCellAnchor>
    <xdr:from>
      <xdr:col>13</xdr:col>
      <xdr:colOff>666750</xdr:colOff>
      <xdr:row>52</xdr:row>
      <xdr:rowOff>142875</xdr:rowOff>
    </xdr:from>
    <xdr:to>
      <xdr:col>14</xdr:col>
      <xdr:colOff>76200</xdr:colOff>
      <xdr:row>53</xdr:row>
      <xdr:rowOff>76200</xdr:rowOff>
    </xdr:to>
    <xdr:sp macro="" textlink="">
      <xdr:nvSpPr>
        <xdr:cNvPr id="364" name="円/楕円 363"/>
        <xdr:cNvSpPr/>
      </xdr:nvSpPr>
      <xdr:spPr>
        <a:xfrm>
          <a:off x="9591675" y="905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66675</xdr:rowOff>
    </xdr:from>
    <xdr:ext cx="533400" cy="257175"/>
    <xdr:sp macro="" textlink="">
      <xdr:nvSpPr>
        <xdr:cNvPr id="365" name="テキスト ボックス 364"/>
        <xdr:cNvSpPr txBox="1"/>
      </xdr:nvSpPr>
      <xdr:spPr>
        <a:xfrm>
          <a:off x="9372600"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14,985</a:t>
          </a:r>
          <a:endParaRPr kumimoji="1" lang="ja-JP" altLang="en-US" sz="1000" b="1">
            <a:solidFill>
              <a:srgbClr val="FF0000"/>
            </a:solidFill>
            <a:latin typeface="ＭＳ Ｐゴシック"/>
          </a:endParaRPr>
        </a:p>
      </xdr:txBody>
    </xdr:sp>
    <xdr:clientData/>
  </xdr:oneCellAnchor>
  <xdr:twoCellAnchor>
    <xdr:from>
      <xdr:col>12</xdr:col>
      <xdr:colOff>457200</xdr:colOff>
      <xdr:row>52</xdr:row>
      <xdr:rowOff>142875</xdr:rowOff>
    </xdr:from>
    <xdr:to>
      <xdr:col>12</xdr:col>
      <xdr:colOff>561975</xdr:colOff>
      <xdr:row>53</xdr:row>
      <xdr:rowOff>76200</xdr:rowOff>
    </xdr:to>
    <xdr:sp macro="" textlink="">
      <xdr:nvSpPr>
        <xdr:cNvPr id="366" name="円/楕円 365"/>
        <xdr:cNvSpPr/>
      </xdr:nvSpPr>
      <xdr:spPr>
        <a:xfrm>
          <a:off x="8696325" y="905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66675</xdr:rowOff>
    </xdr:from>
    <xdr:ext cx="533400" cy="257175"/>
    <xdr:sp macro="" textlink="">
      <xdr:nvSpPr>
        <xdr:cNvPr id="367" name="テキスト ボックス 366"/>
        <xdr:cNvSpPr txBox="1"/>
      </xdr:nvSpPr>
      <xdr:spPr>
        <a:xfrm>
          <a:off x="8486775" y="915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47625</xdr:rowOff>
    </xdr:from>
    <xdr:to>
      <xdr:col>11</xdr:col>
      <xdr:colOff>361950</xdr:colOff>
      <xdr:row>53</xdr:row>
      <xdr:rowOff>152400</xdr:rowOff>
    </xdr:to>
    <xdr:sp macro="" textlink="">
      <xdr:nvSpPr>
        <xdr:cNvPr id="368" name="円/楕円 367"/>
        <xdr:cNvSpPr/>
      </xdr:nvSpPr>
      <xdr:spPr>
        <a:xfrm>
          <a:off x="7810500" y="913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53</xdr:row>
      <xdr:rowOff>142875</xdr:rowOff>
    </xdr:from>
    <xdr:ext cx="533400" cy="257175"/>
    <xdr:sp macro="" textlink="">
      <xdr:nvSpPr>
        <xdr:cNvPr id="369" name="テキスト ボックス 368"/>
        <xdr:cNvSpPr txBox="1"/>
      </xdr:nvSpPr>
      <xdr:spPr>
        <a:xfrm>
          <a:off x="759142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13,727</a:t>
          </a:r>
          <a:endParaRPr kumimoji="1" lang="ja-JP" altLang="en-US" sz="1000" b="1">
            <a:solidFill>
              <a:srgbClr val="FF0000"/>
            </a:solidFill>
            <a:latin typeface="ＭＳ Ｐゴシック"/>
          </a:endParaRPr>
        </a:p>
      </xdr:txBody>
    </xdr:sp>
    <xdr:clientData/>
  </xdr:oneCellAnchor>
  <xdr:twoCellAnchor>
    <xdr:from>
      <xdr:col>10</xdr:col>
      <xdr:colOff>57150</xdr:colOff>
      <xdr:row>53</xdr:row>
      <xdr:rowOff>104775</xdr:rowOff>
    </xdr:from>
    <xdr:to>
      <xdr:col>10</xdr:col>
      <xdr:colOff>152400</xdr:colOff>
      <xdr:row>54</xdr:row>
      <xdr:rowOff>28575</xdr:rowOff>
    </xdr:to>
    <xdr:sp macro="" textlink="">
      <xdr:nvSpPr>
        <xdr:cNvPr id="370" name="円/楕円 369"/>
        <xdr:cNvSpPr/>
      </xdr:nvSpPr>
      <xdr:spPr>
        <a:xfrm>
          <a:off x="6924675" y="91916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19050</xdr:rowOff>
    </xdr:from>
    <xdr:ext cx="533400" cy="257175"/>
    <xdr:sp macro="" textlink="">
      <xdr:nvSpPr>
        <xdr:cNvPr id="371" name="テキスト ボックス 370"/>
        <xdr:cNvSpPr txBox="1"/>
      </xdr:nvSpPr>
      <xdr:spPr>
        <a:xfrm>
          <a:off x="67056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2" name="正方形/長方形 371"/>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3" name="正方形/長方形 372"/>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4" name="正方形/長方形 373"/>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5" name="正方形/長方形 374"/>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6" name="正方形/長方形 375"/>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7" name="正方形/長方形 376"/>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8" name="正方形/長方形 377"/>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79" name="正方形/長方形 378"/>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0" name="テキスト ボックス 379"/>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1" name="直線コネクタ 380"/>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2" name="直線コネクタ 381"/>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3" name="テキスト ボックス 382"/>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4" name="直線コネクタ 383"/>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5" name="テキスト ボックス 384"/>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6" name="直線コネクタ 385"/>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87" name="テキスト ボックス 386"/>
        <xdr:cNvSpPr txBox="1"/>
      </xdr:nvSpPr>
      <xdr:spPr>
        <a:xfrm>
          <a:off x="60769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8" name="直線コネクタ 387"/>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89" name="テキスト ボックス 388"/>
        <xdr:cNvSpPr txBox="1"/>
      </xdr:nvSpPr>
      <xdr:spPr>
        <a:xfrm>
          <a:off x="60769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0" name="直線コネクタ 389"/>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1" name="テキスト ボックス 390"/>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2"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123825</xdr:rowOff>
    </xdr:from>
    <xdr:to>
      <xdr:col>15</xdr:col>
      <xdr:colOff>180975</xdr:colOff>
      <xdr:row>78</xdr:row>
      <xdr:rowOff>57150</xdr:rowOff>
    </xdr:to>
    <xdr:cxnSp macro="">
      <xdr:nvCxnSpPr>
        <xdr:cNvPr id="393" name="直線コネクタ 392"/>
        <xdr:cNvCxnSpPr/>
      </xdr:nvCxnSpPr>
      <xdr:spPr>
        <a:xfrm flipV="1">
          <a:off x="10477500" y="12296775"/>
          <a:ext cx="0" cy="1133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66675</xdr:rowOff>
    </xdr:from>
    <xdr:ext cx="466725" cy="257175"/>
    <xdr:sp macro="" textlink="">
      <xdr:nvSpPr>
        <xdr:cNvPr id="394" name="商工費最小値テキスト"/>
        <xdr:cNvSpPr txBox="1"/>
      </xdr:nvSpPr>
      <xdr:spPr>
        <a:xfrm>
          <a:off x="10525125"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95250</xdr:colOff>
      <xdr:row>78</xdr:row>
      <xdr:rowOff>57150</xdr:rowOff>
    </xdr:from>
    <xdr:to>
      <xdr:col>15</xdr:col>
      <xdr:colOff>266700</xdr:colOff>
      <xdr:row>78</xdr:row>
      <xdr:rowOff>57150</xdr:rowOff>
    </xdr:to>
    <xdr:cxnSp macro="">
      <xdr:nvCxnSpPr>
        <xdr:cNvPr id="395" name="直線コネクタ 394"/>
        <xdr:cNvCxnSpPr/>
      </xdr:nvCxnSpPr>
      <xdr:spPr>
        <a:xfrm>
          <a:off x="10391775" y="13430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396" name="商工費最大値テキスト"/>
        <xdr:cNvSpPr txBox="1"/>
      </xdr:nvSpPr>
      <xdr:spPr>
        <a:xfrm>
          <a:off x="10525125"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95250</xdr:colOff>
      <xdr:row>71</xdr:row>
      <xdr:rowOff>123825</xdr:rowOff>
    </xdr:from>
    <xdr:to>
      <xdr:col>15</xdr:col>
      <xdr:colOff>266700</xdr:colOff>
      <xdr:row>71</xdr:row>
      <xdr:rowOff>123825</xdr:rowOff>
    </xdr:to>
    <xdr:cxnSp macro="">
      <xdr:nvCxnSpPr>
        <xdr:cNvPr id="397" name="直線コネクタ 396"/>
        <xdr:cNvCxnSpPr/>
      </xdr:nvCxnSpPr>
      <xdr:spPr>
        <a:xfrm>
          <a:off x="10391775" y="122967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142875</xdr:rowOff>
    </xdr:from>
    <xdr:to>
      <xdr:col>15</xdr:col>
      <xdr:colOff>180975</xdr:colOff>
      <xdr:row>77</xdr:row>
      <xdr:rowOff>9525</xdr:rowOff>
    </xdr:to>
    <xdr:cxnSp macro="">
      <xdr:nvCxnSpPr>
        <xdr:cNvPr id="398" name="直線コネクタ 397"/>
        <xdr:cNvCxnSpPr/>
      </xdr:nvCxnSpPr>
      <xdr:spPr>
        <a:xfrm flipV="1">
          <a:off x="9639300" y="131730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74</xdr:row>
      <xdr:rowOff>171450</xdr:rowOff>
    </xdr:from>
    <xdr:ext cx="533400" cy="257175"/>
    <xdr:sp macro="" textlink="">
      <xdr:nvSpPr>
        <xdr:cNvPr id="399" name="商工費平均値テキスト"/>
        <xdr:cNvSpPr txBox="1"/>
      </xdr:nvSpPr>
      <xdr:spPr>
        <a:xfrm>
          <a:off x="1052512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142875</xdr:rowOff>
    </xdr:from>
    <xdr:to>
      <xdr:col>15</xdr:col>
      <xdr:colOff>228600</xdr:colOff>
      <xdr:row>76</xdr:row>
      <xdr:rowOff>76200</xdr:rowOff>
    </xdr:to>
    <xdr:sp macro="" textlink="">
      <xdr:nvSpPr>
        <xdr:cNvPr id="400" name="フローチャート : 判断 399"/>
        <xdr:cNvSpPr/>
      </xdr:nvSpPr>
      <xdr:spPr>
        <a:xfrm>
          <a:off x="10429875" y="13001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114300</xdr:rowOff>
    </xdr:from>
    <xdr:to>
      <xdr:col>14</xdr:col>
      <xdr:colOff>28575</xdr:colOff>
      <xdr:row>77</xdr:row>
      <xdr:rowOff>9525</xdr:rowOff>
    </xdr:to>
    <xdr:cxnSp macro="">
      <xdr:nvCxnSpPr>
        <xdr:cNvPr id="401" name="直線コネクタ 400"/>
        <xdr:cNvCxnSpPr/>
      </xdr:nvCxnSpPr>
      <xdr:spPr>
        <a:xfrm>
          <a:off x="8753475" y="13144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76</xdr:row>
      <xdr:rowOff>19050</xdr:rowOff>
    </xdr:from>
    <xdr:to>
      <xdr:col>14</xdr:col>
      <xdr:colOff>76200</xdr:colOff>
      <xdr:row>76</xdr:row>
      <xdr:rowOff>123825</xdr:rowOff>
    </xdr:to>
    <xdr:sp macro="" textlink="">
      <xdr:nvSpPr>
        <xdr:cNvPr id="402" name="フローチャート : 判断 401"/>
        <xdr:cNvSpPr/>
      </xdr:nvSpPr>
      <xdr:spPr>
        <a:xfrm>
          <a:off x="9591675" y="13049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74</xdr:row>
      <xdr:rowOff>142875</xdr:rowOff>
    </xdr:from>
    <xdr:ext cx="466725" cy="257175"/>
    <xdr:sp macro="" textlink="">
      <xdr:nvSpPr>
        <xdr:cNvPr id="403" name="テキスト ボックス 402"/>
        <xdr:cNvSpPr txBox="1"/>
      </xdr:nvSpPr>
      <xdr:spPr>
        <a:xfrm>
          <a:off x="9401175"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304800</xdr:colOff>
      <xdr:row>76</xdr:row>
      <xdr:rowOff>114300</xdr:rowOff>
    </xdr:from>
    <xdr:to>
      <xdr:col>12</xdr:col>
      <xdr:colOff>514350</xdr:colOff>
      <xdr:row>76</xdr:row>
      <xdr:rowOff>171450</xdr:rowOff>
    </xdr:to>
    <xdr:cxnSp macro="">
      <xdr:nvCxnSpPr>
        <xdr:cNvPr id="404" name="直線コネクタ 403"/>
        <xdr:cNvCxnSpPr/>
      </xdr:nvCxnSpPr>
      <xdr:spPr>
        <a:xfrm flipV="1">
          <a:off x="7858125" y="131445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28575</xdr:rowOff>
    </xdr:from>
    <xdr:to>
      <xdr:col>12</xdr:col>
      <xdr:colOff>561975</xdr:colOff>
      <xdr:row>76</xdr:row>
      <xdr:rowOff>123825</xdr:rowOff>
    </xdr:to>
    <xdr:sp macro="" textlink="">
      <xdr:nvSpPr>
        <xdr:cNvPr id="405" name="フローチャート : 判断 404"/>
        <xdr:cNvSpPr/>
      </xdr:nvSpPr>
      <xdr:spPr>
        <a:xfrm>
          <a:off x="8696325"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142875</xdr:rowOff>
    </xdr:from>
    <xdr:ext cx="466725" cy="257175"/>
    <xdr:sp macro="" textlink="">
      <xdr:nvSpPr>
        <xdr:cNvPr id="406" name="テキスト ボックス 405"/>
        <xdr:cNvSpPr txBox="1"/>
      </xdr:nvSpPr>
      <xdr:spPr>
        <a:xfrm>
          <a:off x="85153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19050</xdr:rowOff>
    </xdr:from>
    <xdr:to>
      <xdr:col>11</xdr:col>
      <xdr:colOff>304800</xdr:colOff>
      <xdr:row>76</xdr:row>
      <xdr:rowOff>171450</xdr:rowOff>
    </xdr:to>
    <xdr:cxnSp macro="">
      <xdr:nvCxnSpPr>
        <xdr:cNvPr id="407" name="直線コネクタ 406"/>
        <xdr:cNvCxnSpPr/>
      </xdr:nvCxnSpPr>
      <xdr:spPr>
        <a:xfrm>
          <a:off x="6972300" y="130492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47625</xdr:rowOff>
    </xdr:from>
    <xdr:to>
      <xdr:col>11</xdr:col>
      <xdr:colOff>361950</xdr:colOff>
      <xdr:row>76</xdr:row>
      <xdr:rowOff>152400</xdr:rowOff>
    </xdr:to>
    <xdr:sp macro="" textlink="">
      <xdr:nvSpPr>
        <xdr:cNvPr id="408" name="フローチャート : 判断 407"/>
        <xdr:cNvSpPr/>
      </xdr:nvSpPr>
      <xdr:spPr>
        <a:xfrm>
          <a:off x="7810500"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161925</xdr:rowOff>
    </xdr:from>
    <xdr:ext cx="466725" cy="257175"/>
    <xdr:sp macro="" textlink="">
      <xdr:nvSpPr>
        <xdr:cNvPr id="409" name="テキスト ボックス 408"/>
        <xdr:cNvSpPr txBox="1"/>
      </xdr:nvSpPr>
      <xdr:spPr>
        <a:xfrm>
          <a:off x="762952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28575</xdr:rowOff>
    </xdr:from>
    <xdr:to>
      <xdr:col>10</xdr:col>
      <xdr:colOff>152400</xdr:colOff>
      <xdr:row>76</xdr:row>
      <xdr:rowOff>133350</xdr:rowOff>
    </xdr:to>
    <xdr:sp macro="" textlink="">
      <xdr:nvSpPr>
        <xdr:cNvPr id="410" name="フローチャート : 判断 409"/>
        <xdr:cNvSpPr/>
      </xdr:nvSpPr>
      <xdr:spPr>
        <a:xfrm>
          <a:off x="6924675" y="1305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123825</xdr:rowOff>
    </xdr:from>
    <xdr:ext cx="466725" cy="257175"/>
    <xdr:sp macro="" textlink="">
      <xdr:nvSpPr>
        <xdr:cNvPr id="411" name="テキスト ボックス 410"/>
        <xdr:cNvSpPr txBox="1"/>
      </xdr:nvSpPr>
      <xdr:spPr>
        <a:xfrm>
          <a:off x="6734175" y="13154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2" name="テキスト ボックス 411"/>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3" name="テキスト ボックス 412"/>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4" name="テキスト ボックス 413"/>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5" name="テキスト ボックス 414"/>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6" name="テキスト ボックス 415"/>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76</xdr:row>
      <xdr:rowOff>95250</xdr:rowOff>
    </xdr:from>
    <xdr:to>
      <xdr:col>15</xdr:col>
      <xdr:colOff>228600</xdr:colOff>
      <xdr:row>77</xdr:row>
      <xdr:rowOff>19050</xdr:rowOff>
    </xdr:to>
    <xdr:sp macro="" textlink="">
      <xdr:nvSpPr>
        <xdr:cNvPr id="417" name="円/楕円 416"/>
        <xdr:cNvSpPr/>
      </xdr:nvSpPr>
      <xdr:spPr>
        <a:xfrm>
          <a:off x="10429875" y="13125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66675</xdr:rowOff>
    </xdr:from>
    <xdr:ext cx="466725" cy="257175"/>
    <xdr:sp macro="" textlink="">
      <xdr:nvSpPr>
        <xdr:cNvPr id="418" name="商工費該当値テキスト"/>
        <xdr:cNvSpPr txBox="1"/>
      </xdr:nvSpPr>
      <xdr:spPr>
        <a:xfrm>
          <a:off x="105251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7,439</a:t>
          </a:r>
          <a:endParaRPr kumimoji="1" lang="ja-JP" altLang="en-US" sz="1000" b="1">
            <a:solidFill>
              <a:srgbClr val="FF0000"/>
            </a:solidFill>
            <a:latin typeface="ＭＳ Ｐゴシック"/>
          </a:endParaRPr>
        </a:p>
      </xdr:txBody>
    </xdr:sp>
    <xdr:clientData/>
  </xdr:oneCellAnchor>
  <xdr:twoCellAnchor>
    <xdr:from>
      <xdr:col>13</xdr:col>
      <xdr:colOff>666750</xdr:colOff>
      <xdr:row>76</xdr:row>
      <xdr:rowOff>123825</xdr:rowOff>
    </xdr:from>
    <xdr:to>
      <xdr:col>14</xdr:col>
      <xdr:colOff>76200</xdr:colOff>
      <xdr:row>77</xdr:row>
      <xdr:rowOff>57150</xdr:rowOff>
    </xdr:to>
    <xdr:sp macro="" textlink="">
      <xdr:nvSpPr>
        <xdr:cNvPr id="419" name="円/楕円 418"/>
        <xdr:cNvSpPr/>
      </xdr:nvSpPr>
      <xdr:spPr>
        <a:xfrm>
          <a:off x="9591675" y="1315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47625</xdr:rowOff>
    </xdr:from>
    <xdr:ext cx="466725" cy="257175"/>
    <xdr:sp macro="" textlink="">
      <xdr:nvSpPr>
        <xdr:cNvPr id="420" name="テキスト ボックス 419"/>
        <xdr:cNvSpPr txBox="1"/>
      </xdr:nvSpPr>
      <xdr:spPr>
        <a:xfrm>
          <a:off x="9401175"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a:t>
          </a:r>
          <a:endParaRPr kumimoji="1" lang="ja-JP" altLang="en-US" sz="1000" b="1">
            <a:solidFill>
              <a:srgbClr val="FF0000"/>
            </a:solidFill>
            <a:latin typeface="ＭＳ Ｐゴシック"/>
          </a:endParaRPr>
        </a:p>
      </xdr:txBody>
    </xdr:sp>
    <xdr:clientData/>
  </xdr:oneCellAnchor>
  <xdr:twoCellAnchor>
    <xdr:from>
      <xdr:col>12</xdr:col>
      <xdr:colOff>457200</xdr:colOff>
      <xdr:row>76</xdr:row>
      <xdr:rowOff>57150</xdr:rowOff>
    </xdr:from>
    <xdr:to>
      <xdr:col>12</xdr:col>
      <xdr:colOff>561975</xdr:colOff>
      <xdr:row>76</xdr:row>
      <xdr:rowOff>161925</xdr:rowOff>
    </xdr:to>
    <xdr:sp macro="" textlink="">
      <xdr:nvSpPr>
        <xdr:cNvPr id="421" name="円/楕円 420"/>
        <xdr:cNvSpPr/>
      </xdr:nvSpPr>
      <xdr:spPr>
        <a:xfrm>
          <a:off x="8696325" y="13087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152400</xdr:rowOff>
    </xdr:from>
    <xdr:ext cx="466725" cy="257175"/>
    <xdr:sp macro="" textlink="">
      <xdr:nvSpPr>
        <xdr:cNvPr id="422" name="テキスト ボックス 421"/>
        <xdr:cNvSpPr txBox="1"/>
      </xdr:nvSpPr>
      <xdr:spPr>
        <a:xfrm>
          <a:off x="851535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114300</xdr:rowOff>
    </xdr:from>
    <xdr:to>
      <xdr:col>11</xdr:col>
      <xdr:colOff>361950</xdr:colOff>
      <xdr:row>77</xdr:row>
      <xdr:rowOff>47625</xdr:rowOff>
    </xdr:to>
    <xdr:sp macro="" textlink="">
      <xdr:nvSpPr>
        <xdr:cNvPr id="423" name="円/楕円 422"/>
        <xdr:cNvSpPr/>
      </xdr:nvSpPr>
      <xdr:spPr>
        <a:xfrm>
          <a:off x="7810500"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77</xdr:row>
      <xdr:rowOff>38100</xdr:rowOff>
    </xdr:from>
    <xdr:ext cx="466725" cy="257175"/>
    <xdr:sp macro="" textlink="">
      <xdr:nvSpPr>
        <xdr:cNvPr id="424" name="テキスト ボックス 423"/>
        <xdr:cNvSpPr txBox="1"/>
      </xdr:nvSpPr>
      <xdr:spPr>
        <a:xfrm>
          <a:off x="7629525" y="1323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a:t>
          </a:r>
          <a:endParaRPr kumimoji="1" lang="ja-JP" altLang="en-US" sz="1000" b="1">
            <a:solidFill>
              <a:srgbClr val="FF0000"/>
            </a:solidFill>
            <a:latin typeface="ＭＳ Ｐゴシック"/>
          </a:endParaRPr>
        </a:p>
      </xdr:txBody>
    </xdr:sp>
    <xdr:clientData/>
  </xdr:oneCellAnchor>
  <xdr:twoCellAnchor>
    <xdr:from>
      <xdr:col>10</xdr:col>
      <xdr:colOff>57150</xdr:colOff>
      <xdr:row>75</xdr:row>
      <xdr:rowOff>142875</xdr:rowOff>
    </xdr:from>
    <xdr:to>
      <xdr:col>10</xdr:col>
      <xdr:colOff>152400</xdr:colOff>
      <xdr:row>76</xdr:row>
      <xdr:rowOff>76200</xdr:rowOff>
    </xdr:to>
    <xdr:sp macro="" textlink="">
      <xdr:nvSpPr>
        <xdr:cNvPr id="425" name="円/楕円 424"/>
        <xdr:cNvSpPr/>
      </xdr:nvSpPr>
      <xdr:spPr>
        <a:xfrm>
          <a:off x="6924675" y="1300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74</xdr:row>
      <xdr:rowOff>95250</xdr:rowOff>
    </xdr:from>
    <xdr:ext cx="533400" cy="257175"/>
    <xdr:sp macro="" textlink="">
      <xdr:nvSpPr>
        <xdr:cNvPr id="426" name="テキスト ボックス 425"/>
        <xdr:cNvSpPr txBox="1"/>
      </xdr:nvSpPr>
      <xdr:spPr>
        <a:xfrm>
          <a:off x="6705600"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7" name="正方形/長方形 426"/>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8" name="正方形/長方形 427"/>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9" name="正方形/長方形 428"/>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0" name="正方形/長方形 429"/>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1" name="正方形/長方形 430"/>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2" name="正方形/長方形 431"/>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3" name="正方形/長方形 432"/>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4" name="正方形/長方形 433"/>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5" name="テキスト ボックス 434"/>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6" name="直線コネクタ 435"/>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7" name="テキスト ボックス 436"/>
        <xdr:cNvSpPr txBox="1"/>
      </xdr:nvSpPr>
      <xdr:spPr>
        <a:xfrm>
          <a:off x="6353175"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38" name="直線コネクタ 43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39" name="テキスト ボックス 438"/>
        <xdr:cNvSpPr txBox="1"/>
      </xdr:nvSpPr>
      <xdr:spPr>
        <a:xfrm>
          <a:off x="60769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0" name="直線コネクタ 43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1" name="テキスト ボックス 44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42" name="直線コネクタ 44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43" name="テキスト ボックス 442"/>
        <xdr:cNvSpPr txBox="1"/>
      </xdr:nvSpPr>
      <xdr:spPr>
        <a:xfrm>
          <a:off x="60769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44" name="直線コネクタ 44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45" name="テキスト ボックス 444"/>
        <xdr:cNvSpPr txBox="1"/>
      </xdr:nvSpPr>
      <xdr:spPr>
        <a:xfrm>
          <a:off x="60769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46" name="直線コネクタ 44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47" name="テキスト ボックス 44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8" name="直線コネクタ 44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9" name="テキスト ボックス 44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152400</xdr:rowOff>
    </xdr:from>
    <xdr:to>
      <xdr:col>15</xdr:col>
      <xdr:colOff>180975</xdr:colOff>
      <xdr:row>99</xdr:row>
      <xdr:rowOff>47625</xdr:rowOff>
    </xdr:to>
    <xdr:cxnSp macro="">
      <xdr:nvCxnSpPr>
        <xdr:cNvPr id="451" name="直線コネクタ 450"/>
        <xdr:cNvCxnSpPr/>
      </xdr:nvCxnSpPr>
      <xdr:spPr>
        <a:xfrm flipV="1">
          <a:off x="10477500" y="15754350"/>
          <a:ext cx="0"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47625</xdr:rowOff>
    </xdr:from>
    <xdr:ext cx="533400" cy="257175"/>
    <xdr:sp macro="" textlink="">
      <xdr:nvSpPr>
        <xdr:cNvPr id="452" name="土木費最小値テキスト"/>
        <xdr:cNvSpPr txBox="1"/>
      </xdr:nvSpPr>
      <xdr:spPr>
        <a:xfrm>
          <a:off x="1052512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95250</xdr:colOff>
      <xdr:row>99</xdr:row>
      <xdr:rowOff>47625</xdr:rowOff>
    </xdr:from>
    <xdr:to>
      <xdr:col>15</xdr:col>
      <xdr:colOff>266700</xdr:colOff>
      <xdr:row>99</xdr:row>
      <xdr:rowOff>47625</xdr:rowOff>
    </xdr:to>
    <xdr:cxnSp macro="">
      <xdr:nvCxnSpPr>
        <xdr:cNvPr id="453" name="直線コネクタ 452"/>
        <xdr:cNvCxnSpPr/>
      </xdr:nvCxnSpPr>
      <xdr:spPr>
        <a:xfrm>
          <a:off x="10391775" y="1702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104775</xdr:rowOff>
    </xdr:from>
    <xdr:ext cx="533400" cy="257175"/>
    <xdr:sp macro="" textlink="">
      <xdr:nvSpPr>
        <xdr:cNvPr id="454" name="土木費最大値テキスト"/>
        <xdr:cNvSpPr txBox="1"/>
      </xdr:nvSpPr>
      <xdr:spPr>
        <a:xfrm>
          <a:off x="10525125" y="15535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95250</xdr:colOff>
      <xdr:row>91</xdr:row>
      <xdr:rowOff>152400</xdr:rowOff>
    </xdr:from>
    <xdr:to>
      <xdr:col>15</xdr:col>
      <xdr:colOff>266700</xdr:colOff>
      <xdr:row>91</xdr:row>
      <xdr:rowOff>152400</xdr:rowOff>
    </xdr:to>
    <xdr:cxnSp macro="">
      <xdr:nvCxnSpPr>
        <xdr:cNvPr id="455" name="直線コネクタ 454"/>
        <xdr:cNvCxnSpPr/>
      </xdr:nvCxnSpPr>
      <xdr:spPr>
        <a:xfrm>
          <a:off x="10391775" y="15754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76200</xdr:rowOff>
    </xdr:from>
    <xdr:to>
      <xdr:col>15</xdr:col>
      <xdr:colOff>180975</xdr:colOff>
      <xdr:row>96</xdr:row>
      <xdr:rowOff>85725</xdr:rowOff>
    </xdr:to>
    <xdr:cxnSp macro="">
      <xdr:nvCxnSpPr>
        <xdr:cNvPr id="456" name="直線コネクタ 455"/>
        <xdr:cNvCxnSpPr/>
      </xdr:nvCxnSpPr>
      <xdr:spPr>
        <a:xfrm>
          <a:off x="9639300" y="16535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104775</xdr:rowOff>
    </xdr:from>
    <xdr:ext cx="533400" cy="257175"/>
    <xdr:sp macro="" textlink="">
      <xdr:nvSpPr>
        <xdr:cNvPr id="457" name="土木費平均値テキスト"/>
        <xdr:cNvSpPr txBox="1"/>
      </xdr:nvSpPr>
      <xdr:spPr>
        <a:xfrm>
          <a:off x="1052512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123825</xdr:rowOff>
    </xdr:from>
    <xdr:to>
      <xdr:col>15</xdr:col>
      <xdr:colOff>228600</xdr:colOff>
      <xdr:row>97</xdr:row>
      <xdr:rowOff>57150</xdr:rowOff>
    </xdr:to>
    <xdr:sp macro="" textlink="">
      <xdr:nvSpPr>
        <xdr:cNvPr id="458" name="フローチャート : 判断 457"/>
        <xdr:cNvSpPr/>
      </xdr:nvSpPr>
      <xdr:spPr>
        <a:xfrm>
          <a:off x="10429875" y="16583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96</xdr:row>
      <xdr:rowOff>47625</xdr:rowOff>
    </xdr:from>
    <xdr:to>
      <xdr:col>14</xdr:col>
      <xdr:colOff>28575</xdr:colOff>
      <xdr:row>96</xdr:row>
      <xdr:rowOff>76200</xdr:rowOff>
    </xdr:to>
    <xdr:cxnSp macro="">
      <xdr:nvCxnSpPr>
        <xdr:cNvPr id="459" name="直線コネクタ 458"/>
        <xdr:cNvCxnSpPr/>
      </xdr:nvCxnSpPr>
      <xdr:spPr>
        <a:xfrm>
          <a:off x="8753475" y="165068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96</xdr:row>
      <xdr:rowOff>95250</xdr:rowOff>
    </xdr:from>
    <xdr:to>
      <xdr:col>14</xdr:col>
      <xdr:colOff>76200</xdr:colOff>
      <xdr:row>97</xdr:row>
      <xdr:rowOff>19050</xdr:rowOff>
    </xdr:to>
    <xdr:sp macro="" textlink="">
      <xdr:nvSpPr>
        <xdr:cNvPr id="460" name="フローチャート : 判断 459"/>
        <xdr:cNvSpPr/>
      </xdr:nvSpPr>
      <xdr:spPr>
        <a:xfrm>
          <a:off x="9591675" y="16554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9525</xdr:rowOff>
    </xdr:from>
    <xdr:ext cx="533400" cy="257175"/>
    <xdr:sp macro="" textlink="">
      <xdr:nvSpPr>
        <xdr:cNvPr id="461" name="テキスト ボックス 460"/>
        <xdr:cNvSpPr txBox="1"/>
      </xdr:nvSpPr>
      <xdr:spPr>
        <a:xfrm>
          <a:off x="93726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304800</xdr:colOff>
      <xdr:row>96</xdr:row>
      <xdr:rowOff>47625</xdr:rowOff>
    </xdr:from>
    <xdr:to>
      <xdr:col>12</xdr:col>
      <xdr:colOff>514350</xdr:colOff>
      <xdr:row>98</xdr:row>
      <xdr:rowOff>38100</xdr:rowOff>
    </xdr:to>
    <xdr:cxnSp macro="">
      <xdr:nvCxnSpPr>
        <xdr:cNvPr id="462" name="直線コネクタ 461"/>
        <xdr:cNvCxnSpPr/>
      </xdr:nvCxnSpPr>
      <xdr:spPr>
        <a:xfrm flipV="1">
          <a:off x="7858125" y="16506825"/>
          <a:ext cx="895350"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47625</xdr:rowOff>
    </xdr:from>
    <xdr:to>
      <xdr:col>12</xdr:col>
      <xdr:colOff>561975</xdr:colOff>
      <xdr:row>96</xdr:row>
      <xdr:rowOff>152400</xdr:rowOff>
    </xdr:to>
    <xdr:sp macro="" textlink="">
      <xdr:nvSpPr>
        <xdr:cNvPr id="463" name="フローチャート : 判断 462"/>
        <xdr:cNvSpPr/>
      </xdr:nvSpPr>
      <xdr:spPr>
        <a:xfrm>
          <a:off x="8696325"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142875</xdr:rowOff>
    </xdr:from>
    <xdr:ext cx="533400" cy="257175"/>
    <xdr:sp macro="" textlink="">
      <xdr:nvSpPr>
        <xdr:cNvPr id="464" name="テキスト ボックス 463"/>
        <xdr:cNvSpPr txBox="1"/>
      </xdr:nvSpPr>
      <xdr:spPr>
        <a:xfrm>
          <a:off x="848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28575</xdr:rowOff>
    </xdr:from>
    <xdr:to>
      <xdr:col>11</xdr:col>
      <xdr:colOff>304800</xdr:colOff>
      <xdr:row>98</xdr:row>
      <xdr:rowOff>38100</xdr:rowOff>
    </xdr:to>
    <xdr:cxnSp macro="">
      <xdr:nvCxnSpPr>
        <xdr:cNvPr id="465" name="直線コネクタ 464"/>
        <xdr:cNvCxnSpPr/>
      </xdr:nvCxnSpPr>
      <xdr:spPr>
        <a:xfrm>
          <a:off x="6972300" y="168306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85725</xdr:rowOff>
    </xdr:from>
    <xdr:to>
      <xdr:col>11</xdr:col>
      <xdr:colOff>361950</xdr:colOff>
      <xdr:row>97</xdr:row>
      <xdr:rowOff>19050</xdr:rowOff>
    </xdr:to>
    <xdr:sp macro="" textlink="">
      <xdr:nvSpPr>
        <xdr:cNvPr id="466" name="フローチャート : 判断 465"/>
        <xdr:cNvSpPr/>
      </xdr:nvSpPr>
      <xdr:spPr>
        <a:xfrm>
          <a:off x="78105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28575</xdr:rowOff>
    </xdr:from>
    <xdr:ext cx="533400" cy="257175"/>
    <xdr:sp macro="" textlink="">
      <xdr:nvSpPr>
        <xdr:cNvPr id="467" name="テキスト ボックス 466"/>
        <xdr:cNvSpPr txBox="1"/>
      </xdr:nvSpPr>
      <xdr:spPr>
        <a:xfrm>
          <a:off x="7591425"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104775</xdr:rowOff>
    </xdr:from>
    <xdr:to>
      <xdr:col>10</xdr:col>
      <xdr:colOff>152400</xdr:colOff>
      <xdr:row>97</xdr:row>
      <xdr:rowOff>38100</xdr:rowOff>
    </xdr:to>
    <xdr:sp macro="" textlink="">
      <xdr:nvSpPr>
        <xdr:cNvPr id="468" name="フローチャート : 判断 467"/>
        <xdr:cNvSpPr/>
      </xdr:nvSpPr>
      <xdr:spPr>
        <a:xfrm>
          <a:off x="6924675" y="16563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47625</xdr:rowOff>
    </xdr:from>
    <xdr:ext cx="533400" cy="257175"/>
    <xdr:sp macro="" textlink="">
      <xdr:nvSpPr>
        <xdr:cNvPr id="469" name="テキスト ボックス 468"/>
        <xdr:cNvSpPr txBox="1"/>
      </xdr:nvSpPr>
      <xdr:spPr>
        <a:xfrm>
          <a:off x="670560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70" name="テキスト ボックス 46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1" name="テキスト ボックス 47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2" name="テキスト ボックス 47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3" name="テキスト ボックス 47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4" name="テキスト ボックス 47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96</xdr:row>
      <xdr:rowOff>38100</xdr:rowOff>
    </xdr:from>
    <xdr:to>
      <xdr:col>15</xdr:col>
      <xdr:colOff>228600</xdr:colOff>
      <xdr:row>96</xdr:row>
      <xdr:rowOff>142875</xdr:rowOff>
    </xdr:to>
    <xdr:sp macro="" textlink="">
      <xdr:nvSpPr>
        <xdr:cNvPr id="475" name="円/楕円 474"/>
        <xdr:cNvSpPr/>
      </xdr:nvSpPr>
      <xdr:spPr>
        <a:xfrm>
          <a:off x="10429875" y="16497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95</xdr:row>
      <xdr:rowOff>66675</xdr:rowOff>
    </xdr:from>
    <xdr:ext cx="533400" cy="257175"/>
    <xdr:sp macro="" textlink="">
      <xdr:nvSpPr>
        <xdr:cNvPr id="476" name="土木費該当値テキスト"/>
        <xdr:cNvSpPr txBox="1"/>
      </xdr:nvSpPr>
      <xdr:spPr>
        <a:xfrm>
          <a:off x="10525125" y="1635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44,613</a:t>
          </a:r>
          <a:endParaRPr kumimoji="1" lang="ja-JP" altLang="en-US" sz="1000" b="1">
            <a:solidFill>
              <a:srgbClr val="FF0000"/>
            </a:solidFill>
            <a:latin typeface="ＭＳ Ｐゴシック"/>
          </a:endParaRPr>
        </a:p>
      </xdr:txBody>
    </xdr:sp>
    <xdr:clientData/>
  </xdr:oneCellAnchor>
  <xdr:twoCellAnchor>
    <xdr:from>
      <xdr:col>13</xdr:col>
      <xdr:colOff>666750</xdr:colOff>
      <xdr:row>96</xdr:row>
      <xdr:rowOff>19050</xdr:rowOff>
    </xdr:from>
    <xdr:to>
      <xdr:col>14</xdr:col>
      <xdr:colOff>76200</xdr:colOff>
      <xdr:row>96</xdr:row>
      <xdr:rowOff>123825</xdr:rowOff>
    </xdr:to>
    <xdr:sp macro="" textlink="">
      <xdr:nvSpPr>
        <xdr:cNvPr id="477" name="円/楕円 476"/>
        <xdr:cNvSpPr/>
      </xdr:nvSpPr>
      <xdr:spPr>
        <a:xfrm>
          <a:off x="9591675" y="16478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94</xdr:row>
      <xdr:rowOff>142875</xdr:rowOff>
    </xdr:from>
    <xdr:ext cx="533400" cy="257175"/>
    <xdr:sp macro="" textlink="">
      <xdr:nvSpPr>
        <xdr:cNvPr id="478" name="テキスト ボックス 477"/>
        <xdr:cNvSpPr txBox="1"/>
      </xdr:nvSpPr>
      <xdr:spPr>
        <a:xfrm>
          <a:off x="937260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45,528</a:t>
          </a:r>
          <a:endParaRPr kumimoji="1" lang="ja-JP" altLang="en-US" sz="1000" b="1">
            <a:solidFill>
              <a:srgbClr val="FF0000"/>
            </a:solidFill>
            <a:latin typeface="ＭＳ Ｐゴシック"/>
          </a:endParaRPr>
        </a:p>
      </xdr:txBody>
    </xdr:sp>
    <xdr:clientData/>
  </xdr:oneCellAnchor>
  <xdr:twoCellAnchor>
    <xdr:from>
      <xdr:col>12</xdr:col>
      <xdr:colOff>457200</xdr:colOff>
      <xdr:row>95</xdr:row>
      <xdr:rowOff>171450</xdr:rowOff>
    </xdr:from>
    <xdr:to>
      <xdr:col>12</xdr:col>
      <xdr:colOff>561975</xdr:colOff>
      <xdr:row>96</xdr:row>
      <xdr:rowOff>95250</xdr:rowOff>
    </xdr:to>
    <xdr:sp macro="" textlink="">
      <xdr:nvSpPr>
        <xdr:cNvPr id="479" name="円/楕円 478"/>
        <xdr:cNvSpPr/>
      </xdr:nvSpPr>
      <xdr:spPr>
        <a:xfrm>
          <a:off x="8696325" y="16459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114300</xdr:rowOff>
    </xdr:from>
    <xdr:ext cx="533400" cy="257175"/>
    <xdr:sp macro="" textlink="">
      <xdr:nvSpPr>
        <xdr:cNvPr id="480" name="テキスト ボックス 479"/>
        <xdr:cNvSpPr txBox="1"/>
      </xdr:nvSpPr>
      <xdr:spPr>
        <a:xfrm>
          <a:off x="8486775" y="1623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161925</xdr:rowOff>
    </xdr:from>
    <xdr:to>
      <xdr:col>11</xdr:col>
      <xdr:colOff>361950</xdr:colOff>
      <xdr:row>98</xdr:row>
      <xdr:rowOff>95250</xdr:rowOff>
    </xdr:to>
    <xdr:sp macro="" textlink="">
      <xdr:nvSpPr>
        <xdr:cNvPr id="481" name="円/楕円 480"/>
        <xdr:cNvSpPr/>
      </xdr:nvSpPr>
      <xdr:spPr>
        <a:xfrm>
          <a:off x="7810500" y="16792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85725</xdr:rowOff>
    </xdr:from>
    <xdr:ext cx="533400" cy="257175"/>
    <xdr:sp macro="" textlink="">
      <xdr:nvSpPr>
        <xdr:cNvPr id="482" name="テキスト ボックス 481"/>
        <xdr:cNvSpPr txBox="1"/>
      </xdr:nvSpPr>
      <xdr:spPr>
        <a:xfrm>
          <a:off x="759142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29,203</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142875</xdr:rowOff>
    </xdr:from>
    <xdr:to>
      <xdr:col>10</xdr:col>
      <xdr:colOff>152400</xdr:colOff>
      <xdr:row>98</xdr:row>
      <xdr:rowOff>76200</xdr:rowOff>
    </xdr:to>
    <xdr:sp macro="" textlink="">
      <xdr:nvSpPr>
        <xdr:cNvPr id="483" name="円/楕円 482"/>
        <xdr:cNvSpPr/>
      </xdr:nvSpPr>
      <xdr:spPr>
        <a:xfrm>
          <a:off x="6924675" y="16773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66675</xdr:rowOff>
    </xdr:from>
    <xdr:ext cx="533400" cy="257175"/>
    <xdr:sp macro="" textlink="">
      <xdr:nvSpPr>
        <xdr:cNvPr id="484" name="テキスト ボックス 483"/>
        <xdr:cNvSpPr txBox="1"/>
      </xdr:nvSpPr>
      <xdr:spPr>
        <a:xfrm>
          <a:off x="6705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5" name="正方形/長方形 48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6" name="正方形/長方形 48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7" name="正方形/長方形 48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8" name="正方形/長方形 48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9" name="正方形/長方形 48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0" name="正方形/長方形 48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1" name="正方形/長方形 49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2" name="正方形/長方形 49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3" name="テキスト ボックス 49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4" name="直線コネクタ 49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495" name="テキスト ボックス 49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647700</xdr:colOff>
      <xdr:row>38</xdr:row>
      <xdr:rowOff>142875</xdr:rowOff>
    </xdr:to>
    <xdr:cxnSp macro="">
      <xdr:nvCxnSpPr>
        <xdr:cNvPr id="496" name="直線コネクタ 495"/>
        <xdr:cNvCxnSpPr/>
      </xdr:nvCxnSpPr>
      <xdr:spPr>
        <a:xfrm>
          <a:off x="1244917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7" name="テキスト ボックス 496"/>
        <xdr:cNvSpPr txBox="1"/>
      </xdr:nvSpPr>
      <xdr:spPr>
        <a:xfrm>
          <a:off x="11915775"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647700</xdr:colOff>
      <xdr:row>36</xdr:row>
      <xdr:rowOff>28575</xdr:rowOff>
    </xdr:to>
    <xdr:cxnSp macro="">
      <xdr:nvCxnSpPr>
        <xdr:cNvPr id="498" name="直線コネクタ 497"/>
        <xdr:cNvCxnSpPr/>
      </xdr:nvCxnSpPr>
      <xdr:spPr>
        <a:xfrm>
          <a:off x="1244917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499" name="テキスト ボックス 498"/>
        <xdr:cNvSpPr txBox="1"/>
      </xdr:nvSpPr>
      <xdr:spPr>
        <a:xfrm>
          <a:off x="1191577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647700</xdr:colOff>
      <xdr:row>33</xdr:row>
      <xdr:rowOff>85725</xdr:rowOff>
    </xdr:to>
    <xdr:cxnSp macro="">
      <xdr:nvCxnSpPr>
        <xdr:cNvPr id="500" name="直線コネクタ 499"/>
        <xdr:cNvCxnSpPr/>
      </xdr:nvCxnSpPr>
      <xdr:spPr>
        <a:xfrm>
          <a:off x="1244917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1" name="テキスト ボックス 500"/>
        <xdr:cNvSpPr txBox="1"/>
      </xdr:nvSpPr>
      <xdr:spPr>
        <a:xfrm>
          <a:off x="11915775"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647700</xdr:colOff>
      <xdr:row>30</xdr:row>
      <xdr:rowOff>142875</xdr:rowOff>
    </xdr:to>
    <xdr:cxnSp macro="">
      <xdr:nvCxnSpPr>
        <xdr:cNvPr id="502" name="直線コネクタ 501"/>
        <xdr:cNvCxnSpPr/>
      </xdr:nvCxnSpPr>
      <xdr:spPr>
        <a:xfrm>
          <a:off x="1244917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3" name="テキスト ボックス 502"/>
        <xdr:cNvSpPr txBox="1"/>
      </xdr:nvSpPr>
      <xdr:spPr>
        <a:xfrm>
          <a:off x="11915775"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4" name="直線コネクタ 503"/>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5" name="テキスト ボックス 504"/>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6"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32</xdr:row>
      <xdr:rowOff>28575</xdr:rowOff>
    </xdr:from>
    <xdr:to>
      <xdr:col>23</xdr:col>
      <xdr:colOff>514350</xdr:colOff>
      <xdr:row>38</xdr:row>
      <xdr:rowOff>152400</xdr:rowOff>
    </xdr:to>
    <xdr:cxnSp macro="">
      <xdr:nvCxnSpPr>
        <xdr:cNvPr id="507" name="直線コネクタ 506"/>
        <xdr:cNvCxnSpPr/>
      </xdr:nvCxnSpPr>
      <xdr:spPr>
        <a:xfrm flipV="1">
          <a:off x="16316325" y="5514975"/>
          <a:ext cx="0" cy="1152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152400</xdr:rowOff>
    </xdr:from>
    <xdr:ext cx="466725" cy="257175"/>
    <xdr:sp macro="" textlink="">
      <xdr:nvSpPr>
        <xdr:cNvPr id="508" name="消防費最小値テキスト"/>
        <xdr:cNvSpPr txBox="1"/>
      </xdr:nvSpPr>
      <xdr:spPr>
        <a:xfrm>
          <a:off x="16373475"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152400</xdr:rowOff>
    </xdr:from>
    <xdr:to>
      <xdr:col>23</xdr:col>
      <xdr:colOff>609600</xdr:colOff>
      <xdr:row>38</xdr:row>
      <xdr:rowOff>152400</xdr:rowOff>
    </xdr:to>
    <xdr:cxnSp macro="">
      <xdr:nvCxnSpPr>
        <xdr:cNvPr id="509" name="直線コネクタ 508"/>
        <xdr:cNvCxnSpPr/>
      </xdr:nvCxnSpPr>
      <xdr:spPr>
        <a:xfrm>
          <a:off x="16230600" y="6667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30</xdr:row>
      <xdr:rowOff>142875</xdr:rowOff>
    </xdr:from>
    <xdr:ext cx="533400" cy="257175"/>
    <xdr:sp macro="" textlink="">
      <xdr:nvSpPr>
        <xdr:cNvPr id="510" name="消防費最大値テキスト"/>
        <xdr:cNvSpPr txBox="1"/>
      </xdr:nvSpPr>
      <xdr:spPr>
        <a:xfrm>
          <a:off x="16373475" y="528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28575</xdr:rowOff>
    </xdr:from>
    <xdr:to>
      <xdr:col>23</xdr:col>
      <xdr:colOff>609600</xdr:colOff>
      <xdr:row>32</xdr:row>
      <xdr:rowOff>28575</xdr:rowOff>
    </xdr:to>
    <xdr:cxnSp macro="">
      <xdr:nvCxnSpPr>
        <xdr:cNvPr id="511" name="直線コネクタ 510"/>
        <xdr:cNvCxnSpPr/>
      </xdr:nvCxnSpPr>
      <xdr:spPr>
        <a:xfrm>
          <a:off x="16230600" y="551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35</xdr:row>
      <xdr:rowOff>152400</xdr:rowOff>
    </xdr:from>
    <xdr:to>
      <xdr:col>23</xdr:col>
      <xdr:colOff>514350</xdr:colOff>
      <xdr:row>36</xdr:row>
      <xdr:rowOff>171450</xdr:rowOff>
    </xdr:to>
    <xdr:cxnSp macro="">
      <xdr:nvCxnSpPr>
        <xdr:cNvPr id="512" name="直線コネクタ 511"/>
        <xdr:cNvCxnSpPr/>
      </xdr:nvCxnSpPr>
      <xdr:spPr>
        <a:xfrm flipV="1">
          <a:off x="15478125" y="61531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142875</xdr:rowOff>
    </xdr:from>
    <xdr:ext cx="533400" cy="257175"/>
    <xdr:sp macro="" textlink="">
      <xdr:nvSpPr>
        <xdr:cNvPr id="513" name="消防費平均値テキスト"/>
        <xdr:cNvSpPr txBox="1"/>
      </xdr:nvSpPr>
      <xdr:spPr>
        <a:xfrm>
          <a:off x="16373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161925</xdr:rowOff>
    </xdr:from>
    <xdr:to>
      <xdr:col>23</xdr:col>
      <xdr:colOff>571500</xdr:colOff>
      <xdr:row>37</xdr:row>
      <xdr:rowOff>95250</xdr:rowOff>
    </xdr:to>
    <xdr:sp macro="" textlink="">
      <xdr:nvSpPr>
        <xdr:cNvPr id="514" name="フローチャート : 判断 513"/>
        <xdr:cNvSpPr/>
      </xdr:nvSpPr>
      <xdr:spPr>
        <a:xfrm>
          <a:off x="162687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171450</xdr:rowOff>
    </xdr:from>
    <xdr:to>
      <xdr:col>22</xdr:col>
      <xdr:colOff>361950</xdr:colOff>
      <xdr:row>37</xdr:row>
      <xdr:rowOff>123825</xdr:rowOff>
    </xdr:to>
    <xdr:cxnSp macro="">
      <xdr:nvCxnSpPr>
        <xdr:cNvPr id="515" name="直線コネクタ 514"/>
        <xdr:cNvCxnSpPr/>
      </xdr:nvCxnSpPr>
      <xdr:spPr>
        <a:xfrm flipV="1">
          <a:off x="14592300" y="634365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28575</xdr:rowOff>
    </xdr:from>
    <xdr:to>
      <xdr:col>22</xdr:col>
      <xdr:colOff>419100</xdr:colOff>
      <xdr:row>37</xdr:row>
      <xdr:rowOff>123825</xdr:rowOff>
    </xdr:to>
    <xdr:sp macro="" textlink="">
      <xdr:nvSpPr>
        <xdr:cNvPr id="516" name="フローチャート : 判断 515"/>
        <xdr:cNvSpPr/>
      </xdr:nvSpPr>
      <xdr:spPr>
        <a:xfrm>
          <a:off x="15430500" y="63722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114300</xdr:rowOff>
    </xdr:from>
    <xdr:ext cx="533400" cy="257175"/>
    <xdr:sp macro="" textlink="">
      <xdr:nvSpPr>
        <xdr:cNvPr id="517" name="テキスト ボックス 516"/>
        <xdr:cNvSpPr txBox="1"/>
      </xdr:nvSpPr>
      <xdr:spPr>
        <a:xfrm>
          <a:off x="15211425" y="6457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647700</xdr:colOff>
      <xdr:row>36</xdr:row>
      <xdr:rowOff>152400</xdr:rowOff>
    </xdr:from>
    <xdr:to>
      <xdr:col>21</xdr:col>
      <xdr:colOff>161925</xdr:colOff>
      <xdr:row>37</xdr:row>
      <xdr:rowOff>123825</xdr:rowOff>
    </xdr:to>
    <xdr:cxnSp macro="">
      <xdr:nvCxnSpPr>
        <xdr:cNvPr id="518" name="直線コネクタ 517"/>
        <xdr:cNvCxnSpPr/>
      </xdr:nvCxnSpPr>
      <xdr:spPr>
        <a:xfrm>
          <a:off x="13706475" y="63246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171450</xdr:rowOff>
    </xdr:from>
    <xdr:to>
      <xdr:col>21</xdr:col>
      <xdr:colOff>209550</xdr:colOff>
      <xdr:row>37</xdr:row>
      <xdr:rowOff>95250</xdr:rowOff>
    </xdr:to>
    <xdr:sp macro="" textlink="">
      <xdr:nvSpPr>
        <xdr:cNvPr id="519" name="フローチャート : 判断 518"/>
        <xdr:cNvSpPr/>
      </xdr:nvSpPr>
      <xdr:spPr>
        <a:xfrm>
          <a:off x="14544675" y="634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35</xdr:row>
      <xdr:rowOff>114300</xdr:rowOff>
    </xdr:from>
    <xdr:ext cx="533400" cy="257175"/>
    <xdr:sp macro="" textlink="">
      <xdr:nvSpPr>
        <xdr:cNvPr id="520" name="テキスト ボックス 519"/>
        <xdr:cNvSpPr txBox="1"/>
      </xdr:nvSpPr>
      <xdr:spPr>
        <a:xfrm>
          <a:off x="143256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152400</xdr:rowOff>
    </xdr:from>
    <xdr:to>
      <xdr:col>19</xdr:col>
      <xdr:colOff>647700</xdr:colOff>
      <xdr:row>37</xdr:row>
      <xdr:rowOff>66675</xdr:rowOff>
    </xdr:to>
    <xdr:cxnSp macro="">
      <xdr:nvCxnSpPr>
        <xdr:cNvPr id="521" name="直線コネクタ 520"/>
        <xdr:cNvCxnSpPr/>
      </xdr:nvCxnSpPr>
      <xdr:spPr>
        <a:xfrm flipV="1">
          <a:off x="12811125" y="6324600"/>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38100</xdr:rowOff>
    </xdr:from>
    <xdr:to>
      <xdr:col>20</xdr:col>
      <xdr:colOff>9525</xdr:colOff>
      <xdr:row>37</xdr:row>
      <xdr:rowOff>142875</xdr:rowOff>
    </xdr:to>
    <xdr:sp macro="" textlink="">
      <xdr:nvSpPr>
        <xdr:cNvPr id="522" name="フローチャート : 判断 521"/>
        <xdr:cNvSpPr/>
      </xdr:nvSpPr>
      <xdr:spPr>
        <a:xfrm>
          <a:off x="13649325" y="638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133350</xdr:rowOff>
    </xdr:from>
    <xdr:ext cx="533400" cy="257175"/>
    <xdr:sp macro="" textlink="">
      <xdr:nvSpPr>
        <xdr:cNvPr id="523" name="テキスト ボックス 522"/>
        <xdr:cNvSpPr txBox="1"/>
      </xdr:nvSpPr>
      <xdr:spPr>
        <a:xfrm>
          <a:off x="1343977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66675</xdr:rowOff>
    </xdr:from>
    <xdr:to>
      <xdr:col>18</xdr:col>
      <xdr:colOff>495300</xdr:colOff>
      <xdr:row>37</xdr:row>
      <xdr:rowOff>171450</xdr:rowOff>
    </xdr:to>
    <xdr:sp macro="" textlink="">
      <xdr:nvSpPr>
        <xdr:cNvPr id="524" name="フローチャート : 判断 523"/>
        <xdr:cNvSpPr/>
      </xdr:nvSpPr>
      <xdr:spPr>
        <a:xfrm>
          <a:off x="12763500" y="6410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161925</xdr:rowOff>
    </xdr:from>
    <xdr:ext cx="533400" cy="257175"/>
    <xdr:sp macro="" textlink="">
      <xdr:nvSpPr>
        <xdr:cNvPr id="525" name="テキスト ボックス 524"/>
        <xdr:cNvSpPr txBox="1"/>
      </xdr:nvSpPr>
      <xdr:spPr>
        <a:xfrm>
          <a:off x="12544425"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6" name="テキスト ボックス 525"/>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7" name="テキスト ボックス 526"/>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8" name="テキスト ボックス 527"/>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29" name="テキスト ボックス 528"/>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0" name="テキスト ボックス 529"/>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104775</xdr:rowOff>
    </xdr:from>
    <xdr:to>
      <xdr:col>23</xdr:col>
      <xdr:colOff>571500</xdr:colOff>
      <xdr:row>36</xdr:row>
      <xdr:rowOff>38100</xdr:rowOff>
    </xdr:to>
    <xdr:sp macro="" textlink="">
      <xdr:nvSpPr>
        <xdr:cNvPr id="531" name="円/楕円 530"/>
        <xdr:cNvSpPr/>
      </xdr:nvSpPr>
      <xdr:spPr>
        <a:xfrm>
          <a:off x="16268700" y="610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34</xdr:row>
      <xdr:rowOff>133350</xdr:rowOff>
    </xdr:from>
    <xdr:ext cx="533400" cy="257175"/>
    <xdr:sp macro="" textlink="">
      <xdr:nvSpPr>
        <xdr:cNvPr id="532" name="消防費該当値テキスト"/>
        <xdr:cNvSpPr txBox="1"/>
      </xdr:nvSpPr>
      <xdr:spPr>
        <a:xfrm>
          <a:off x="1637347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114300</xdr:rowOff>
    </xdr:from>
    <xdr:to>
      <xdr:col>22</xdr:col>
      <xdr:colOff>419100</xdr:colOff>
      <xdr:row>37</xdr:row>
      <xdr:rowOff>47625</xdr:rowOff>
    </xdr:to>
    <xdr:sp macro="" textlink="">
      <xdr:nvSpPr>
        <xdr:cNvPr id="533" name="円/楕円 532"/>
        <xdr:cNvSpPr/>
      </xdr:nvSpPr>
      <xdr:spPr>
        <a:xfrm>
          <a:off x="15430500"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66675</xdr:rowOff>
    </xdr:from>
    <xdr:ext cx="533400" cy="257175"/>
    <xdr:sp macro="" textlink="">
      <xdr:nvSpPr>
        <xdr:cNvPr id="534" name="テキスト ボックス 533"/>
        <xdr:cNvSpPr txBox="1"/>
      </xdr:nvSpPr>
      <xdr:spPr>
        <a:xfrm>
          <a:off x="152114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16,859</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66675</xdr:rowOff>
    </xdr:from>
    <xdr:to>
      <xdr:col>21</xdr:col>
      <xdr:colOff>209550</xdr:colOff>
      <xdr:row>37</xdr:row>
      <xdr:rowOff>171450</xdr:rowOff>
    </xdr:to>
    <xdr:sp macro="" textlink="">
      <xdr:nvSpPr>
        <xdr:cNvPr id="535" name="円/楕円 534"/>
        <xdr:cNvSpPr/>
      </xdr:nvSpPr>
      <xdr:spPr>
        <a:xfrm>
          <a:off x="14544675" y="64103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161925</xdr:rowOff>
    </xdr:from>
    <xdr:ext cx="533400" cy="257175"/>
    <xdr:sp macro="" textlink="">
      <xdr:nvSpPr>
        <xdr:cNvPr id="536" name="テキスト ボックス 535"/>
        <xdr:cNvSpPr txBox="1"/>
      </xdr:nvSpPr>
      <xdr:spPr>
        <a:xfrm>
          <a:off x="14325600" y="6505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95250</xdr:rowOff>
    </xdr:from>
    <xdr:to>
      <xdr:col>20</xdr:col>
      <xdr:colOff>9525</xdr:colOff>
      <xdr:row>37</xdr:row>
      <xdr:rowOff>28575</xdr:rowOff>
    </xdr:to>
    <xdr:sp macro="" textlink="">
      <xdr:nvSpPr>
        <xdr:cNvPr id="537" name="円/楕円 536"/>
        <xdr:cNvSpPr/>
      </xdr:nvSpPr>
      <xdr:spPr>
        <a:xfrm>
          <a:off x="136493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47625</xdr:rowOff>
    </xdr:from>
    <xdr:ext cx="533400" cy="257175"/>
    <xdr:sp macro="" textlink="">
      <xdr:nvSpPr>
        <xdr:cNvPr id="538" name="テキスト ボックス 537"/>
        <xdr:cNvSpPr txBox="1"/>
      </xdr:nvSpPr>
      <xdr:spPr>
        <a:xfrm>
          <a:off x="13439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19050</xdr:rowOff>
    </xdr:from>
    <xdr:to>
      <xdr:col>18</xdr:col>
      <xdr:colOff>495300</xdr:colOff>
      <xdr:row>37</xdr:row>
      <xdr:rowOff>123825</xdr:rowOff>
    </xdr:to>
    <xdr:sp macro="" textlink="">
      <xdr:nvSpPr>
        <xdr:cNvPr id="539" name="円/楕円 538"/>
        <xdr:cNvSpPr/>
      </xdr:nvSpPr>
      <xdr:spPr>
        <a:xfrm>
          <a:off x="127635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133350</xdr:rowOff>
    </xdr:from>
    <xdr:ext cx="533400" cy="257175"/>
    <xdr:sp macro="" textlink="">
      <xdr:nvSpPr>
        <xdr:cNvPr id="540" name="テキスト ボックス 539"/>
        <xdr:cNvSpPr txBox="1"/>
      </xdr:nvSpPr>
      <xdr:spPr>
        <a:xfrm>
          <a:off x="12544425" y="613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1" name="正方形/長方形 540"/>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2" name="正方形/長方形 541"/>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3" name="正方形/長方形 542"/>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4" name="正方形/長方形 543"/>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5" name="正方形/長方形 544"/>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6" name="正方形/長方形 545"/>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7" name="正方形/長方形 546"/>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8" name="正方形/長方形 547"/>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49" name="テキスト ボックス 548"/>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0" name="直線コネクタ 549"/>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1" name="テキスト ボックス 550"/>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647700</xdr:colOff>
      <xdr:row>58</xdr:row>
      <xdr:rowOff>142875</xdr:rowOff>
    </xdr:to>
    <xdr:cxnSp macro="">
      <xdr:nvCxnSpPr>
        <xdr:cNvPr id="552" name="直線コネクタ 551"/>
        <xdr:cNvCxnSpPr/>
      </xdr:nvCxnSpPr>
      <xdr:spPr>
        <a:xfrm>
          <a:off x="1244917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3" name="テキスト ボックス 552"/>
        <xdr:cNvSpPr txBox="1"/>
      </xdr:nvSpPr>
      <xdr:spPr>
        <a:xfrm>
          <a:off x="1191577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647700</xdr:colOff>
      <xdr:row>56</xdr:row>
      <xdr:rowOff>28575</xdr:rowOff>
    </xdr:to>
    <xdr:cxnSp macro="">
      <xdr:nvCxnSpPr>
        <xdr:cNvPr id="554" name="直線コネクタ 553"/>
        <xdr:cNvCxnSpPr/>
      </xdr:nvCxnSpPr>
      <xdr:spPr>
        <a:xfrm>
          <a:off x="1244917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5" name="テキスト ボックス 554"/>
        <xdr:cNvSpPr txBox="1"/>
      </xdr:nvSpPr>
      <xdr:spPr>
        <a:xfrm>
          <a:off x="1191577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647700</xdr:colOff>
      <xdr:row>53</xdr:row>
      <xdr:rowOff>85725</xdr:rowOff>
    </xdr:to>
    <xdr:cxnSp macro="">
      <xdr:nvCxnSpPr>
        <xdr:cNvPr id="556" name="直線コネクタ 555"/>
        <xdr:cNvCxnSpPr/>
      </xdr:nvCxnSpPr>
      <xdr:spPr>
        <a:xfrm>
          <a:off x="1244917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7" name="テキスト ボックス 556"/>
        <xdr:cNvSpPr txBox="1"/>
      </xdr:nvSpPr>
      <xdr:spPr>
        <a:xfrm>
          <a:off x="119157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647700</xdr:colOff>
      <xdr:row>50</xdr:row>
      <xdr:rowOff>142875</xdr:rowOff>
    </xdr:to>
    <xdr:cxnSp macro="">
      <xdr:nvCxnSpPr>
        <xdr:cNvPr id="558" name="直線コネクタ 557"/>
        <xdr:cNvCxnSpPr/>
      </xdr:nvCxnSpPr>
      <xdr:spPr>
        <a:xfrm>
          <a:off x="1244917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59" name="テキスト ボックス 558"/>
        <xdr:cNvSpPr txBox="1"/>
      </xdr:nvSpPr>
      <xdr:spPr>
        <a:xfrm>
          <a:off x="11915775"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0" name="直線コネクタ 55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1" name="テキスト ボックス 560"/>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2"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9525</xdr:rowOff>
    </xdr:from>
    <xdr:to>
      <xdr:col>23</xdr:col>
      <xdr:colOff>514350</xdr:colOff>
      <xdr:row>58</xdr:row>
      <xdr:rowOff>142875</xdr:rowOff>
    </xdr:to>
    <xdr:cxnSp macro="">
      <xdr:nvCxnSpPr>
        <xdr:cNvPr id="563" name="直線コネクタ 562"/>
        <xdr:cNvCxnSpPr/>
      </xdr:nvCxnSpPr>
      <xdr:spPr>
        <a:xfrm flipV="1">
          <a:off x="16316325" y="8753475"/>
          <a:ext cx="0" cy="13335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152400</xdr:rowOff>
    </xdr:from>
    <xdr:ext cx="533400" cy="257175"/>
    <xdr:sp macro="" textlink="">
      <xdr:nvSpPr>
        <xdr:cNvPr id="564" name="教育費最小値テキスト"/>
        <xdr:cNvSpPr txBox="1"/>
      </xdr:nvSpPr>
      <xdr:spPr>
        <a:xfrm>
          <a:off x="163734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142875</xdr:rowOff>
    </xdr:from>
    <xdr:to>
      <xdr:col>23</xdr:col>
      <xdr:colOff>609600</xdr:colOff>
      <xdr:row>58</xdr:row>
      <xdr:rowOff>142875</xdr:rowOff>
    </xdr:to>
    <xdr:cxnSp macro="">
      <xdr:nvCxnSpPr>
        <xdr:cNvPr id="565" name="直線コネクタ 564"/>
        <xdr:cNvCxnSpPr/>
      </xdr:nvCxnSpPr>
      <xdr:spPr>
        <a:xfrm>
          <a:off x="16230600"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533400" cy="257175"/>
    <xdr:sp macro="" textlink="">
      <xdr:nvSpPr>
        <xdr:cNvPr id="566" name="教育費最大値テキスト"/>
        <xdr:cNvSpPr txBox="1"/>
      </xdr:nvSpPr>
      <xdr:spPr>
        <a:xfrm>
          <a:off x="16373475" y="852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9525</xdr:rowOff>
    </xdr:from>
    <xdr:to>
      <xdr:col>23</xdr:col>
      <xdr:colOff>609600</xdr:colOff>
      <xdr:row>51</xdr:row>
      <xdr:rowOff>9525</xdr:rowOff>
    </xdr:to>
    <xdr:cxnSp macro="">
      <xdr:nvCxnSpPr>
        <xdr:cNvPr id="567" name="直線コネクタ 566"/>
        <xdr:cNvCxnSpPr/>
      </xdr:nvCxnSpPr>
      <xdr:spPr>
        <a:xfrm>
          <a:off x="16230600" y="8753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52</xdr:row>
      <xdr:rowOff>85725</xdr:rowOff>
    </xdr:from>
    <xdr:to>
      <xdr:col>23</xdr:col>
      <xdr:colOff>514350</xdr:colOff>
      <xdr:row>54</xdr:row>
      <xdr:rowOff>152400</xdr:rowOff>
    </xdr:to>
    <xdr:cxnSp macro="">
      <xdr:nvCxnSpPr>
        <xdr:cNvPr id="568" name="直線コネクタ 567"/>
        <xdr:cNvCxnSpPr/>
      </xdr:nvCxnSpPr>
      <xdr:spPr>
        <a:xfrm>
          <a:off x="15478125" y="9001125"/>
          <a:ext cx="838200" cy="409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66675</xdr:rowOff>
    </xdr:from>
    <xdr:ext cx="533400" cy="257175"/>
    <xdr:sp macro="" textlink="">
      <xdr:nvSpPr>
        <xdr:cNvPr id="569" name="教育費平均値テキスト"/>
        <xdr:cNvSpPr txBox="1"/>
      </xdr:nvSpPr>
      <xdr:spPr>
        <a:xfrm>
          <a:off x="16373475"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19050</xdr:rowOff>
    </xdr:to>
    <xdr:sp macro="" textlink="">
      <xdr:nvSpPr>
        <xdr:cNvPr id="570" name="フローチャート : 判断 569"/>
        <xdr:cNvSpPr/>
      </xdr:nvSpPr>
      <xdr:spPr>
        <a:xfrm>
          <a:off x="1626870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85725</xdr:rowOff>
    </xdr:from>
    <xdr:to>
      <xdr:col>22</xdr:col>
      <xdr:colOff>361950</xdr:colOff>
      <xdr:row>53</xdr:row>
      <xdr:rowOff>47625</xdr:rowOff>
    </xdr:to>
    <xdr:cxnSp macro="">
      <xdr:nvCxnSpPr>
        <xdr:cNvPr id="571" name="直線コネクタ 570"/>
        <xdr:cNvCxnSpPr/>
      </xdr:nvCxnSpPr>
      <xdr:spPr>
        <a:xfrm flipV="1">
          <a:off x="14592300" y="90011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142875</xdr:rowOff>
    </xdr:from>
    <xdr:to>
      <xdr:col>22</xdr:col>
      <xdr:colOff>419100</xdr:colOff>
      <xdr:row>54</xdr:row>
      <xdr:rowOff>66675</xdr:rowOff>
    </xdr:to>
    <xdr:sp macro="" textlink="">
      <xdr:nvSpPr>
        <xdr:cNvPr id="572" name="フローチャート : 判断 571"/>
        <xdr:cNvSpPr/>
      </xdr:nvSpPr>
      <xdr:spPr>
        <a:xfrm>
          <a:off x="15430500" y="922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57150</xdr:rowOff>
    </xdr:from>
    <xdr:ext cx="533400" cy="257175"/>
    <xdr:sp macro="" textlink="">
      <xdr:nvSpPr>
        <xdr:cNvPr id="573" name="テキスト ボックス 572"/>
        <xdr:cNvSpPr txBox="1"/>
      </xdr:nvSpPr>
      <xdr:spPr>
        <a:xfrm>
          <a:off x="15211425"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647700</xdr:colOff>
      <xdr:row>51</xdr:row>
      <xdr:rowOff>142875</xdr:rowOff>
    </xdr:from>
    <xdr:to>
      <xdr:col>21</xdr:col>
      <xdr:colOff>161925</xdr:colOff>
      <xdr:row>53</xdr:row>
      <xdr:rowOff>47625</xdr:rowOff>
    </xdr:to>
    <xdr:cxnSp macro="">
      <xdr:nvCxnSpPr>
        <xdr:cNvPr id="574" name="直線コネクタ 573"/>
        <xdr:cNvCxnSpPr/>
      </xdr:nvCxnSpPr>
      <xdr:spPr>
        <a:xfrm>
          <a:off x="13706475" y="88868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19050</xdr:rowOff>
    </xdr:from>
    <xdr:to>
      <xdr:col>21</xdr:col>
      <xdr:colOff>209550</xdr:colOff>
      <xdr:row>54</xdr:row>
      <xdr:rowOff>123825</xdr:rowOff>
    </xdr:to>
    <xdr:sp macro="" textlink="">
      <xdr:nvSpPr>
        <xdr:cNvPr id="575" name="フローチャート : 判断 574"/>
        <xdr:cNvSpPr/>
      </xdr:nvSpPr>
      <xdr:spPr>
        <a:xfrm>
          <a:off x="14544675" y="9277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114300</xdr:rowOff>
    </xdr:from>
    <xdr:ext cx="533400" cy="257175"/>
    <xdr:sp macro="" textlink="">
      <xdr:nvSpPr>
        <xdr:cNvPr id="576" name="テキスト ボックス 575"/>
        <xdr:cNvSpPr txBox="1"/>
      </xdr:nvSpPr>
      <xdr:spPr>
        <a:xfrm>
          <a:off x="143256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438150</xdr:colOff>
      <xdr:row>51</xdr:row>
      <xdr:rowOff>142875</xdr:rowOff>
    </xdr:from>
    <xdr:to>
      <xdr:col>19</xdr:col>
      <xdr:colOff>647700</xdr:colOff>
      <xdr:row>55</xdr:row>
      <xdr:rowOff>38100</xdr:rowOff>
    </xdr:to>
    <xdr:cxnSp macro="">
      <xdr:nvCxnSpPr>
        <xdr:cNvPr id="577" name="直線コネクタ 576"/>
        <xdr:cNvCxnSpPr/>
      </xdr:nvCxnSpPr>
      <xdr:spPr>
        <a:xfrm flipV="1">
          <a:off x="12811125" y="8886825"/>
          <a:ext cx="895350" cy="581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76200</xdr:rowOff>
    </xdr:from>
    <xdr:to>
      <xdr:col>20</xdr:col>
      <xdr:colOff>9525</xdr:colOff>
      <xdr:row>55</xdr:row>
      <xdr:rowOff>9525</xdr:rowOff>
    </xdr:to>
    <xdr:sp macro="" textlink="">
      <xdr:nvSpPr>
        <xdr:cNvPr id="578" name="フローチャート : 判断 577"/>
        <xdr:cNvSpPr/>
      </xdr:nvSpPr>
      <xdr:spPr>
        <a:xfrm>
          <a:off x="13649325" y="933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55</xdr:row>
      <xdr:rowOff>0</xdr:rowOff>
    </xdr:from>
    <xdr:ext cx="533400" cy="257175"/>
    <xdr:sp macro="" textlink="">
      <xdr:nvSpPr>
        <xdr:cNvPr id="579" name="テキスト ボックス 578"/>
        <xdr:cNvSpPr txBox="1"/>
      </xdr:nvSpPr>
      <xdr:spPr>
        <a:xfrm>
          <a:off x="13439775"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133350</xdr:rowOff>
    </xdr:from>
    <xdr:to>
      <xdr:col>18</xdr:col>
      <xdr:colOff>495300</xdr:colOff>
      <xdr:row>55</xdr:row>
      <xdr:rowOff>57150</xdr:rowOff>
    </xdr:to>
    <xdr:sp macro="" textlink="">
      <xdr:nvSpPr>
        <xdr:cNvPr id="580" name="フローチャート : 判断 579"/>
        <xdr:cNvSpPr/>
      </xdr:nvSpPr>
      <xdr:spPr>
        <a:xfrm>
          <a:off x="12763500" y="9391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76200</xdr:rowOff>
    </xdr:from>
    <xdr:ext cx="533400" cy="257175"/>
    <xdr:sp macro="" textlink="">
      <xdr:nvSpPr>
        <xdr:cNvPr id="581" name="テキスト ボックス 580"/>
        <xdr:cNvSpPr txBox="1"/>
      </xdr:nvSpPr>
      <xdr:spPr>
        <a:xfrm>
          <a:off x="12544425" y="916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2" name="テキスト ボックス 58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3" name="テキスト ボックス 58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4" name="テキスト ボックス 58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5" name="テキスト ボックス 58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6" name="テキスト ボックス 58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104775</xdr:rowOff>
    </xdr:from>
    <xdr:to>
      <xdr:col>23</xdr:col>
      <xdr:colOff>571500</xdr:colOff>
      <xdr:row>55</xdr:row>
      <xdr:rowOff>38100</xdr:rowOff>
    </xdr:to>
    <xdr:sp macro="" textlink="">
      <xdr:nvSpPr>
        <xdr:cNvPr id="587" name="円/楕円 586"/>
        <xdr:cNvSpPr/>
      </xdr:nvSpPr>
      <xdr:spPr>
        <a:xfrm>
          <a:off x="16268700" y="936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533400" cy="257175"/>
    <xdr:sp macro="" textlink="">
      <xdr:nvSpPr>
        <xdr:cNvPr id="588" name="教育費該当値テキスト"/>
        <xdr:cNvSpPr txBox="1"/>
      </xdr:nvSpPr>
      <xdr:spPr>
        <a:xfrm>
          <a:off x="16373475" y="921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49,293</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38100</xdr:rowOff>
    </xdr:from>
    <xdr:to>
      <xdr:col>22</xdr:col>
      <xdr:colOff>419100</xdr:colOff>
      <xdr:row>52</xdr:row>
      <xdr:rowOff>133350</xdr:rowOff>
    </xdr:to>
    <xdr:sp macro="" textlink="">
      <xdr:nvSpPr>
        <xdr:cNvPr id="589" name="円/楕円 588"/>
        <xdr:cNvSpPr/>
      </xdr:nvSpPr>
      <xdr:spPr>
        <a:xfrm>
          <a:off x="15430500" y="8953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50</xdr:row>
      <xdr:rowOff>152400</xdr:rowOff>
    </xdr:from>
    <xdr:ext cx="533400" cy="257175"/>
    <xdr:sp macro="" textlink="">
      <xdr:nvSpPr>
        <xdr:cNvPr id="590" name="テキスト ボックス 589"/>
        <xdr:cNvSpPr txBox="1"/>
      </xdr:nvSpPr>
      <xdr:spPr>
        <a:xfrm>
          <a:off x="15211425" y="872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67,395</a:t>
          </a:r>
          <a:endParaRPr kumimoji="1" lang="ja-JP" altLang="en-US" sz="1000" b="1">
            <a:solidFill>
              <a:srgbClr val="FF0000"/>
            </a:solidFill>
            <a:latin typeface="ＭＳ Ｐゴシック"/>
          </a:endParaRPr>
        </a:p>
      </xdr:txBody>
    </xdr:sp>
    <xdr:clientData/>
  </xdr:oneCellAnchor>
  <xdr:twoCellAnchor>
    <xdr:from>
      <xdr:col>21</xdr:col>
      <xdr:colOff>114300</xdr:colOff>
      <xdr:row>53</xdr:row>
      <xdr:rowOff>0</xdr:rowOff>
    </xdr:from>
    <xdr:to>
      <xdr:col>21</xdr:col>
      <xdr:colOff>209550</xdr:colOff>
      <xdr:row>53</xdr:row>
      <xdr:rowOff>104775</xdr:rowOff>
    </xdr:to>
    <xdr:sp macro="" textlink="">
      <xdr:nvSpPr>
        <xdr:cNvPr id="591" name="円/楕円 590"/>
        <xdr:cNvSpPr/>
      </xdr:nvSpPr>
      <xdr:spPr>
        <a:xfrm>
          <a:off x="14544675" y="9086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51</xdr:row>
      <xdr:rowOff>114300</xdr:rowOff>
    </xdr:from>
    <xdr:ext cx="533400" cy="257175"/>
    <xdr:sp macro="" textlink="">
      <xdr:nvSpPr>
        <xdr:cNvPr id="592" name="テキスト ボックス 591"/>
        <xdr:cNvSpPr txBox="1"/>
      </xdr:nvSpPr>
      <xdr:spPr>
        <a:xfrm>
          <a:off x="14325600" y="885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61,351</a:t>
          </a:r>
          <a:endParaRPr kumimoji="1" lang="ja-JP" altLang="en-US" sz="1000" b="1">
            <a:solidFill>
              <a:srgbClr val="FF0000"/>
            </a:solidFill>
            <a:latin typeface="ＭＳ Ｐゴシック"/>
          </a:endParaRPr>
        </a:p>
      </xdr:txBody>
    </xdr:sp>
    <xdr:clientData/>
  </xdr:oneCellAnchor>
  <xdr:twoCellAnchor>
    <xdr:from>
      <xdr:col>19</xdr:col>
      <xdr:colOff>590550</xdr:colOff>
      <xdr:row>51</xdr:row>
      <xdr:rowOff>95250</xdr:rowOff>
    </xdr:from>
    <xdr:to>
      <xdr:col>20</xdr:col>
      <xdr:colOff>9525</xdr:colOff>
      <xdr:row>52</xdr:row>
      <xdr:rowOff>19050</xdr:rowOff>
    </xdr:to>
    <xdr:sp macro="" textlink="">
      <xdr:nvSpPr>
        <xdr:cNvPr id="593" name="円/楕円 592"/>
        <xdr:cNvSpPr/>
      </xdr:nvSpPr>
      <xdr:spPr>
        <a:xfrm>
          <a:off x="13649325" y="8839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50</xdr:row>
      <xdr:rowOff>38100</xdr:rowOff>
    </xdr:from>
    <xdr:ext cx="533400" cy="257175"/>
    <xdr:sp macro="" textlink="">
      <xdr:nvSpPr>
        <xdr:cNvPr id="594" name="テキスト ボックス 593"/>
        <xdr:cNvSpPr txBox="1"/>
      </xdr:nvSpPr>
      <xdr:spPr>
        <a:xfrm>
          <a:off x="13439775" y="8610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72,375</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152400</xdr:rowOff>
    </xdr:from>
    <xdr:to>
      <xdr:col>18</xdr:col>
      <xdr:colOff>495300</xdr:colOff>
      <xdr:row>55</xdr:row>
      <xdr:rowOff>85725</xdr:rowOff>
    </xdr:to>
    <xdr:sp macro="" textlink="">
      <xdr:nvSpPr>
        <xdr:cNvPr id="595" name="円/楕円 594"/>
        <xdr:cNvSpPr/>
      </xdr:nvSpPr>
      <xdr:spPr>
        <a:xfrm>
          <a:off x="12763500" y="941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76200</xdr:rowOff>
    </xdr:from>
    <xdr:ext cx="533400" cy="257175"/>
    <xdr:sp macro="" textlink="">
      <xdr:nvSpPr>
        <xdr:cNvPr id="596" name="テキスト ボックス 595"/>
        <xdr:cNvSpPr txBox="1"/>
      </xdr:nvSpPr>
      <xdr:spPr>
        <a:xfrm>
          <a:off x="12544425" y="950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47,132</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97" name="正方形/長方形 59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98" name="正方形/長方形 59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99" name="正方形/長方形 59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0" name="正方形/長方形 59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1" name="正方形/長方形 60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2" name="正方形/長方形 60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3" name="正方形/長方形 60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4" name="正方形/長方形 60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5" name="テキスト ボックス 60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06" name="直線コネクタ 60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142875</xdr:rowOff>
    </xdr:from>
    <xdr:to>
      <xdr:col>24</xdr:col>
      <xdr:colOff>647700</xdr:colOff>
      <xdr:row>78</xdr:row>
      <xdr:rowOff>142875</xdr:rowOff>
    </xdr:to>
    <xdr:cxnSp macro="">
      <xdr:nvCxnSpPr>
        <xdr:cNvPr id="607" name="直線コネクタ 606"/>
        <xdr:cNvCxnSpPr/>
      </xdr:nvCxnSpPr>
      <xdr:spPr>
        <a:xfrm>
          <a:off x="1244917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171450</xdr:rowOff>
    </xdr:from>
    <xdr:ext cx="247650" cy="257175"/>
    <xdr:sp macro="" textlink="">
      <xdr:nvSpPr>
        <xdr:cNvPr id="608" name="テキスト ボックス 607"/>
        <xdr:cNvSpPr txBox="1"/>
      </xdr:nvSpPr>
      <xdr:spPr>
        <a:xfrm>
          <a:off x="1220152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76</xdr:row>
      <xdr:rowOff>28575</xdr:rowOff>
    </xdr:from>
    <xdr:to>
      <xdr:col>24</xdr:col>
      <xdr:colOff>647700</xdr:colOff>
      <xdr:row>76</xdr:row>
      <xdr:rowOff>28575</xdr:rowOff>
    </xdr:to>
    <xdr:cxnSp macro="">
      <xdr:nvCxnSpPr>
        <xdr:cNvPr id="609" name="直線コネクタ 608"/>
        <xdr:cNvCxnSpPr/>
      </xdr:nvCxnSpPr>
      <xdr:spPr>
        <a:xfrm>
          <a:off x="1244917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75</xdr:row>
      <xdr:rowOff>57150</xdr:rowOff>
    </xdr:from>
    <xdr:ext cx="466725" cy="257175"/>
    <xdr:sp macro="" textlink="">
      <xdr:nvSpPr>
        <xdr:cNvPr id="610" name="テキスト ボックス 609"/>
        <xdr:cNvSpPr txBox="1"/>
      </xdr:nvSpPr>
      <xdr:spPr>
        <a:xfrm>
          <a:off x="11982450" y="12915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73</xdr:row>
      <xdr:rowOff>85725</xdr:rowOff>
    </xdr:from>
    <xdr:to>
      <xdr:col>24</xdr:col>
      <xdr:colOff>647700</xdr:colOff>
      <xdr:row>73</xdr:row>
      <xdr:rowOff>85725</xdr:rowOff>
    </xdr:to>
    <xdr:cxnSp macro="">
      <xdr:nvCxnSpPr>
        <xdr:cNvPr id="611" name="直線コネクタ 610"/>
        <xdr:cNvCxnSpPr/>
      </xdr:nvCxnSpPr>
      <xdr:spPr>
        <a:xfrm>
          <a:off x="1244917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72</xdr:row>
      <xdr:rowOff>114300</xdr:rowOff>
    </xdr:from>
    <xdr:ext cx="466725" cy="257175"/>
    <xdr:sp macro="" textlink="">
      <xdr:nvSpPr>
        <xdr:cNvPr id="612" name="テキスト ボックス 611"/>
        <xdr:cNvSpPr txBox="1"/>
      </xdr:nvSpPr>
      <xdr:spPr>
        <a:xfrm>
          <a:off x="11982450" y="12458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70</xdr:row>
      <xdr:rowOff>142875</xdr:rowOff>
    </xdr:from>
    <xdr:to>
      <xdr:col>24</xdr:col>
      <xdr:colOff>647700</xdr:colOff>
      <xdr:row>70</xdr:row>
      <xdr:rowOff>142875</xdr:rowOff>
    </xdr:to>
    <xdr:cxnSp macro="">
      <xdr:nvCxnSpPr>
        <xdr:cNvPr id="613" name="直線コネクタ 612"/>
        <xdr:cNvCxnSpPr/>
      </xdr:nvCxnSpPr>
      <xdr:spPr>
        <a:xfrm>
          <a:off x="1244917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69</xdr:row>
      <xdr:rowOff>171450</xdr:rowOff>
    </xdr:from>
    <xdr:ext cx="466725" cy="257175"/>
    <xdr:sp macro="" textlink="">
      <xdr:nvSpPr>
        <xdr:cNvPr id="614" name="テキスト ボックス 613"/>
        <xdr:cNvSpPr txBox="1"/>
      </xdr:nvSpPr>
      <xdr:spPr>
        <a:xfrm>
          <a:off x="11982450" y="12001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5" name="直線コネクタ 61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67</xdr:row>
      <xdr:rowOff>57150</xdr:rowOff>
    </xdr:from>
    <xdr:ext cx="466725" cy="257175"/>
    <xdr:sp macro="" textlink="">
      <xdr:nvSpPr>
        <xdr:cNvPr id="616" name="テキスト ボックス 615"/>
        <xdr:cNvSpPr txBox="1"/>
      </xdr:nvSpPr>
      <xdr:spPr>
        <a:xfrm>
          <a:off x="11982450" y="11544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7"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75</xdr:row>
      <xdr:rowOff>161925</xdr:rowOff>
    </xdr:from>
    <xdr:to>
      <xdr:col>23</xdr:col>
      <xdr:colOff>514350</xdr:colOff>
      <xdr:row>78</xdr:row>
      <xdr:rowOff>142875</xdr:rowOff>
    </xdr:to>
    <xdr:cxnSp macro="">
      <xdr:nvCxnSpPr>
        <xdr:cNvPr id="618" name="直線コネクタ 617"/>
        <xdr:cNvCxnSpPr/>
      </xdr:nvCxnSpPr>
      <xdr:spPr>
        <a:xfrm flipV="1">
          <a:off x="16316325" y="13020675"/>
          <a:ext cx="0" cy="495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142875</xdr:rowOff>
    </xdr:from>
    <xdr:ext cx="247650" cy="257175"/>
    <xdr:sp macro="" textlink="">
      <xdr:nvSpPr>
        <xdr:cNvPr id="619" name="災害復旧費最小値テキスト"/>
        <xdr:cNvSpPr txBox="1"/>
      </xdr:nvSpPr>
      <xdr:spPr>
        <a:xfrm>
          <a:off x="16373475" y="13515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142875</xdr:rowOff>
    </xdr:from>
    <xdr:to>
      <xdr:col>23</xdr:col>
      <xdr:colOff>609600</xdr:colOff>
      <xdr:row>78</xdr:row>
      <xdr:rowOff>142875</xdr:rowOff>
    </xdr:to>
    <xdr:cxnSp macro="">
      <xdr:nvCxnSpPr>
        <xdr:cNvPr id="620" name="直線コネクタ 619"/>
        <xdr:cNvCxnSpPr/>
      </xdr:nvCxnSpPr>
      <xdr:spPr>
        <a:xfrm>
          <a:off x="16230600"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114300</xdr:rowOff>
    </xdr:from>
    <xdr:ext cx="466725" cy="257175"/>
    <xdr:sp macro="" textlink="">
      <xdr:nvSpPr>
        <xdr:cNvPr id="621" name="災害復旧費最大値テキスト"/>
        <xdr:cNvSpPr txBox="1"/>
      </xdr:nvSpPr>
      <xdr:spPr>
        <a:xfrm>
          <a:off x="16373475"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75</xdr:row>
      <xdr:rowOff>161925</xdr:rowOff>
    </xdr:from>
    <xdr:to>
      <xdr:col>23</xdr:col>
      <xdr:colOff>609600</xdr:colOff>
      <xdr:row>75</xdr:row>
      <xdr:rowOff>161925</xdr:rowOff>
    </xdr:to>
    <xdr:cxnSp macro="">
      <xdr:nvCxnSpPr>
        <xdr:cNvPr id="622" name="直線コネクタ 621"/>
        <xdr:cNvCxnSpPr/>
      </xdr:nvCxnSpPr>
      <xdr:spPr>
        <a:xfrm>
          <a:off x="16230600" y="13020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104775</xdr:rowOff>
    </xdr:from>
    <xdr:to>
      <xdr:col>23</xdr:col>
      <xdr:colOff>514350</xdr:colOff>
      <xdr:row>78</xdr:row>
      <xdr:rowOff>28575</xdr:rowOff>
    </xdr:to>
    <xdr:cxnSp macro="">
      <xdr:nvCxnSpPr>
        <xdr:cNvPr id="623" name="直線コネクタ 622"/>
        <xdr:cNvCxnSpPr/>
      </xdr:nvCxnSpPr>
      <xdr:spPr>
        <a:xfrm>
          <a:off x="15478125" y="133064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171450</xdr:rowOff>
    </xdr:from>
    <xdr:ext cx="381000" cy="257175"/>
    <xdr:sp macro="" textlink="">
      <xdr:nvSpPr>
        <xdr:cNvPr id="624" name="災害復旧費平均値テキスト"/>
        <xdr:cNvSpPr txBox="1"/>
      </xdr:nvSpPr>
      <xdr:spPr>
        <a:xfrm>
          <a:off x="16373475" y="13201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25" name="フローチャート : 判断 624"/>
        <xdr:cNvSpPr/>
      </xdr:nvSpPr>
      <xdr:spPr>
        <a:xfrm>
          <a:off x="16268700" y="1334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104775</xdr:rowOff>
    </xdr:from>
    <xdr:to>
      <xdr:col>22</xdr:col>
      <xdr:colOff>361950</xdr:colOff>
      <xdr:row>78</xdr:row>
      <xdr:rowOff>57150</xdr:rowOff>
    </xdr:to>
    <xdr:cxnSp macro="">
      <xdr:nvCxnSpPr>
        <xdr:cNvPr id="626" name="直線コネクタ 625"/>
        <xdr:cNvCxnSpPr/>
      </xdr:nvCxnSpPr>
      <xdr:spPr>
        <a:xfrm flipV="1">
          <a:off x="14592300" y="133064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38100</xdr:rowOff>
    </xdr:from>
    <xdr:to>
      <xdr:col>22</xdr:col>
      <xdr:colOff>419100</xdr:colOff>
      <xdr:row>75</xdr:row>
      <xdr:rowOff>133350</xdr:rowOff>
    </xdr:to>
    <xdr:sp macro="" textlink="">
      <xdr:nvSpPr>
        <xdr:cNvPr id="627" name="フローチャート : 判断 626"/>
        <xdr:cNvSpPr/>
      </xdr:nvSpPr>
      <xdr:spPr>
        <a:xfrm>
          <a:off x="15430500"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73</xdr:row>
      <xdr:rowOff>152400</xdr:rowOff>
    </xdr:from>
    <xdr:ext cx="466725" cy="257175"/>
    <xdr:sp macro="" textlink="">
      <xdr:nvSpPr>
        <xdr:cNvPr id="628" name="テキスト ボックス 627"/>
        <xdr:cNvSpPr txBox="1"/>
      </xdr:nvSpPr>
      <xdr:spPr>
        <a:xfrm>
          <a:off x="15249525" y="12668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57150</xdr:rowOff>
    </xdr:from>
    <xdr:to>
      <xdr:col>21</xdr:col>
      <xdr:colOff>161925</xdr:colOff>
      <xdr:row>78</xdr:row>
      <xdr:rowOff>123825</xdr:rowOff>
    </xdr:to>
    <xdr:cxnSp macro="">
      <xdr:nvCxnSpPr>
        <xdr:cNvPr id="629" name="直線コネクタ 628"/>
        <xdr:cNvCxnSpPr/>
      </xdr:nvCxnSpPr>
      <xdr:spPr>
        <a:xfrm flipV="1">
          <a:off x="13706475" y="134302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28575</xdr:rowOff>
    </xdr:from>
    <xdr:to>
      <xdr:col>21</xdr:col>
      <xdr:colOff>209550</xdr:colOff>
      <xdr:row>75</xdr:row>
      <xdr:rowOff>123825</xdr:rowOff>
    </xdr:to>
    <xdr:sp macro="" textlink="">
      <xdr:nvSpPr>
        <xdr:cNvPr id="630" name="フローチャート : 判断 629"/>
        <xdr:cNvSpPr/>
      </xdr:nvSpPr>
      <xdr:spPr>
        <a:xfrm>
          <a:off x="14544675" y="128873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73</xdr:row>
      <xdr:rowOff>142875</xdr:rowOff>
    </xdr:from>
    <xdr:ext cx="466725" cy="257175"/>
    <xdr:sp macro="" textlink="">
      <xdr:nvSpPr>
        <xdr:cNvPr id="631" name="テキスト ボックス 630"/>
        <xdr:cNvSpPr txBox="1"/>
      </xdr:nvSpPr>
      <xdr:spPr>
        <a:xfrm>
          <a:off x="14354175" y="12658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57150</xdr:rowOff>
    </xdr:from>
    <xdr:to>
      <xdr:col>19</xdr:col>
      <xdr:colOff>647700</xdr:colOff>
      <xdr:row>78</xdr:row>
      <xdr:rowOff>123825</xdr:rowOff>
    </xdr:to>
    <xdr:cxnSp macro="">
      <xdr:nvCxnSpPr>
        <xdr:cNvPr id="632" name="直線コネクタ 631"/>
        <xdr:cNvCxnSpPr/>
      </xdr:nvCxnSpPr>
      <xdr:spPr>
        <a:xfrm>
          <a:off x="12811125" y="134302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19050</xdr:rowOff>
    </xdr:from>
    <xdr:to>
      <xdr:col>20</xdr:col>
      <xdr:colOff>9525</xdr:colOff>
      <xdr:row>73</xdr:row>
      <xdr:rowOff>114300</xdr:rowOff>
    </xdr:to>
    <xdr:sp macro="" textlink="">
      <xdr:nvSpPr>
        <xdr:cNvPr id="633" name="フローチャート : 判断 632"/>
        <xdr:cNvSpPr/>
      </xdr:nvSpPr>
      <xdr:spPr>
        <a:xfrm>
          <a:off x="13649325" y="12534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71</xdr:row>
      <xdr:rowOff>133350</xdr:rowOff>
    </xdr:from>
    <xdr:ext cx="466725" cy="257175"/>
    <xdr:sp macro="" textlink="">
      <xdr:nvSpPr>
        <xdr:cNvPr id="634" name="テキスト ボックス 633"/>
        <xdr:cNvSpPr txBox="1"/>
      </xdr:nvSpPr>
      <xdr:spPr>
        <a:xfrm>
          <a:off x="13468350"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9525</xdr:rowOff>
    </xdr:from>
    <xdr:to>
      <xdr:col>18</xdr:col>
      <xdr:colOff>495300</xdr:colOff>
      <xdr:row>70</xdr:row>
      <xdr:rowOff>114300</xdr:rowOff>
    </xdr:to>
    <xdr:sp macro="" textlink="">
      <xdr:nvSpPr>
        <xdr:cNvPr id="635" name="フローチャート : 判断 634"/>
        <xdr:cNvSpPr/>
      </xdr:nvSpPr>
      <xdr:spPr>
        <a:xfrm>
          <a:off x="12763500" y="12011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68</xdr:row>
      <xdr:rowOff>133350</xdr:rowOff>
    </xdr:from>
    <xdr:ext cx="466725" cy="257175"/>
    <xdr:sp macro="" textlink="">
      <xdr:nvSpPr>
        <xdr:cNvPr id="636" name="テキスト ボックス 635"/>
        <xdr:cNvSpPr txBox="1"/>
      </xdr:nvSpPr>
      <xdr:spPr>
        <a:xfrm>
          <a:off x="12582525" y="11791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7" name="テキスト ボックス 63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38" name="テキスト ボックス 63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39" name="テキスト ボックス 63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0" name="テキスト ボックス 63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1" name="テキスト ボックス 64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152400</xdr:rowOff>
    </xdr:from>
    <xdr:to>
      <xdr:col>23</xdr:col>
      <xdr:colOff>571500</xdr:colOff>
      <xdr:row>78</xdr:row>
      <xdr:rowOff>76200</xdr:rowOff>
    </xdr:to>
    <xdr:sp macro="" textlink="">
      <xdr:nvSpPr>
        <xdr:cNvPr id="642" name="円/楕円 641"/>
        <xdr:cNvSpPr/>
      </xdr:nvSpPr>
      <xdr:spPr>
        <a:xfrm>
          <a:off x="16268700" y="1335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123825</xdr:rowOff>
    </xdr:from>
    <xdr:ext cx="381000" cy="257175"/>
    <xdr:sp macro="" textlink="">
      <xdr:nvSpPr>
        <xdr:cNvPr id="643" name="災害復旧費該当値テキスト"/>
        <xdr:cNvSpPr txBox="1"/>
      </xdr:nvSpPr>
      <xdr:spPr>
        <a:xfrm>
          <a:off x="16373475" y="133254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57150</xdr:rowOff>
    </xdr:from>
    <xdr:to>
      <xdr:col>22</xdr:col>
      <xdr:colOff>419100</xdr:colOff>
      <xdr:row>77</xdr:row>
      <xdr:rowOff>152400</xdr:rowOff>
    </xdr:to>
    <xdr:sp macro="" textlink="">
      <xdr:nvSpPr>
        <xdr:cNvPr id="644" name="円/楕円 643"/>
        <xdr:cNvSpPr/>
      </xdr:nvSpPr>
      <xdr:spPr>
        <a:xfrm>
          <a:off x="154305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142875</xdr:rowOff>
    </xdr:from>
    <xdr:ext cx="381000" cy="257175"/>
    <xdr:sp macro="" textlink="">
      <xdr:nvSpPr>
        <xdr:cNvPr id="645" name="テキスト ボックス 644"/>
        <xdr:cNvSpPr txBox="1"/>
      </xdr:nvSpPr>
      <xdr:spPr>
        <a:xfrm>
          <a:off x="15287625" y="133445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9525</xdr:rowOff>
    </xdr:from>
    <xdr:to>
      <xdr:col>21</xdr:col>
      <xdr:colOff>209550</xdr:colOff>
      <xdr:row>78</xdr:row>
      <xdr:rowOff>114300</xdr:rowOff>
    </xdr:to>
    <xdr:sp macro="" textlink="">
      <xdr:nvSpPr>
        <xdr:cNvPr id="646" name="円/楕円 645"/>
        <xdr:cNvSpPr/>
      </xdr:nvSpPr>
      <xdr:spPr>
        <a:xfrm>
          <a:off x="14544675" y="13382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104775</xdr:rowOff>
    </xdr:from>
    <xdr:ext cx="381000" cy="257175"/>
    <xdr:sp macro="" textlink="">
      <xdr:nvSpPr>
        <xdr:cNvPr id="647" name="テキスト ボックス 646"/>
        <xdr:cNvSpPr txBox="1"/>
      </xdr:nvSpPr>
      <xdr:spPr>
        <a:xfrm>
          <a:off x="14401800" y="13477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66675</xdr:rowOff>
    </xdr:from>
    <xdr:to>
      <xdr:col>20</xdr:col>
      <xdr:colOff>9525</xdr:colOff>
      <xdr:row>78</xdr:row>
      <xdr:rowOff>171450</xdr:rowOff>
    </xdr:to>
    <xdr:sp macro="" textlink="">
      <xdr:nvSpPr>
        <xdr:cNvPr id="648" name="円/楕円 647"/>
        <xdr:cNvSpPr/>
      </xdr:nvSpPr>
      <xdr:spPr>
        <a:xfrm>
          <a:off x="13649325" y="13439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78</xdr:row>
      <xdr:rowOff>161925</xdr:rowOff>
    </xdr:from>
    <xdr:ext cx="314325" cy="257175"/>
    <xdr:sp macro="" textlink="">
      <xdr:nvSpPr>
        <xdr:cNvPr id="649" name="テキスト ボックス 648"/>
        <xdr:cNvSpPr txBox="1"/>
      </xdr:nvSpPr>
      <xdr:spPr>
        <a:xfrm>
          <a:off x="13544550" y="135350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9525</xdr:rowOff>
    </xdr:from>
    <xdr:to>
      <xdr:col>18</xdr:col>
      <xdr:colOff>495300</xdr:colOff>
      <xdr:row>78</xdr:row>
      <xdr:rowOff>104775</xdr:rowOff>
    </xdr:to>
    <xdr:sp macro="" textlink="">
      <xdr:nvSpPr>
        <xdr:cNvPr id="650" name="円/楕円 649"/>
        <xdr:cNvSpPr/>
      </xdr:nvSpPr>
      <xdr:spPr>
        <a:xfrm>
          <a:off x="12763500"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78</xdr:row>
      <xdr:rowOff>95250</xdr:rowOff>
    </xdr:from>
    <xdr:ext cx="381000" cy="257175"/>
    <xdr:sp macro="" textlink="">
      <xdr:nvSpPr>
        <xdr:cNvPr id="651" name="テキスト ボックス 650"/>
        <xdr:cNvSpPr txBox="1"/>
      </xdr:nvSpPr>
      <xdr:spPr>
        <a:xfrm>
          <a:off x="12620625" y="13468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2" name="正方形/長方形 65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3" name="正方形/長方形 65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4" name="正方形/長方形 65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5" name="正方形/長方形 65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6" name="正方形/長方形 65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7" name="正方形/長方形 65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58" name="正方形/長方形 65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59" name="正方形/長方形 65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0" name="テキスト ボックス 65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61" name="直線コネクタ 66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62" name="直線コネクタ 66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63" name="テキスト ボックス 66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64" name="直線コネクタ 66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65" name="テキスト ボックス 66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66" name="直線コネクタ 66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67" name="テキスト ボックス 66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68" name="直線コネクタ 66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69" name="テキスト ボックス 66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70" name="直線コネクタ 66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71" name="テキスト ボックス 67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72" name="直線コネクタ 67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3" name="テキスト ボックス 67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4"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28575</xdr:rowOff>
    </xdr:from>
    <xdr:to>
      <xdr:col>23</xdr:col>
      <xdr:colOff>514350</xdr:colOff>
      <xdr:row>97</xdr:row>
      <xdr:rowOff>152400</xdr:rowOff>
    </xdr:to>
    <xdr:cxnSp macro="">
      <xdr:nvCxnSpPr>
        <xdr:cNvPr id="675" name="直線コネクタ 674"/>
        <xdr:cNvCxnSpPr/>
      </xdr:nvCxnSpPr>
      <xdr:spPr>
        <a:xfrm flipV="1">
          <a:off x="16316325" y="15801975"/>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161925</xdr:rowOff>
    </xdr:from>
    <xdr:ext cx="533400" cy="257175"/>
    <xdr:sp macro="" textlink="">
      <xdr:nvSpPr>
        <xdr:cNvPr id="676" name="公債費最小値テキスト"/>
        <xdr:cNvSpPr txBox="1"/>
      </xdr:nvSpPr>
      <xdr:spPr>
        <a:xfrm>
          <a:off x="16373475" y="16792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152400</xdr:rowOff>
    </xdr:from>
    <xdr:to>
      <xdr:col>23</xdr:col>
      <xdr:colOff>609600</xdr:colOff>
      <xdr:row>97</xdr:row>
      <xdr:rowOff>152400</xdr:rowOff>
    </xdr:to>
    <xdr:cxnSp macro="">
      <xdr:nvCxnSpPr>
        <xdr:cNvPr id="677" name="直線コネクタ 676"/>
        <xdr:cNvCxnSpPr/>
      </xdr:nvCxnSpPr>
      <xdr:spPr>
        <a:xfrm>
          <a:off x="16230600" y="1678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142875</xdr:rowOff>
    </xdr:from>
    <xdr:ext cx="533400" cy="257175"/>
    <xdr:sp macro="" textlink="">
      <xdr:nvSpPr>
        <xdr:cNvPr id="678" name="公債費最大値テキスト"/>
        <xdr:cNvSpPr txBox="1"/>
      </xdr:nvSpPr>
      <xdr:spPr>
        <a:xfrm>
          <a:off x="16373475" y="15573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92</xdr:row>
      <xdr:rowOff>28575</xdr:rowOff>
    </xdr:from>
    <xdr:to>
      <xdr:col>23</xdr:col>
      <xdr:colOff>609600</xdr:colOff>
      <xdr:row>92</xdr:row>
      <xdr:rowOff>28575</xdr:rowOff>
    </xdr:to>
    <xdr:cxnSp macro="">
      <xdr:nvCxnSpPr>
        <xdr:cNvPr id="679" name="直線コネクタ 678"/>
        <xdr:cNvCxnSpPr/>
      </xdr:nvCxnSpPr>
      <xdr:spPr>
        <a:xfrm>
          <a:off x="16230600" y="15801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92</xdr:row>
      <xdr:rowOff>114300</xdr:rowOff>
    </xdr:from>
    <xdr:to>
      <xdr:col>23</xdr:col>
      <xdr:colOff>514350</xdr:colOff>
      <xdr:row>94</xdr:row>
      <xdr:rowOff>95250</xdr:rowOff>
    </xdr:to>
    <xdr:cxnSp macro="">
      <xdr:nvCxnSpPr>
        <xdr:cNvPr id="680" name="直線コネクタ 679"/>
        <xdr:cNvCxnSpPr/>
      </xdr:nvCxnSpPr>
      <xdr:spPr>
        <a:xfrm>
          <a:off x="15478125" y="15887700"/>
          <a:ext cx="838200" cy="3238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142875</xdr:rowOff>
    </xdr:from>
    <xdr:ext cx="533400" cy="257175"/>
    <xdr:sp macro="" textlink="">
      <xdr:nvSpPr>
        <xdr:cNvPr id="681" name="公債費平均値テキスト"/>
        <xdr:cNvSpPr txBox="1"/>
      </xdr:nvSpPr>
      <xdr:spPr>
        <a:xfrm>
          <a:off x="16373475"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161925</xdr:rowOff>
    </xdr:from>
    <xdr:to>
      <xdr:col>23</xdr:col>
      <xdr:colOff>571500</xdr:colOff>
      <xdr:row>95</xdr:row>
      <xdr:rowOff>95250</xdr:rowOff>
    </xdr:to>
    <xdr:sp macro="" textlink="">
      <xdr:nvSpPr>
        <xdr:cNvPr id="682" name="フローチャート : 判断 681"/>
        <xdr:cNvSpPr/>
      </xdr:nvSpPr>
      <xdr:spPr>
        <a:xfrm>
          <a:off x="16268700" y="1627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85725</xdr:rowOff>
    </xdr:from>
    <xdr:to>
      <xdr:col>22</xdr:col>
      <xdr:colOff>361950</xdr:colOff>
      <xdr:row>92</xdr:row>
      <xdr:rowOff>114300</xdr:rowOff>
    </xdr:to>
    <xdr:cxnSp macro="">
      <xdr:nvCxnSpPr>
        <xdr:cNvPr id="683" name="直線コネクタ 682"/>
        <xdr:cNvCxnSpPr/>
      </xdr:nvCxnSpPr>
      <xdr:spPr>
        <a:xfrm>
          <a:off x="14592300" y="15687675"/>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123825</xdr:rowOff>
    </xdr:from>
    <xdr:to>
      <xdr:col>22</xdr:col>
      <xdr:colOff>419100</xdr:colOff>
      <xdr:row>94</xdr:row>
      <xdr:rowOff>47625</xdr:rowOff>
    </xdr:to>
    <xdr:sp macro="" textlink="">
      <xdr:nvSpPr>
        <xdr:cNvPr id="684" name="フローチャート : 判断 683"/>
        <xdr:cNvSpPr/>
      </xdr:nvSpPr>
      <xdr:spPr>
        <a:xfrm>
          <a:off x="15430500" y="16068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38100</xdr:rowOff>
    </xdr:from>
    <xdr:ext cx="533400" cy="257175"/>
    <xdr:sp macro="" textlink="">
      <xdr:nvSpPr>
        <xdr:cNvPr id="685" name="テキスト ボックス 684"/>
        <xdr:cNvSpPr txBox="1"/>
      </xdr:nvSpPr>
      <xdr:spPr>
        <a:xfrm>
          <a:off x="1521142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647700</xdr:colOff>
      <xdr:row>90</xdr:row>
      <xdr:rowOff>76200</xdr:rowOff>
    </xdr:from>
    <xdr:to>
      <xdr:col>21</xdr:col>
      <xdr:colOff>161925</xdr:colOff>
      <xdr:row>91</xdr:row>
      <xdr:rowOff>85725</xdr:rowOff>
    </xdr:to>
    <xdr:cxnSp macro="">
      <xdr:nvCxnSpPr>
        <xdr:cNvPr id="686" name="直線コネクタ 685"/>
        <xdr:cNvCxnSpPr/>
      </xdr:nvCxnSpPr>
      <xdr:spPr>
        <a:xfrm>
          <a:off x="13706475" y="155067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114300</xdr:rowOff>
    </xdr:from>
    <xdr:to>
      <xdr:col>21</xdr:col>
      <xdr:colOff>209550</xdr:colOff>
      <xdr:row>94</xdr:row>
      <xdr:rowOff>47625</xdr:rowOff>
    </xdr:to>
    <xdr:sp macro="" textlink="">
      <xdr:nvSpPr>
        <xdr:cNvPr id="687" name="フローチャート : 判断 686"/>
        <xdr:cNvSpPr/>
      </xdr:nvSpPr>
      <xdr:spPr>
        <a:xfrm>
          <a:off x="14544675" y="16059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38100</xdr:rowOff>
    </xdr:from>
    <xdr:ext cx="533400" cy="257175"/>
    <xdr:sp macro="" textlink="">
      <xdr:nvSpPr>
        <xdr:cNvPr id="688" name="テキスト ボックス 687"/>
        <xdr:cNvSpPr txBox="1"/>
      </xdr:nvSpPr>
      <xdr:spPr>
        <a:xfrm>
          <a:off x="143256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438150</xdr:colOff>
      <xdr:row>90</xdr:row>
      <xdr:rowOff>76200</xdr:rowOff>
    </xdr:from>
    <xdr:to>
      <xdr:col>19</xdr:col>
      <xdr:colOff>647700</xdr:colOff>
      <xdr:row>93</xdr:row>
      <xdr:rowOff>9525</xdr:rowOff>
    </xdr:to>
    <xdr:cxnSp macro="">
      <xdr:nvCxnSpPr>
        <xdr:cNvPr id="689" name="直線コネクタ 688"/>
        <xdr:cNvCxnSpPr/>
      </xdr:nvCxnSpPr>
      <xdr:spPr>
        <a:xfrm flipV="1">
          <a:off x="12811125" y="15506700"/>
          <a:ext cx="895350" cy="447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123825</xdr:rowOff>
    </xdr:from>
    <xdr:to>
      <xdr:col>20</xdr:col>
      <xdr:colOff>9525</xdr:colOff>
      <xdr:row>94</xdr:row>
      <xdr:rowOff>57150</xdr:rowOff>
    </xdr:to>
    <xdr:sp macro="" textlink="">
      <xdr:nvSpPr>
        <xdr:cNvPr id="690" name="フローチャート : 判断 689"/>
        <xdr:cNvSpPr/>
      </xdr:nvSpPr>
      <xdr:spPr>
        <a:xfrm>
          <a:off x="13649325"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47625</xdr:rowOff>
    </xdr:from>
    <xdr:ext cx="533400" cy="257175"/>
    <xdr:sp macro="" textlink="">
      <xdr:nvSpPr>
        <xdr:cNvPr id="691" name="テキスト ボックス 690"/>
        <xdr:cNvSpPr txBox="1"/>
      </xdr:nvSpPr>
      <xdr:spPr>
        <a:xfrm>
          <a:off x="134397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152400</xdr:rowOff>
    </xdr:from>
    <xdr:to>
      <xdr:col>18</xdr:col>
      <xdr:colOff>495300</xdr:colOff>
      <xdr:row>94</xdr:row>
      <xdr:rowOff>85725</xdr:rowOff>
    </xdr:to>
    <xdr:sp macro="" textlink="">
      <xdr:nvSpPr>
        <xdr:cNvPr id="692" name="フローチャート : 判断 691"/>
        <xdr:cNvSpPr/>
      </xdr:nvSpPr>
      <xdr:spPr>
        <a:xfrm>
          <a:off x="12763500" y="16097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76200</xdr:rowOff>
    </xdr:from>
    <xdr:ext cx="533400" cy="257175"/>
    <xdr:sp macro="" textlink="">
      <xdr:nvSpPr>
        <xdr:cNvPr id="693" name="テキスト ボックス 692"/>
        <xdr:cNvSpPr txBox="1"/>
      </xdr:nvSpPr>
      <xdr:spPr>
        <a:xfrm>
          <a:off x="12544425"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4" name="テキスト ボックス 69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5" name="テキスト ボックス 69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6" name="テキスト ボックス 69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7" name="テキスト ボックス 69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8" name="テキスト ボックス 69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47625</xdr:rowOff>
    </xdr:from>
    <xdr:to>
      <xdr:col>23</xdr:col>
      <xdr:colOff>571500</xdr:colOff>
      <xdr:row>94</xdr:row>
      <xdr:rowOff>142875</xdr:rowOff>
    </xdr:to>
    <xdr:sp macro="" textlink="">
      <xdr:nvSpPr>
        <xdr:cNvPr id="699" name="円/楕円 698"/>
        <xdr:cNvSpPr/>
      </xdr:nvSpPr>
      <xdr:spPr>
        <a:xfrm>
          <a:off x="16268700" y="16163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93</xdr:row>
      <xdr:rowOff>66675</xdr:rowOff>
    </xdr:from>
    <xdr:ext cx="533400" cy="257175"/>
    <xdr:sp macro="" textlink="">
      <xdr:nvSpPr>
        <xdr:cNvPr id="700" name="公債費該当値テキスト"/>
        <xdr:cNvSpPr txBox="1"/>
      </xdr:nvSpPr>
      <xdr:spPr>
        <a:xfrm>
          <a:off x="16373475" y="1601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57150</xdr:rowOff>
    </xdr:from>
    <xdr:to>
      <xdr:col>22</xdr:col>
      <xdr:colOff>419100</xdr:colOff>
      <xdr:row>92</xdr:row>
      <xdr:rowOff>161925</xdr:rowOff>
    </xdr:to>
    <xdr:sp macro="" textlink="">
      <xdr:nvSpPr>
        <xdr:cNvPr id="701" name="円/楕円 700"/>
        <xdr:cNvSpPr/>
      </xdr:nvSpPr>
      <xdr:spPr>
        <a:xfrm>
          <a:off x="15430500" y="15830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91</xdr:row>
      <xdr:rowOff>9525</xdr:rowOff>
    </xdr:from>
    <xdr:ext cx="533400" cy="257175"/>
    <xdr:sp macro="" textlink="">
      <xdr:nvSpPr>
        <xdr:cNvPr id="702" name="テキスト ボックス 701"/>
        <xdr:cNvSpPr txBox="1"/>
      </xdr:nvSpPr>
      <xdr:spPr>
        <a:xfrm>
          <a:off x="15211425" y="1561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59,545</a:t>
          </a:r>
          <a:endParaRPr kumimoji="1" lang="ja-JP" altLang="en-US" sz="1000" b="1">
            <a:solidFill>
              <a:srgbClr val="FF0000"/>
            </a:solidFill>
            <a:latin typeface="ＭＳ Ｐゴシック"/>
          </a:endParaRPr>
        </a:p>
      </xdr:txBody>
    </xdr:sp>
    <xdr:clientData/>
  </xdr:oneCellAnchor>
  <xdr:twoCellAnchor>
    <xdr:from>
      <xdr:col>21</xdr:col>
      <xdr:colOff>114300</xdr:colOff>
      <xdr:row>91</xdr:row>
      <xdr:rowOff>28575</xdr:rowOff>
    </xdr:from>
    <xdr:to>
      <xdr:col>21</xdr:col>
      <xdr:colOff>209550</xdr:colOff>
      <xdr:row>91</xdr:row>
      <xdr:rowOff>133350</xdr:rowOff>
    </xdr:to>
    <xdr:sp macro="" textlink="">
      <xdr:nvSpPr>
        <xdr:cNvPr id="703" name="円/楕円 702"/>
        <xdr:cNvSpPr/>
      </xdr:nvSpPr>
      <xdr:spPr>
        <a:xfrm>
          <a:off x="14544675" y="15630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89</xdr:row>
      <xdr:rowOff>152400</xdr:rowOff>
    </xdr:from>
    <xdr:ext cx="533400" cy="257175"/>
    <xdr:sp macro="" textlink="">
      <xdr:nvSpPr>
        <xdr:cNvPr id="704" name="テキスト ボックス 703"/>
        <xdr:cNvSpPr txBox="1"/>
      </xdr:nvSpPr>
      <xdr:spPr>
        <a:xfrm>
          <a:off x="14325600" y="15411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70,044</a:t>
          </a:r>
          <a:endParaRPr kumimoji="1" lang="ja-JP" altLang="en-US" sz="1000" b="1">
            <a:solidFill>
              <a:srgbClr val="FF0000"/>
            </a:solidFill>
            <a:latin typeface="ＭＳ Ｐゴシック"/>
          </a:endParaRPr>
        </a:p>
      </xdr:txBody>
    </xdr:sp>
    <xdr:clientData/>
  </xdr:oneCellAnchor>
  <xdr:twoCellAnchor>
    <xdr:from>
      <xdr:col>19</xdr:col>
      <xdr:colOff>590550</xdr:colOff>
      <xdr:row>90</xdr:row>
      <xdr:rowOff>19050</xdr:rowOff>
    </xdr:from>
    <xdr:to>
      <xdr:col>20</xdr:col>
      <xdr:colOff>9525</xdr:colOff>
      <xdr:row>90</xdr:row>
      <xdr:rowOff>123825</xdr:rowOff>
    </xdr:to>
    <xdr:sp macro="" textlink="">
      <xdr:nvSpPr>
        <xdr:cNvPr id="705" name="円/楕円 704"/>
        <xdr:cNvSpPr/>
      </xdr:nvSpPr>
      <xdr:spPr>
        <a:xfrm>
          <a:off x="13649325" y="15449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88</xdr:row>
      <xdr:rowOff>142875</xdr:rowOff>
    </xdr:from>
    <xdr:ext cx="533400" cy="257175"/>
    <xdr:sp macro="" textlink="">
      <xdr:nvSpPr>
        <xdr:cNvPr id="706" name="テキスト ボックス 705"/>
        <xdr:cNvSpPr txBox="1"/>
      </xdr:nvSpPr>
      <xdr:spPr>
        <a:xfrm>
          <a:off x="13439775" y="15230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133350</xdr:rowOff>
    </xdr:from>
    <xdr:to>
      <xdr:col>18</xdr:col>
      <xdr:colOff>495300</xdr:colOff>
      <xdr:row>93</xdr:row>
      <xdr:rowOff>57150</xdr:rowOff>
    </xdr:to>
    <xdr:sp macro="" textlink="">
      <xdr:nvSpPr>
        <xdr:cNvPr id="707" name="円/楕円 706"/>
        <xdr:cNvSpPr/>
      </xdr:nvSpPr>
      <xdr:spPr>
        <a:xfrm>
          <a:off x="12763500" y="15906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76200</xdr:rowOff>
    </xdr:from>
    <xdr:ext cx="533400" cy="257175"/>
    <xdr:sp macro="" textlink="">
      <xdr:nvSpPr>
        <xdr:cNvPr id="708" name="テキスト ボックス 707"/>
        <xdr:cNvSpPr txBox="1"/>
      </xdr:nvSpPr>
      <xdr:spPr>
        <a:xfrm>
          <a:off x="12544425" y="1567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9" name="正方形/長方形 70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0" name="正方形/長方形 70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1" name="正方形/長方形 71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2" name="正方形/長方形 71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3" name="正方形/長方形 71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4" name="正方形/長方形 71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5" name="正方形/長方形 71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6" name="正方形/長方形 71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7" name="テキスト ボックス 71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8" name="直線コネクタ 71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9" name="直線コネクタ 718"/>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20" name="テキスト ボックス 719"/>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21" name="直線コネクタ 720"/>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47625</xdr:colOff>
      <xdr:row>36</xdr:row>
      <xdr:rowOff>38100</xdr:rowOff>
    </xdr:from>
    <xdr:ext cx="381000" cy="257175"/>
    <xdr:sp macro="" textlink="">
      <xdr:nvSpPr>
        <xdr:cNvPr id="722" name="テキスト ボックス 721"/>
        <xdr:cNvSpPr txBox="1"/>
      </xdr:nvSpPr>
      <xdr:spPr>
        <a:xfrm>
          <a:off x="17907000" y="6210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3" name="直線コネクタ 722"/>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24" name="テキスト ボックス 723"/>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5" name="直線コネクタ 724"/>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133350</xdr:rowOff>
    </xdr:from>
    <xdr:ext cx="466725" cy="257175"/>
    <xdr:sp macro="" textlink="">
      <xdr:nvSpPr>
        <xdr:cNvPr id="726" name="テキスト ボックス 725"/>
        <xdr:cNvSpPr txBox="1"/>
      </xdr:nvSpPr>
      <xdr:spPr>
        <a:xfrm>
          <a:off x="17821275"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7" name="直線コネクタ 726"/>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29</xdr:row>
      <xdr:rowOff>95250</xdr:rowOff>
    </xdr:from>
    <xdr:ext cx="466725" cy="257175"/>
    <xdr:sp macro="" textlink="">
      <xdr:nvSpPr>
        <xdr:cNvPr id="728" name="テキスト ボックス 727"/>
        <xdr:cNvSpPr txBox="1"/>
      </xdr:nvSpPr>
      <xdr:spPr>
        <a:xfrm>
          <a:off x="17821275"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9" name="直線コネクタ 728"/>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30" name="テキスト ボックス 729"/>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1"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152400</xdr:rowOff>
    </xdr:from>
    <xdr:to>
      <xdr:col>32</xdr:col>
      <xdr:colOff>190500</xdr:colOff>
      <xdr:row>39</xdr:row>
      <xdr:rowOff>47625</xdr:rowOff>
    </xdr:to>
    <xdr:cxnSp macro="">
      <xdr:nvCxnSpPr>
        <xdr:cNvPr id="732" name="直線コネクタ 731"/>
        <xdr:cNvCxnSpPr/>
      </xdr:nvCxnSpPr>
      <xdr:spPr>
        <a:xfrm flipV="1">
          <a:off x="22155150" y="5638800"/>
          <a:ext cx="9525"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33" name="諸支出金最小値テキスト"/>
        <xdr:cNvSpPr txBox="1"/>
      </xdr:nvSpPr>
      <xdr:spPr>
        <a:xfrm>
          <a:off x="222123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4" name="直線コネクタ 733"/>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104775</xdr:rowOff>
    </xdr:from>
    <xdr:ext cx="466725" cy="257175"/>
    <xdr:sp macro="" textlink="">
      <xdr:nvSpPr>
        <xdr:cNvPr id="735" name="諸支出金最大値テキスト"/>
        <xdr:cNvSpPr txBox="1"/>
      </xdr:nvSpPr>
      <xdr:spPr>
        <a:xfrm>
          <a:off x="22212300" y="541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95250</xdr:colOff>
      <xdr:row>32</xdr:row>
      <xdr:rowOff>152400</xdr:rowOff>
    </xdr:from>
    <xdr:to>
      <xdr:col>32</xdr:col>
      <xdr:colOff>276225</xdr:colOff>
      <xdr:row>32</xdr:row>
      <xdr:rowOff>152400</xdr:rowOff>
    </xdr:to>
    <xdr:cxnSp macro="">
      <xdr:nvCxnSpPr>
        <xdr:cNvPr id="736" name="直線コネクタ 735"/>
        <xdr:cNvCxnSpPr/>
      </xdr:nvCxnSpPr>
      <xdr:spPr>
        <a:xfrm>
          <a:off x="22069425" y="5638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35</xdr:row>
      <xdr:rowOff>76200</xdr:rowOff>
    </xdr:from>
    <xdr:to>
      <xdr:col>32</xdr:col>
      <xdr:colOff>190500</xdr:colOff>
      <xdr:row>39</xdr:row>
      <xdr:rowOff>47625</xdr:rowOff>
    </xdr:to>
    <xdr:cxnSp macro="">
      <xdr:nvCxnSpPr>
        <xdr:cNvPr id="737" name="直線コネクタ 736"/>
        <xdr:cNvCxnSpPr/>
      </xdr:nvCxnSpPr>
      <xdr:spPr>
        <a:xfrm flipV="1">
          <a:off x="21326475" y="6076950"/>
          <a:ext cx="838200" cy="657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381000" cy="257175"/>
    <xdr:sp macro="" textlink="">
      <xdr:nvSpPr>
        <xdr:cNvPr id="738" name="諸支出金平均値テキスト"/>
        <xdr:cNvSpPr txBox="1"/>
      </xdr:nvSpPr>
      <xdr:spPr>
        <a:xfrm>
          <a:off x="22212300"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47625</xdr:rowOff>
    </xdr:from>
    <xdr:to>
      <xdr:col>32</xdr:col>
      <xdr:colOff>238125</xdr:colOff>
      <xdr:row>38</xdr:row>
      <xdr:rowOff>152400</xdr:rowOff>
    </xdr:to>
    <xdr:sp macro="" textlink="">
      <xdr:nvSpPr>
        <xdr:cNvPr id="739" name="フローチャート : 判断 738"/>
        <xdr:cNvSpPr/>
      </xdr:nvSpPr>
      <xdr:spPr>
        <a:xfrm>
          <a:off x="221075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40" name="直線コネクタ 739"/>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9525</xdr:rowOff>
    </xdr:from>
    <xdr:to>
      <xdr:col>31</xdr:col>
      <xdr:colOff>85725</xdr:colOff>
      <xdr:row>37</xdr:row>
      <xdr:rowOff>104775</xdr:rowOff>
    </xdr:to>
    <xdr:sp macro="" textlink="">
      <xdr:nvSpPr>
        <xdr:cNvPr id="741" name="フローチャート : 判断 740"/>
        <xdr:cNvSpPr/>
      </xdr:nvSpPr>
      <xdr:spPr>
        <a:xfrm>
          <a:off x="21269325"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35</xdr:row>
      <xdr:rowOff>123825</xdr:rowOff>
    </xdr:from>
    <xdr:ext cx="381000" cy="257175"/>
    <xdr:sp macro="" textlink="">
      <xdr:nvSpPr>
        <xdr:cNvPr id="742" name="テキスト ボックス 741"/>
        <xdr:cNvSpPr txBox="1"/>
      </xdr:nvSpPr>
      <xdr:spPr>
        <a:xfrm>
          <a:off x="21135975" y="612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57150</xdr:rowOff>
    </xdr:from>
    <xdr:to>
      <xdr:col>29</xdr:col>
      <xdr:colOff>514350</xdr:colOff>
      <xdr:row>39</xdr:row>
      <xdr:rowOff>47625</xdr:rowOff>
    </xdr:to>
    <xdr:cxnSp macro="">
      <xdr:nvCxnSpPr>
        <xdr:cNvPr id="743" name="直線コネクタ 742"/>
        <xdr:cNvCxnSpPr/>
      </xdr:nvCxnSpPr>
      <xdr:spPr>
        <a:xfrm>
          <a:off x="19545300" y="5715000"/>
          <a:ext cx="885825" cy="1019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47625</xdr:rowOff>
    </xdr:to>
    <xdr:sp macro="" textlink="">
      <xdr:nvSpPr>
        <xdr:cNvPr id="744" name="フローチャート : 判断 743"/>
        <xdr:cNvSpPr/>
      </xdr:nvSpPr>
      <xdr:spPr>
        <a:xfrm>
          <a:off x="2038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37</xdr:row>
      <xdr:rowOff>66675</xdr:rowOff>
    </xdr:from>
    <xdr:ext cx="314325" cy="257175"/>
    <xdr:sp macro="" textlink="">
      <xdr:nvSpPr>
        <xdr:cNvPr id="745" name="テキスト ボックス 744"/>
        <xdr:cNvSpPr txBox="1"/>
      </xdr:nvSpPr>
      <xdr:spPr>
        <a:xfrm>
          <a:off x="20278725" y="64103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114300</xdr:colOff>
      <xdr:row>31</xdr:row>
      <xdr:rowOff>38100</xdr:rowOff>
    </xdr:from>
    <xdr:to>
      <xdr:col>28</xdr:col>
      <xdr:colOff>314325</xdr:colOff>
      <xdr:row>33</xdr:row>
      <xdr:rowOff>57150</xdr:rowOff>
    </xdr:to>
    <xdr:cxnSp macro="">
      <xdr:nvCxnSpPr>
        <xdr:cNvPr id="746" name="直線コネクタ 745"/>
        <xdr:cNvCxnSpPr/>
      </xdr:nvCxnSpPr>
      <xdr:spPr>
        <a:xfrm>
          <a:off x="18659475" y="5353050"/>
          <a:ext cx="885825" cy="361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142875</xdr:rowOff>
    </xdr:from>
    <xdr:to>
      <xdr:col>28</xdr:col>
      <xdr:colOff>361950</xdr:colOff>
      <xdr:row>38</xdr:row>
      <xdr:rowOff>76200</xdr:rowOff>
    </xdr:to>
    <xdr:sp macro="" textlink="">
      <xdr:nvSpPr>
        <xdr:cNvPr id="747" name="フローチャート : 判断 746"/>
        <xdr:cNvSpPr/>
      </xdr:nvSpPr>
      <xdr:spPr>
        <a:xfrm>
          <a:off x="194976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38</xdr:row>
      <xdr:rowOff>66675</xdr:rowOff>
    </xdr:from>
    <xdr:ext cx="381000" cy="257175"/>
    <xdr:sp macro="" textlink="">
      <xdr:nvSpPr>
        <xdr:cNvPr id="748" name="テキスト ボックス 747"/>
        <xdr:cNvSpPr txBox="1"/>
      </xdr:nvSpPr>
      <xdr:spPr>
        <a:xfrm>
          <a:off x="193548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114300</xdr:rowOff>
    </xdr:from>
    <xdr:to>
      <xdr:col>27</xdr:col>
      <xdr:colOff>161925</xdr:colOff>
      <xdr:row>37</xdr:row>
      <xdr:rowOff>47625</xdr:rowOff>
    </xdr:to>
    <xdr:sp macro="" textlink="">
      <xdr:nvSpPr>
        <xdr:cNvPr id="749" name="フローチャート : 判断 748"/>
        <xdr:cNvSpPr/>
      </xdr:nvSpPr>
      <xdr:spPr>
        <a:xfrm>
          <a:off x="18602325"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38100</xdr:rowOff>
    </xdr:from>
    <xdr:ext cx="381000" cy="257175"/>
    <xdr:sp macro="" textlink="">
      <xdr:nvSpPr>
        <xdr:cNvPr id="750" name="テキスト ボックス 749"/>
        <xdr:cNvSpPr txBox="1"/>
      </xdr:nvSpPr>
      <xdr:spPr>
        <a:xfrm>
          <a:off x="18468975"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51" name="テキスト ボックス 750"/>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2" name="テキスト ボックス 751"/>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3" name="テキスト ボックス 752"/>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4" name="テキスト ボックス 753"/>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5" name="テキスト ボックス 754"/>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35</xdr:row>
      <xdr:rowOff>28575</xdr:rowOff>
    </xdr:from>
    <xdr:to>
      <xdr:col>32</xdr:col>
      <xdr:colOff>238125</xdr:colOff>
      <xdr:row>35</xdr:row>
      <xdr:rowOff>133350</xdr:rowOff>
    </xdr:to>
    <xdr:sp macro="" textlink="">
      <xdr:nvSpPr>
        <xdr:cNvPr id="756" name="円/楕円 755"/>
        <xdr:cNvSpPr/>
      </xdr:nvSpPr>
      <xdr:spPr>
        <a:xfrm>
          <a:off x="22107525" y="602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47625</xdr:rowOff>
    </xdr:from>
    <xdr:ext cx="381000" cy="257175"/>
    <xdr:sp macro="" textlink="">
      <xdr:nvSpPr>
        <xdr:cNvPr id="757" name="諸支出金該当値テキスト"/>
        <xdr:cNvSpPr txBox="1"/>
      </xdr:nvSpPr>
      <xdr:spPr>
        <a:xfrm>
          <a:off x="22212300" y="587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58" name="円/楕円 757"/>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9" name="テキスト ボックス 758"/>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60" name="円/楕円 759"/>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61" name="テキスト ボックス 760"/>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33</xdr:row>
      <xdr:rowOff>9525</xdr:rowOff>
    </xdr:from>
    <xdr:to>
      <xdr:col>28</xdr:col>
      <xdr:colOff>361950</xdr:colOff>
      <xdr:row>33</xdr:row>
      <xdr:rowOff>114300</xdr:rowOff>
    </xdr:to>
    <xdr:sp macro="" textlink="">
      <xdr:nvSpPr>
        <xdr:cNvPr id="762" name="円/楕円 761"/>
        <xdr:cNvSpPr/>
      </xdr:nvSpPr>
      <xdr:spPr>
        <a:xfrm>
          <a:off x="19497675" y="566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31</xdr:row>
      <xdr:rowOff>123825</xdr:rowOff>
    </xdr:from>
    <xdr:ext cx="466725" cy="257175"/>
    <xdr:sp macro="" textlink="">
      <xdr:nvSpPr>
        <xdr:cNvPr id="763" name="テキスト ボックス 762"/>
        <xdr:cNvSpPr txBox="1"/>
      </xdr:nvSpPr>
      <xdr:spPr>
        <a:xfrm>
          <a:off x="19307175" y="543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a:t>
          </a:r>
          <a:endParaRPr kumimoji="1" lang="ja-JP" altLang="en-US" sz="1000" b="1">
            <a:solidFill>
              <a:srgbClr val="FF0000"/>
            </a:solidFill>
            <a:latin typeface="ＭＳ Ｐゴシック"/>
          </a:endParaRPr>
        </a:p>
      </xdr:txBody>
    </xdr:sp>
    <xdr:clientData/>
  </xdr:oneCellAnchor>
  <xdr:twoCellAnchor>
    <xdr:from>
      <xdr:col>27</xdr:col>
      <xdr:colOff>57150</xdr:colOff>
      <xdr:row>30</xdr:row>
      <xdr:rowOff>161925</xdr:rowOff>
    </xdr:from>
    <xdr:to>
      <xdr:col>27</xdr:col>
      <xdr:colOff>161925</xdr:colOff>
      <xdr:row>31</xdr:row>
      <xdr:rowOff>85725</xdr:rowOff>
    </xdr:to>
    <xdr:sp macro="" textlink="">
      <xdr:nvSpPr>
        <xdr:cNvPr id="764" name="円/楕円 763"/>
        <xdr:cNvSpPr/>
      </xdr:nvSpPr>
      <xdr:spPr>
        <a:xfrm>
          <a:off x="18602325" y="530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29</xdr:row>
      <xdr:rowOff>104775</xdr:rowOff>
    </xdr:from>
    <xdr:ext cx="466725" cy="257175"/>
    <xdr:sp macro="" textlink="">
      <xdr:nvSpPr>
        <xdr:cNvPr id="765" name="テキスト ボックス 764"/>
        <xdr:cNvSpPr txBox="1"/>
      </xdr:nvSpPr>
      <xdr:spPr>
        <a:xfrm>
          <a:off x="18421350" y="507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6" name="正方形/長方形 765"/>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7" name="正方形/長方形 766"/>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8" name="正方形/長方形 767"/>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9" name="正方形/長方形 768"/>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0" name="正方形/長方形 769"/>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71" name="正方形/長方形 770"/>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2" name="正方形/長方形 771"/>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3" name="正方形/長方形 772"/>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4" name="テキスト ボックス 773"/>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5" name="直線コネクタ 774"/>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6" name="直線コネクタ 775"/>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7" name="テキスト ボックス 776"/>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8" name="直線コネクタ 777"/>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9" name="テキスト ボックス 778"/>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0"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1" name="直線コネクタ 780"/>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2"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4"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5" name="直線コネクタ 784"/>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6" name="直線コネクタ 785"/>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7"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8" name="フローチャート : 判断 787"/>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9" name="直線コネクタ 788"/>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90" name="フローチャート : 判断 789"/>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1" name="テキスト ボックス 790"/>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2" name="直線コネクタ 791"/>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3" name="フローチャート : 判断 792"/>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4" name="テキスト ボックス 793"/>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5" name="直線コネクタ 794"/>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6" name="フローチャート : 判断 795"/>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7" name="テキスト ボックス 796"/>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8" name="フローチャート : 判断 797"/>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9" name="テキスト ボックス 798"/>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00" name="テキスト ボックス 799"/>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1" name="テキスト ボックス 800"/>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2" name="テキスト ボックス 801"/>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3" name="テキスト ボックス 802"/>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4" name="テキスト ボックス 803"/>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5" name="円/楕円 804"/>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6"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7" name="円/楕円 806"/>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8" name="テキスト ボックス 807"/>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9" name="円/楕円 808"/>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0" name="テキスト ボックス 809"/>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1" name="円/楕円 810"/>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2" name="テキスト ボックス 811"/>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3" name="円/楕円 812"/>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4" name="テキスト ボックス 813"/>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5" name="正方形/長方形 814"/>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6" name="正方形/長方形 815"/>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7" name="テキスト ボックス 816"/>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solidFill>
                <a:sysClr val="windowText" lastClr="000000"/>
              </a:solidFill>
              <a:latin typeface="ＭＳ Ｐゴシック"/>
            </a:rPr>
            <a:t>　歳出決算総額は住民一人当たり</a:t>
          </a:r>
          <a:r>
            <a:rPr kumimoji="1" lang="en-US" altLang="ja-JP" sz="1300">
              <a:solidFill>
                <a:sysClr val="windowText" lastClr="000000"/>
              </a:solidFill>
              <a:latin typeface="ＭＳ Ｐゴシック"/>
            </a:rPr>
            <a:t>440,485</a:t>
          </a:r>
          <a:r>
            <a:rPr kumimoji="1" lang="ja-JP" altLang="en-US" sz="1300">
              <a:solidFill>
                <a:sysClr val="windowText" lastClr="000000"/>
              </a:solidFill>
              <a:latin typeface="ＭＳ Ｐゴシック"/>
            </a:rPr>
            <a:t>円となり、前年度の</a:t>
          </a:r>
          <a:r>
            <a:rPr kumimoji="1" lang="en-US" altLang="ja-JP" sz="1300">
              <a:solidFill>
                <a:sysClr val="windowText" lastClr="000000"/>
              </a:solidFill>
              <a:latin typeface="ＭＳ Ｐゴシック"/>
            </a:rPr>
            <a:t>467,510</a:t>
          </a:r>
          <a:r>
            <a:rPr kumimoji="1" lang="ja-JP" altLang="en-US" sz="1300">
              <a:solidFill>
                <a:sysClr val="windowText" lastClr="000000"/>
              </a:solidFill>
              <a:latin typeface="ＭＳ Ｐゴシック"/>
            </a:rPr>
            <a:t>円から△</a:t>
          </a:r>
          <a:r>
            <a:rPr kumimoji="1" lang="en-US" altLang="ja-JP" sz="1300">
              <a:solidFill>
                <a:sysClr val="windowText" lastClr="000000"/>
              </a:solidFill>
              <a:latin typeface="ＭＳ Ｐゴシック"/>
            </a:rPr>
            <a:t>27,025</a:t>
          </a:r>
          <a:r>
            <a:rPr kumimoji="1" lang="ja-JP" altLang="en-US" sz="1300">
              <a:solidFill>
                <a:sysClr val="windowText" lastClr="000000"/>
              </a:solidFill>
              <a:latin typeface="ＭＳ Ｐゴシック"/>
            </a:rPr>
            <a:t>千円減少したものの、類似団体平均の</a:t>
          </a:r>
          <a:r>
            <a:rPr kumimoji="1" lang="en-US" altLang="ja-JP" sz="1300">
              <a:solidFill>
                <a:sysClr val="windowText" lastClr="000000"/>
              </a:solidFill>
              <a:latin typeface="ＭＳ Ｐゴシック"/>
            </a:rPr>
            <a:t>365,013</a:t>
          </a:r>
          <a:r>
            <a:rPr kumimoji="1" lang="ja-JP" altLang="en-US" sz="1300">
              <a:solidFill>
                <a:sysClr val="windowText" lastClr="000000"/>
              </a:solidFill>
              <a:latin typeface="ＭＳ Ｐゴシック"/>
            </a:rPr>
            <a:t>円を</a:t>
          </a:r>
          <a:r>
            <a:rPr kumimoji="1" lang="en-US" altLang="ja-JP" sz="1300">
              <a:solidFill>
                <a:sysClr val="windowText" lastClr="000000"/>
              </a:solidFill>
              <a:latin typeface="ＭＳ Ｐゴシック"/>
            </a:rPr>
            <a:t>75,472</a:t>
          </a:r>
          <a:r>
            <a:rPr kumimoji="1" lang="ja-JP" altLang="en-US" sz="1300">
              <a:solidFill>
                <a:sysClr val="windowText" lastClr="000000"/>
              </a:solidFill>
              <a:latin typeface="ＭＳ Ｐゴシック"/>
            </a:rPr>
            <a:t>円上回っている。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このうち総務費は住民一人当たり</a:t>
          </a:r>
          <a:r>
            <a:rPr kumimoji="1" lang="en-US" altLang="ja-JP" sz="1300">
              <a:solidFill>
                <a:sysClr val="windowText" lastClr="000000"/>
              </a:solidFill>
              <a:latin typeface="ＭＳ Ｐゴシック"/>
            </a:rPr>
            <a:t>73,064</a:t>
          </a:r>
          <a:r>
            <a:rPr kumimoji="1" lang="ja-JP" altLang="en-US" sz="1300">
              <a:solidFill>
                <a:sysClr val="windowText" lastClr="000000"/>
              </a:solidFill>
              <a:latin typeface="ＭＳ Ｐゴシック"/>
            </a:rPr>
            <a:t>千円となっており、類似団体平均と比較して高い水準にある。これは、庁舎建設事業の終了により普通建設事業費等が大きく減少したものの、新たに公共施設等整備基金及びまち・ひと・しごと創生総合戦略推進基金を創設して積立を行ったことなどから増加し、高止まり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民生費は住民一人当たり</a:t>
          </a:r>
          <a:r>
            <a:rPr kumimoji="1" lang="en-US" altLang="ja-JP" sz="1300">
              <a:solidFill>
                <a:sysClr val="windowText" lastClr="000000"/>
              </a:solidFill>
              <a:latin typeface="ＭＳ Ｐゴシック"/>
            </a:rPr>
            <a:t>143,363</a:t>
          </a:r>
          <a:r>
            <a:rPr kumimoji="1" lang="ja-JP" altLang="en-US" sz="1300">
              <a:solidFill>
                <a:sysClr val="windowText" lastClr="000000"/>
              </a:solidFill>
              <a:latin typeface="ＭＳ Ｐゴシック"/>
            </a:rPr>
            <a:t>千円となり、平成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以降年々増加している。生活保護費給付費や子育て世帯臨時特例給付金給付事業費、臨時福祉給付金給付事業費は前年度より減少したが、しょうがい者自立支援給付事業費や国民健康保険特別会計繰出金、保育所運営支援事業費等が増加しており、今後もこうした傾向は続くと予想される。したがって、財政運営の自由度を高めるため、引き続き計画的な繰上償還による公債費の軽減などを進め、持続可能な財政構造への転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実質収支額は、雪寒対策費や自立支援給付費の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未執行額が大きかったことなどから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百万円に増加し、標準財政規模に対する比率は前年度比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実質単年度収支は、前年度に比べて単年度収支額と繰上償還額が少なかったことから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百万円となり、標準財政規模に対する比率は前年度比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また、標準財政規模に対する財政調整基金残高の比率は、標準財政規模の縮小と基金残高の微増により、</a:t>
          </a:r>
          <a:r>
            <a:rPr kumimoji="1" lang="en-US" altLang="ja-JP" sz="1300">
              <a:latin typeface="ＭＳ ゴシック" pitchFamily="49" charset="-128"/>
              <a:ea typeface="ＭＳ ゴシック" pitchFamily="49" charset="-128"/>
            </a:rPr>
            <a:t>0.39</a:t>
          </a:r>
          <a:r>
            <a:rPr kumimoji="1" lang="ja-JP" altLang="en-US" sz="1300">
              <a:latin typeface="ＭＳ ゴシック" pitchFamily="49" charset="-128"/>
              <a:ea typeface="ＭＳ ゴシック" pitchFamily="49" charset="-128"/>
            </a:rPr>
            <a:t>ポイント増加した。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滋賀県長浜市</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年度以降、全ての会計において黒字決算を維持している。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年度の実質収支は、一般会計で</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百万円増加したものの、病院事業会計においては流動資産の減少等に伴い</a:t>
          </a:r>
          <a:r>
            <a:rPr kumimoji="1" lang="en-US" altLang="ja-JP" sz="1400">
              <a:latin typeface="ＭＳ ゴシック" pitchFamily="49" charset="-128"/>
              <a:ea typeface="ＭＳ ゴシック" pitchFamily="49" charset="-128"/>
            </a:rPr>
            <a:t>1,680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このことが影響し、連結ベースで黒字額は</a:t>
          </a:r>
          <a:r>
            <a:rPr kumimoji="1" lang="en-US" altLang="ja-JP" sz="1400">
              <a:latin typeface="ＭＳ ゴシック" pitchFamily="49" charset="-128"/>
              <a:ea typeface="ＭＳ ゴシック" pitchFamily="49" charset="-128"/>
            </a:rPr>
            <a:t>1,967</a:t>
          </a:r>
          <a:r>
            <a:rPr kumimoji="1" lang="ja-JP" altLang="en-US" sz="1400">
              <a:latin typeface="ＭＳ ゴシック" pitchFamily="49" charset="-128"/>
              <a:ea typeface="ＭＳ ゴシック" pitchFamily="49" charset="-128"/>
            </a:rPr>
            <a:t>百万円減少し、連結実質赤字比率は前年度の△</a:t>
          </a:r>
          <a:r>
            <a:rPr kumimoji="1" lang="en-US" altLang="ja-JP" sz="1400">
              <a:latin typeface="ＭＳ ゴシック" pitchFamily="49" charset="-128"/>
              <a:ea typeface="ＭＳ ゴシック" pitchFamily="49" charset="-128"/>
            </a:rPr>
            <a:t>34.01</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29.17</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4.84</a:t>
          </a:r>
          <a:r>
            <a:rPr kumimoji="1" lang="ja-JP" altLang="en-US" sz="1400">
              <a:latin typeface="ＭＳ ゴシック" pitchFamily="49" charset="-128"/>
              <a:ea typeface="ＭＳ ゴシック" pitchFamily="49" charset="-128"/>
            </a:rPr>
            <a:t>ポイント上昇した。</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55732668</v>
      </c>
      <c r="BO4" s="379"/>
      <c r="BP4" s="379"/>
      <c r="BQ4" s="379"/>
      <c r="BR4" s="379"/>
      <c r="BS4" s="379"/>
      <c r="BT4" s="379"/>
      <c r="BU4" s="380"/>
      <c r="BV4" s="378">
        <v>58727808</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4.6</v>
      </c>
      <c r="CU4" s="385"/>
      <c r="CV4" s="385"/>
      <c r="CW4" s="385"/>
      <c r="CX4" s="385"/>
      <c r="CY4" s="385"/>
      <c r="CZ4" s="385"/>
      <c r="DA4" s="386"/>
      <c r="DB4" s="384">
        <v>3.8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53296564</v>
      </c>
      <c r="BO5" s="416"/>
      <c r="BP5" s="416"/>
      <c r="BQ5" s="416"/>
      <c r="BR5" s="416"/>
      <c r="BS5" s="416"/>
      <c r="BT5" s="416"/>
      <c r="BU5" s="417"/>
      <c r="BV5" s="415">
        <v>56951144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84.1</v>
      </c>
      <c r="CU5" s="413"/>
      <c r="CV5" s="413"/>
      <c r="CW5" s="413"/>
      <c r="CX5" s="413"/>
      <c r="CY5" s="413"/>
      <c r="CZ5" s="413"/>
      <c r="DA5" s="414"/>
      <c r="DB5" s="412">
        <v>83.4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2436104</v>
      </c>
      <c r="BO6" s="416"/>
      <c r="BP6" s="416"/>
      <c r="BQ6" s="416"/>
      <c r="BR6" s="416"/>
      <c r="BS6" s="416"/>
      <c r="BT6" s="416"/>
      <c r="BU6" s="417"/>
      <c r="BV6" s="415">
        <v>1776664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90.2</v>
      </c>
      <c r="CU6" s="453"/>
      <c r="CV6" s="453"/>
      <c r="CW6" s="453"/>
      <c r="CX6" s="453"/>
      <c r="CY6" s="453"/>
      <c r="CZ6" s="453"/>
      <c r="DA6" s="454"/>
      <c r="DB6" s="452">
        <v>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815819</v>
      </c>
      <c r="BO7" s="416"/>
      <c r="BP7" s="416"/>
      <c r="BQ7" s="416"/>
      <c r="BR7" s="416"/>
      <c r="BS7" s="416"/>
      <c r="BT7" s="416"/>
      <c r="BU7" s="417"/>
      <c r="BV7" s="415">
        <v>401200</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35178057</v>
      </c>
      <c r="CU7" s="416"/>
      <c r="CV7" s="416"/>
      <c r="CW7" s="416"/>
      <c r="CX7" s="416"/>
      <c r="CY7" s="416"/>
      <c r="CZ7" s="416"/>
      <c r="DA7" s="417"/>
      <c r="DB7" s="415">
        <v>35957892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1620285</v>
      </c>
      <c r="BO8" s="416"/>
      <c r="BP8" s="416"/>
      <c r="BQ8" s="416"/>
      <c r="BR8" s="416"/>
      <c r="BS8" s="416"/>
      <c r="BT8" s="416"/>
      <c r="BU8" s="417"/>
      <c r="BV8" s="415">
        <v>1375464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0.57</v>
      </c>
      <c r="CU8" s="456"/>
      <c r="CV8" s="456"/>
      <c r="CW8" s="456"/>
      <c r="CX8" s="456"/>
      <c r="CY8" s="456"/>
      <c r="CZ8" s="456"/>
      <c r="DA8" s="457"/>
      <c r="DB8" s="455">
        <v>0.59</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118193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91</v>
      </c>
      <c r="AV9" s="448"/>
      <c r="AW9" s="448"/>
      <c r="AX9" s="448"/>
      <c r="AY9" s="449" t="s">
        <v>98</v>
      </c>
      <c r="AZ9" s="450"/>
      <c r="BA9" s="450"/>
      <c r="BB9" s="450"/>
      <c r="BC9" s="450"/>
      <c r="BD9" s="450"/>
      <c r="BE9" s="450"/>
      <c r="BF9" s="450"/>
      <c r="BG9" s="450"/>
      <c r="BH9" s="450"/>
      <c r="BI9" s="450"/>
      <c r="BJ9" s="450"/>
      <c r="BK9" s="450"/>
      <c r="BL9" s="450"/>
      <c r="BM9" s="451"/>
      <c r="BN9" s="415">
        <v>244821</v>
      </c>
      <c r="BO9" s="416"/>
      <c r="BP9" s="416"/>
      <c r="BQ9" s="416"/>
      <c r="BR9" s="416"/>
      <c r="BS9" s="416"/>
      <c r="BT9" s="416"/>
      <c r="BU9" s="417"/>
      <c r="BV9" s="415">
        <v>922343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12.2</v>
      </c>
      <c r="CU9" s="413"/>
      <c r="CV9" s="413"/>
      <c r="CW9" s="413"/>
      <c r="CX9" s="413"/>
      <c r="CY9" s="413"/>
      <c r="CZ9" s="413"/>
      <c r="DA9" s="414"/>
      <c r="DB9" s="412">
        <v>17.2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124131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91</v>
      </c>
      <c r="AV10" s="448"/>
      <c r="AW10" s="448"/>
      <c r="AX10" s="448"/>
      <c r="AY10" s="449" t="s">
        <v>102</v>
      </c>
      <c r="AZ10" s="450"/>
      <c r="BA10" s="450"/>
      <c r="BB10" s="450"/>
      <c r="BC10" s="450"/>
      <c r="BD10" s="450"/>
      <c r="BE10" s="450"/>
      <c r="BF10" s="450"/>
      <c r="BG10" s="450"/>
      <c r="BH10" s="450"/>
      <c r="BI10" s="450"/>
      <c r="BJ10" s="450"/>
      <c r="BK10" s="450"/>
      <c r="BL10" s="450"/>
      <c r="BM10" s="451"/>
      <c r="BN10" s="415">
        <v>10022</v>
      </c>
      <c r="BO10" s="416"/>
      <c r="BP10" s="416"/>
      <c r="BQ10" s="416"/>
      <c r="BR10" s="416"/>
      <c r="BS10" s="416"/>
      <c r="BT10" s="416"/>
      <c r="BU10" s="417"/>
      <c r="BV10" s="415">
        <v>9293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91</v>
      </c>
      <c r="AV11" s="448"/>
      <c r="AW11" s="448"/>
      <c r="AX11" s="448"/>
      <c r="AY11" s="449" t="s">
        <v>107</v>
      </c>
      <c r="AZ11" s="450"/>
      <c r="BA11" s="450"/>
      <c r="BB11" s="450"/>
      <c r="BC11" s="450"/>
      <c r="BD11" s="450"/>
      <c r="BE11" s="450"/>
      <c r="BF11" s="450"/>
      <c r="BG11" s="450"/>
      <c r="BH11" s="450"/>
      <c r="BI11" s="450"/>
      <c r="BJ11" s="450"/>
      <c r="BK11" s="450"/>
      <c r="BL11" s="450"/>
      <c r="BM11" s="451"/>
      <c r="BN11" s="415">
        <v>406902</v>
      </c>
      <c r="BO11" s="416"/>
      <c r="BP11" s="416"/>
      <c r="BQ11" s="416"/>
      <c r="BR11" s="416"/>
      <c r="BS11" s="416"/>
      <c r="BT11" s="416"/>
      <c r="BU11" s="417"/>
      <c r="BV11" s="415">
        <v>1824641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120995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118024</v>
      </c>
      <c r="S13" s="497"/>
      <c r="T13" s="497"/>
      <c r="U13" s="497"/>
      <c r="V13" s="498"/>
      <c r="W13" s="431" t="s">
        <v>120</v>
      </c>
      <c r="X13" s="432"/>
      <c r="Y13" s="432"/>
      <c r="Z13" s="432"/>
      <c r="AA13" s="432"/>
      <c r="AB13" s="422"/>
      <c r="AC13" s="466">
        <v>2056</v>
      </c>
      <c r="AD13" s="467"/>
      <c r="AE13" s="467"/>
      <c r="AF13" s="467"/>
      <c r="AG13" s="506"/>
      <c r="AH13" s="466">
        <v>2705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661745</v>
      </c>
      <c r="BO13" s="416"/>
      <c r="BP13" s="416"/>
      <c r="BQ13" s="416"/>
      <c r="BR13" s="416"/>
      <c r="BS13" s="416"/>
      <c r="BT13" s="416"/>
      <c r="BU13" s="417"/>
      <c r="BV13" s="415">
        <v>2756277</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121818</v>
      </c>
      <c r="S14" s="497"/>
      <c r="T14" s="497"/>
      <c r="U14" s="497"/>
      <c r="V14" s="498"/>
      <c r="W14" s="405"/>
      <c r="X14" s="406"/>
      <c r="Y14" s="406"/>
      <c r="Z14" s="406"/>
      <c r="AA14" s="406"/>
      <c r="AB14" s="395"/>
      <c r="AC14" s="499">
        <v>3.7</v>
      </c>
      <c r="AD14" s="500"/>
      <c r="AE14" s="500"/>
      <c r="AF14" s="500"/>
      <c r="AG14" s="501"/>
      <c r="AH14" s="499">
        <v>4.4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118917</v>
      </c>
      <c r="S15" s="497"/>
      <c r="T15" s="497"/>
      <c r="U15" s="497"/>
      <c r="V15" s="498"/>
      <c r="W15" s="431" t="s">
        <v>126</v>
      </c>
      <c r="X15" s="432"/>
      <c r="Y15" s="432"/>
      <c r="Z15" s="432"/>
      <c r="AA15" s="432"/>
      <c r="AB15" s="422"/>
      <c r="AC15" s="466">
        <v>22065</v>
      </c>
      <c r="AD15" s="467"/>
      <c r="AE15" s="467"/>
      <c r="AF15" s="467"/>
      <c r="AG15" s="506"/>
      <c r="AH15" s="466">
        <v>23180</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14110409</v>
      </c>
      <c r="BO15" s="379"/>
      <c r="BP15" s="379"/>
      <c r="BQ15" s="379"/>
      <c r="BR15" s="379"/>
      <c r="BS15" s="379"/>
      <c r="BT15" s="379"/>
      <c r="BU15" s="380"/>
      <c r="BV15" s="378">
        <v>13641277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39.4</v>
      </c>
      <c r="AD16" s="500"/>
      <c r="AE16" s="500"/>
      <c r="AF16" s="500"/>
      <c r="AG16" s="501"/>
      <c r="AH16" s="499">
        <v>38.1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25127962</v>
      </c>
      <c r="BO16" s="416"/>
      <c r="BP16" s="416"/>
      <c r="BQ16" s="416"/>
      <c r="BR16" s="416"/>
      <c r="BS16" s="416"/>
      <c r="BT16" s="416"/>
      <c r="BU16" s="417"/>
      <c r="BV16" s="415">
        <v>24293710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31936</v>
      </c>
      <c r="AD17" s="467"/>
      <c r="AE17" s="467"/>
      <c r="AF17" s="467"/>
      <c r="AG17" s="506"/>
      <c r="AH17" s="466">
        <v>34412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17942766</v>
      </c>
      <c r="BO17" s="416"/>
      <c r="BP17" s="416"/>
      <c r="BQ17" s="416"/>
      <c r="BR17" s="416"/>
      <c r="BS17" s="416"/>
      <c r="BT17" s="416"/>
      <c r="BU17" s="417"/>
      <c r="BV17" s="415">
        <v>17517736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681.02</v>
      </c>
      <c r="M18" s="528"/>
      <c r="N18" s="528"/>
      <c r="O18" s="528"/>
      <c r="P18" s="528"/>
      <c r="Q18" s="528"/>
      <c r="R18" s="529"/>
      <c r="S18" s="529"/>
      <c r="T18" s="529"/>
      <c r="U18" s="529"/>
      <c r="V18" s="530"/>
      <c r="W18" s="433"/>
      <c r="X18" s="434"/>
      <c r="Y18" s="434"/>
      <c r="Z18" s="434"/>
      <c r="AA18" s="434"/>
      <c r="AB18" s="425"/>
      <c r="AC18" s="531">
        <v>57</v>
      </c>
      <c r="AD18" s="532"/>
      <c r="AE18" s="532"/>
      <c r="AF18" s="532"/>
      <c r="AG18" s="533"/>
      <c r="AH18" s="531">
        <v>56.5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30599365</v>
      </c>
      <c r="BO18" s="416"/>
      <c r="BP18" s="416"/>
      <c r="BQ18" s="416"/>
      <c r="BR18" s="416"/>
      <c r="BS18" s="416"/>
      <c r="BT18" s="416"/>
      <c r="BU18" s="417"/>
      <c r="BV18" s="415">
        <v>30819122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174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41671586</v>
      </c>
      <c r="BO19" s="416"/>
      <c r="BP19" s="416"/>
      <c r="BQ19" s="416"/>
      <c r="BR19" s="416"/>
      <c r="BS19" s="416"/>
      <c r="BT19" s="416"/>
      <c r="BU19" s="417"/>
      <c r="BV19" s="415">
        <v>41651891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41788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49890256</v>
      </c>
      <c r="BO23" s="416"/>
      <c r="BP23" s="416"/>
      <c r="BQ23" s="416"/>
      <c r="BR23" s="416"/>
      <c r="BS23" s="416"/>
      <c r="BT23" s="416"/>
      <c r="BU23" s="417"/>
      <c r="BV23" s="415">
        <v>50571688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9000</v>
      </c>
      <c r="R24" s="467"/>
      <c r="S24" s="467"/>
      <c r="T24" s="467"/>
      <c r="U24" s="467"/>
      <c r="V24" s="506"/>
      <c r="W24" s="561"/>
      <c r="X24" s="549"/>
      <c r="Y24" s="550"/>
      <c r="Z24" s="465" t="s">
        <v>150</v>
      </c>
      <c r="AA24" s="445"/>
      <c r="AB24" s="445"/>
      <c r="AC24" s="445"/>
      <c r="AD24" s="445"/>
      <c r="AE24" s="445"/>
      <c r="AF24" s="445"/>
      <c r="AG24" s="446"/>
      <c r="AH24" s="466">
        <v>811</v>
      </c>
      <c r="AI24" s="467"/>
      <c r="AJ24" s="467"/>
      <c r="AK24" s="467"/>
      <c r="AL24" s="506"/>
      <c r="AM24" s="466">
        <v>2501935</v>
      </c>
      <c r="AN24" s="467"/>
      <c r="AO24" s="467"/>
      <c r="AP24" s="467"/>
      <c r="AQ24" s="467"/>
      <c r="AR24" s="506"/>
      <c r="AS24" s="466">
        <v>3085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25334035</v>
      </c>
      <c r="BO24" s="416"/>
      <c r="BP24" s="416"/>
      <c r="BQ24" s="416"/>
      <c r="BR24" s="416"/>
      <c r="BS24" s="416"/>
      <c r="BT24" s="416"/>
      <c r="BU24" s="417"/>
      <c r="BV24" s="415">
        <v>26563872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152</v>
      </c>
      <c r="F25" s="445"/>
      <c r="G25" s="445"/>
      <c r="H25" s="445"/>
      <c r="I25" s="445"/>
      <c r="J25" s="445"/>
      <c r="K25" s="446"/>
      <c r="L25" s="466">
        <v>1</v>
      </c>
      <c r="M25" s="467"/>
      <c r="N25" s="467"/>
      <c r="O25" s="467"/>
      <c r="P25" s="506"/>
      <c r="Q25" s="466">
        <v>7500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2412318</v>
      </c>
      <c r="BO25" s="379"/>
      <c r="BP25" s="379"/>
      <c r="BQ25" s="379"/>
      <c r="BR25" s="379"/>
      <c r="BS25" s="379"/>
      <c r="BT25" s="379"/>
      <c r="BU25" s="380"/>
      <c r="BV25" s="378">
        <v>3590468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155</v>
      </c>
      <c r="F26" s="445"/>
      <c r="G26" s="445"/>
      <c r="H26" s="445"/>
      <c r="I26" s="445"/>
      <c r="J26" s="445"/>
      <c r="K26" s="446"/>
      <c r="L26" s="466">
        <v>1</v>
      </c>
      <c r="M26" s="467"/>
      <c r="N26" s="467"/>
      <c r="O26" s="467"/>
      <c r="P26" s="506"/>
      <c r="Q26" s="466">
        <v>7000</v>
      </c>
      <c r="R26" s="467"/>
      <c r="S26" s="467"/>
      <c r="T26" s="467"/>
      <c r="U26" s="467"/>
      <c r="V26" s="506"/>
      <c r="W26" s="561"/>
      <c r="X26" s="549"/>
      <c r="Y26" s="550"/>
      <c r="Z26" s="465" t="s">
        <v>156</v>
      </c>
      <c r="AA26" s="571"/>
      <c r="AB26" s="571"/>
      <c r="AC26" s="571"/>
      <c r="AD26" s="571"/>
      <c r="AE26" s="571"/>
      <c r="AF26" s="571"/>
      <c r="AG26" s="572"/>
      <c r="AH26" s="466">
        <v>35</v>
      </c>
      <c r="AI26" s="467"/>
      <c r="AJ26" s="467"/>
      <c r="AK26" s="467"/>
      <c r="AL26" s="506"/>
      <c r="AM26" s="466">
        <v>99680</v>
      </c>
      <c r="AN26" s="467"/>
      <c r="AO26" s="467"/>
      <c r="AP26" s="467"/>
      <c r="AQ26" s="467"/>
      <c r="AR26" s="506"/>
      <c r="AS26" s="466">
        <v>2848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4600</v>
      </c>
      <c r="R27" s="467"/>
      <c r="S27" s="467"/>
      <c r="T27" s="467"/>
      <c r="U27" s="467"/>
      <c r="V27" s="506"/>
      <c r="W27" s="561"/>
      <c r="X27" s="549"/>
      <c r="Y27" s="550"/>
      <c r="Z27" s="465" t="s">
        <v>159</v>
      </c>
      <c r="AA27" s="445"/>
      <c r="AB27" s="445"/>
      <c r="AC27" s="445"/>
      <c r="AD27" s="445"/>
      <c r="AE27" s="445"/>
      <c r="AF27" s="445"/>
      <c r="AG27" s="446"/>
      <c r="AH27" s="466">
        <v>131</v>
      </c>
      <c r="AI27" s="467"/>
      <c r="AJ27" s="467"/>
      <c r="AK27" s="467"/>
      <c r="AL27" s="506"/>
      <c r="AM27" s="466">
        <v>409251</v>
      </c>
      <c r="AN27" s="467"/>
      <c r="AO27" s="467"/>
      <c r="AP27" s="467"/>
      <c r="AQ27" s="467"/>
      <c r="AR27" s="506"/>
      <c r="AS27" s="466">
        <v>3124</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1102943</v>
      </c>
      <c r="BO27" s="585"/>
      <c r="BP27" s="585"/>
      <c r="BQ27" s="585"/>
      <c r="BR27" s="585"/>
      <c r="BS27" s="585"/>
      <c r="BT27" s="585"/>
      <c r="BU27" s="586"/>
      <c r="BV27" s="584">
        <v>1095963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4000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5846458</v>
      </c>
      <c r="BO28" s="379"/>
      <c r="BP28" s="379"/>
      <c r="BQ28" s="379"/>
      <c r="BR28" s="379"/>
      <c r="BS28" s="379"/>
      <c r="BT28" s="379"/>
      <c r="BU28" s="380"/>
      <c r="BV28" s="378">
        <v>5836436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24</v>
      </c>
      <c r="M29" s="467"/>
      <c r="N29" s="467"/>
      <c r="O29" s="467"/>
      <c r="P29" s="506"/>
      <c r="Q29" s="466">
        <v>3700</v>
      </c>
      <c r="R29" s="467"/>
      <c r="S29" s="467"/>
      <c r="T29" s="467"/>
      <c r="U29" s="467"/>
      <c r="V29" s="506"/>
      <c r="W29" s="562"/>
      <c r="X29" s="563"/>
      <c r="Y29" s="564"/>
      <c r="Z29" s="465" t="s">
        <v>166</v>
      </c>
      <c r="AA29" s="445"/>
      <c r="AB29" s="445"/>
      <c r="AC29" s="445"/>
      <c r="AD29" s="445"/>
      <c r="AE29" s="445"/>
      <c r="AF29" s="445"/>
      <c r="AG29" s="446"/>
      <c r="AH29" s="466">
        <v>942</v>
      </c>
      <c r="AI29" s="467"/>
      <c r="AJ29" s="467"/>
      <c r="AK29" s="467"/>
      <c r="AL29" s="506"/>
      <c r="AM29" s="466">
        <v>2911186</v>
      </c>
      <c r="AN29" s="467"/>
      <c r="AO29" s="467"/>
      <c r="AP29" s="467"/>
      <c r="AQ29" s="467"/>
      <c r="AR29" s="506"/>
      <c r="AS29" s="466">
        <v>3090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12214906</v>
      </c>
      <c r="BO29" s="416"/>
      <c r="BP29" s="416"/>
      <c r="BQ29" s="416"/>
      <c r="BR29" s="416"/>
      <c r="BS29" s="416"/>
      <c r="BT29" s="416"/>
      <c r="BU29" s="417"/>
      <c r="BV29" s="415">
        <v>12134000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17501202</v>
      </c>
      <c r="BO30" s="585"/>
      <c r="BP30" s="585"/>
      <c r="BQ30" s="585"/>
      <c r="BR30" s="585"/>
      <c r="BS30" s="585"/>
      <c r="BT30" s="585"/>
      <c r="BU30" s="586"/>
      <c r="BV30" s="584">
        <v>13839387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長浜市病院事業会計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長浜市公共下水道事業特別会計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湖北地域消防組合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長浜市土地開発公社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休日急患診療所特別会計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診療所特別会計</v>
      </c>
      <c r="X35" s="597"/>
      <c r="Y35" s="597"/>
      <c r="Z35" s="597"/>
      <c r="AA35" s="597"/>
      <c r="AB35" s="597"/>
      <c r="AC35" s="597"/>
      <c r="AD35" s="597"/>
      <c r="AE35" s="597"/>
      <c r="AF35" s="597"/>
      <c r="AG35" s="597"/>
      <c r="AH35" s="597"/>
      <c r="AI35" s="597"/>
      <c r="AJ35" s="597"/>
      <c r="AK35" s="597"/>
      <c r="AL35" s="165"/>
      <c r="AM35" s="596">
        <f aca="true" t="shared" si="0" ref="AM35:AM43">IF(AO35="","",AM34+1)</f>
        <v>8</v>
      </c>
      <c r="AN35" s="596"/>
      <c r="AO35" s="597" t="str">
        <f>IF('各会計、関係団体の財政状況及び健全化判断比率'!B33="","",'各会計、関係団体の財政状況及び健全化判断比率'!B33)</f>
        <v>長浜市老人保健施設事業会計</v>
      </c>
      <c r="AP35" s="597"/>
      <c r="AQ35" s="597"/>
      <c r="AR35" s="597"/>
      <c r="AS35" s="597"/>
      <c r="AT35" s="597"/>
      <c r="AU35" s="597"/>
      <c r="AV35" s="597"/>
      <c r="AW35" s="597"/>
      <c r="AX35" s="597"/>
      <c r="AY35" s="597"/>
      <c r="AZ35" s="597"/>
      <c r="BA35" s="597"/>
      <c r="BB35" s="597"/>
      <c r="BC35" s="597"/>
      <c r="BD35" s="165"/>
      <c r="BE35" s="596">
        <f aca="true" t="shared" si="1" ref="BE35:BE43">IF(BG35="","",BE34+1)</f>
        <v>10</v>
      </c>
      <c r="BF35" s="596"/>
      <c r="BG35" s="597" t="str">
        <f>IF('各会計、関係団体の財政状況及び健全化判断比率'!B35="","",'各会計、関係団体の財政状況及び健全化判断比率'!B35)</f>
        <v>長浜市農業集落排水事業特別会計</v>
      </c>
      <c r="BH35" s="597"/>
      <c r="BI35" s="597"/>
      <c r="BJ35" s="597"/>
      <c r="BK35" s="597"/>
      <c r="BL35" s="597"/>
      <c r="BM35" s="597"/>
      <c r="BN35" s="597"/>
      <c r="BO35" s="597"/>
      <c r="BP35" s="597"/>
      <c r="BQ35" s="597"/>
      <c r="BR35" s="597"/>
      <c r="BS35" s="597"/>
      <c r="BT35" s="597"/>
      <c r="BU35" s="597"/>
      <c r="BV35" s="165"/>
      <c r="BW35" s="596">
        <f aca="true" t="shared" si="2" ref="BW35:BW43">IF(BY35="","",BW34+1)</f>
        <v>13</v>
      </c>
      <c r="BX35" s="596"/>
      <c r="BY35" s="597" t="str">
        <f>IF('各会計、関係団体の財政状況及び健全化判断比率'!B69="","",'各会計、関係団体の財政状況及び健全化判断比率'!B69)</f>
        <v>長浜水道企業団</v>
      </c>
      <c r="BZ35" s="597"/>
      <c r="CA35" s="597"/>
      <c r="CB35" s="597"/>
      <c r="CC35" s="597"/>
      <c r="CD35" s="597"/>
      <c r="CE35" s="597"/>
      <c r="CF35" s="597"/>
      <c r="CG35" s="597"/>
      <c r="CH35" s="597"/>
      <c r="CI35" s="597"/>
      <c r="CJ35" s="597"/>
      <c r="CK35" s="597"/>
      <c r="CL35" s="597"/>
      <c r="CM35" s="597"/>
      <c r="CN35" s="165"/>
      <c r="CO35" s="596">
        <f aca="true" t="shared" si="3" ref="CO35:CO43">IF(CQ35="","",CO34+1)</f>
        <v>20</v>
      </c>
      <c r="CP35" s="596"/>
      <c r="CQ35" s="597" t="str">
        <f>IF('各会計、関係団体の財政状況及び健全化判断比率'!BS8="","",'各会計、関係団体の財政状況及び健全化判断比率'!BS8)</f>
        <v>長浜文化スポーツ振興事業団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aca="true" t="shared" si="4" ref="U36:U43">IF(W36="","",U35+1)</f>
        <v>5</v>
      </c>
      <c r="V36" s="596"/>
      <c r="W36" s="597" t="str">
        <f>IF('各会計、関係団体の財政状況及び健全化判断比率'!B30="","",'各会計、関係団体の財政状況及び健全化判断比率'!B30)</f>
        <v>後期高齢者医療保険特別会計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長浜市簡易水道事業特別会計</v>
      </c>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湖北広域行政事務センター</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長浜地方卸売市場</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滋賀県後期高齢者医療広域連合（一般会計）</v>
      </c>
      <c r="BZ37" s="597"/>
      <c r="CA37" s="597"/>
      <c r="CB37" s="597"/>
      <c r="CC37" s="597"/>
      <c r="CD37" s="597"/>
      <c r="CE37" s="597"/>
      <c r="CF37" s="597"/>
      <c r="CG37" s="597"/>
      <c r="CH37" s="597"/>
      <c r="CI37" s="597"/>
      <c r="CJ37" s="597"/>
      <c r="CK37" s="597"/>
      <c r="CL37" s="597"/>
      <c r="CM37" s="597"/>
      <c r="CN37" s="165"/>
      <c r="CO37" s="596">
        <f t="shared" si="3"/>
        <v>22</v>
      </c>
      <c r="CP37" s="596"/>
      <c r="CQ37" s="597" t="str">
        <f>IF('各会計、関係団体の財政状況及び健全化判断比率'!BS10="","",'各会計、関係団体の財政状況及び健全化判断比率'!BS10)</f>
        <v>黒壁</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滋賀県後期高齢者医療広域連合（後期高齢者医療特別会計）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23</v>
      </c>
      <c r="CP38" s="596"/>
      <c r="CQ38" s="597" t="str">
        <f>IF('各会計、関係団体の財政状況及び健全化判断比率'!BS11="","",'各会計、関係団体の財政状況及び健全化判断比率'!BS11)</f>
        <v>長浜曳山文化協会</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滋賀県市町村職員研修センター</v>
      </c>
      <c r="BZ39" s="597"/>
      <c r="CA39" s="597"/>
      <c r="CB39" s="597"/>
      <c r="CC39" s="597"/>
      <c r="CD39" s="597"/>
      <c r="CE39" s="597"/>
      <c r="CF39" s="597"/>
      <c r="CG39" s="597"/>
      <c r="CH39" s="597"/>
      <c r="CI39" s="597"/>
      <c r="CJ39" s="597"/>
      <c r="CK39" s="597"/>
      <c r="CL39" s="597"/>
      <c r="CM39" s="597"/>
      <c r="CN39" s="165"/>
      <c r="CO39" s="596">
        <f t="shared" si="3"/>
        <v>24</v>
      </c>
      <c r="CP39" s="596"/>
      <c r="CQ39" s="597" t="str">
        <f>IF('各会計、関係団体の財政状況及び健全化判断比率'!BS12="","",'各会計、関係団体の財政状況及び健全化判断比率'!BS12)</f>
        <v>長浜まちづくり</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滋賀県市町村交通災害共済組合</v>
      </c>
      <c r="BZ40" s="597"/>
      <c r="CA40" s="597"/>
      <c r="CB40" s="597"/>
      <c r="CC40" s="597"/>
      <c r="CD40" s="597"/>
      <c r="CE40" s="597"/>
      <c r="CF40" s="597"/>
      <c r="CG40" s="597"/>
      <c r="CH40" s="597"/>
      <c r="CI40" s="597"/>
      <c r="CJ40" s="597"/>
      <c r="CK40" s="597"/>
      <c r="CL40" s="597"/>
      <c r="CM40" s="597"/>
      <c r="CN40" s="165"/>
      <c r="CO40" s="596">
        <f t="shared" si="3"/>
        <v>25</v>
      </c>
      <c r="CP40" s="596"/>
      <c r="CQ40" s="597" t="str">
        <f>IF('各会計、関係団体の財政状況及び健全化判断比率'!BS13="","",'各会計、関係団体の財政状況及び健全化判断比率'!BS13)</f>
        <v>まちづくり虎姫</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26</v>
      </c>
      <c r="CP41" s="596"/>
      <c r="CQ41" s="597" t="str">
        <f>IF('各会計、関係団体の財政状況及び健全化判断比率'!BS14="","",'各会計、関係団体の財政状況及び健全化判断比率'!BS14)</f>
        <v>湖北水鳥ステーション</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27</v>
      </c>
      <c r="CP42" s="596"/>
      <c r="CQ42" s="597" t="str">
        <f>IF('各会計、関係団体の財政状況及び健全化判断比率'!BS15="","",'各会計、関係団体の財政状況及び健全化判断比率'!BS15)</f>
        <v>ふるさと夢公社きのもと</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28</v>
      </c>
      <c r="CP43" s="596"/>
      <c r="CQ43" s="597" t="str">
        <f>IF('各会計、関係団体の財政状況及び健全化判断比率'!BS16="","",'各会計、関係団体の財政状況及び健全化判断比率'!BS16)</f>
        <v>湖北水源の郷づくり</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187</v>
      </c>
    </row>
    <row r="50" ht="13.5">
      <c r="E50" s="139" t="s">
        <v>188</v>
      </c>
    </row>
    <row r="51" ht="13.5">
      <c r="E51" s="139" t="s">
        <v>189</v>
      </c>
    </row>
    <row r="52" ht="13.5">
      <c r="E52" s="139" t="s">
        <v>190</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526</v>
      </c>
      <c r="D34" s="1181"/>
      <c r="E34" s="1182"/>
      <c r="F34" s="32">
        <v>24.72</v>
      </c>
      <c r="G34" s="33">
        <v>25.57</v>
      </c>
      <c r="H34" s="33">
        <v>25.69</v>
      </c>
      <c r="I34" s="33">
        <v>26.97</v>
      </c>
      <c r="J34" s="34">
        <v>22.79</v>
      </c>
      <c r="K34" s="22"/>
      <c r="L34" s="22"/>
      <c r="M34" s="22"/>
      <c r="N34" s="22"/>
      <c r="O34" s="22"/>
      <c r="P34" s="22"/>
    </row>
    <row r="35" spans="1:16" ht="39" customHeight="1">
      <c r="A35" s="22"/>
      <c r="B35" s="35"/>
      <c r="C35" s="1175" t="s">
        <v>527</v>
      </c>
      <c r="D35" s="1176"/>
      <c r="E35" s="1177"/>
      <c r="F35" s="36">
        <v>1.45</v>
      </c>
      <c r="G35" s="37">
        <v>0.94</v>
      </c>
      <c r="H35" s="37">
        <v>1.24</v>
      </c>
      <c r="I35" s="37">
        <v>3.82</v>
      </c>
      <c r="J35" s="38">
        <v>4.59</v>
      </c>
      <c r="K35" s="22"/>
      <c r="L35" s="22"/>
      <c r="M35" s="22"/>
      <c r="N35" s="22"/>
      <c r="O35" s="22"/>
      <c r="P35" s="22"/>
    </row>
    <row r="36" spans="1:16" ht="39" customHeight="1">
      <c r="A36" s="22"/>
      <c r="B36" s="35"/>
      <c r="C36" s="1175" t="s">
        <v>528</v>
      </c>
      <c r="D36" s="1176"/>
      <c r="E36" s="1177"/>
      <c r="F36" s="36">
        <v>0.56</v>
      </c>
      <c r="G36" s="37">
        <v>0.65</v>
      </c>
      <c r="H36" s="37">
        <v>0.64</v>
      </c>
      <c r="I36" s="37">
        <v>0.62</v>
      </c>
      <c r="J36" s="38">
        <v>0.74</v>
      </c>
      <c r="K36" s="22"/>
      <c r="L36" s="22"/>
      <c r="M36" s="22"/>
      <c r="N36" s="22"/>
      <c r="O36" s="22"/>
      <c r="P36" s="22"/>
    </row>
    <row r="37" spans="1:16" ht="39" customHeight="1">
      <c r="A37" s="22"/>
      <c r="B37" s="35"/>
      <c r="C37" s="1175" t="s">
        <v>529</v>
      </c>
      <c r="D37" s="1176"/>
      <c r="E37" s="1177"/>
      <c r="F37" s="36">
        <v>0.03</v>
      </c>
      <c r="G37" s="37">
        <v>0.05</v>
      </c>
      <c r="H37" s="37">
        <v>0.29</v>
      </c>
      <c r="I37" s="37">
        <v>0.23</v>
      </c>
      <c r="J37" s="38">
        <v>0.38</v>
      </c>
      <c r="K37" s="22"/>
      <c r="L37" s="22"/>
      <c r="M37" s="22"/>
      <c r="N37" s="22"/>
      <c r="O37" s="22"/>
      <c r="P37" s="22"/>
    </row>
    <row r="38" spans="1:16" ht="39" customHeight="1">
      <c r="A38" s="22"/>
      <c r="B38" s="35"/>
      <c r="C38" s="1175" t="s">
        <v>530</v>
      </c>
      <c r="D38" s="1176"/>
      <c r="E38" s="1177"/>
      <c r="F38" s="36">
        <v>0</v>
      </c>
      <c r="G38" s="37">
        <v>0</v>
      </c>
      <c r="H38" s="37">
        <v>0</v>
      </c>
      <c r="I38" s="37">
        <v>0.13</v>
      </c>
      <c r="J38" s="38">
        <v>0.31</v>
      </c>
      <c r="K38" s="22"/>
      <c r="L38" s="22"/>
      <c r="M38" s="22"/>
      <c r="N38" s="22"/>
      <c r="O38" s="22"/>
      <c r="P38" s="22"/>
    </row>
    <row r="39" spans="1:16" ht="39" customHeight="1">
      <c r="A39" s="22"/>
      <c r="B39" s="35"/>
      <c r="C39" s="1175" t="s">
        <v>531</v>
      </c>
      <c r="D39" s="1176"/>
      <c r="E39" s="1177"/>
      <c r="F39" s="36">
        <v>0.4</v>
      </c>
      <c r="G39" s="37">
        <v>0.59</v>
      </c>
      <c r="H39" s="37">
        <v>0.31</v>
      </c>
      <c r="I39" s="37">
        <v>0.42</v>
      </c>
      <c r="J39" s="38">
        <v>0.25</v>
      </c>
      <c r="K39" s="22"/>
      <c r="L39" s="22"/>
      <c r="M39" s="22"/>
      <c r="N39" s="22"/>
      <c r="O39" s="22"/>
      <c r="P39" s="22"/>
    </row>
    <row r="40" spans="1:16" ht="39" customHeight="1">
      <c r="A40" s="22"/>
      <c r="B40" s="35"/>
      <c r="C40" s="1175" t="s">
        <v>532</v>
      </c>
      <c r="D40" s="1176"/>
      <c r="E40" s="1177"/>
      <c r="F40" s="36" t="s">
        <v>482</v>
      </c>
      <c r="G40" s="37">
        <v>0.08</v>
      </c>
      <c r="H40" s="37">
        <v>0.09</v>
      </c>
      <c r="I40" s="37">
        <v>0.08</v>
      </c>
      <c r="J40" s="38">
        <v>0.06</v>
      </c>
      <c r="K40" s="22"/>
      <c r="L40" s="22"/>
      <c r="M40" s="22"/>
      <c r="N40" s="22"/>
      <c r="O40" s="22"/>
      <c r="P40" s="22"/>
    </row>
    <row r="41" spans="1:16" ht="39" customHeight="1">
      <c r="A41" s="22"/>
      <c r="B41" s="35"/>
      <c r="C41" s="1175" t="s">
        <v>533</v>
      </c>
      <c r="D41" s="1176"/>
      <c r="E41" s="1177"/>
      <c r="F41" s="36">
        <v>0.07</v>
      </c>
      <c r="G41" s="37">
        <v>0</v>
      </c>
      <c r="H41" s="37">
        <v>0</v>
      </c>
      <c r="I41" s="37">
        <v>0</v>
      </c>
      <c r="J41" s="38">
        <v>0.04</v>
      </c>
      <c r="K41" s="22"/>
      <c r="L41" s="22"/>
      <c r="M41" s="22"/>
      <c r="N41" s="22"/>
      <c r="O41" s="22"/>
      <c r="P41" s="22"/>
    </row>
    <row r="42" spans="1:16" ht="39" customHeight="1">
      <c r="A42" s="22"/>
      <c r="B42" s="39"/>
      <c r="C42" s="1175" t="s">
        <v>534</v>
      </c>
      <c r="D42" s="1176"/>
      <c r="E42" s="1177"/>
      <c r="F42" s="36" t="s">
        <v>482</v>
      </c>
      <c r="G42" s="37" t="s">
        <v>482</v>
      </c>
      <c r="H42" s="37" t="s">
        <v>482</v>
      </c>
      <c r="I42" s="37" t="s">
        <v>482</v>
      </c>
      <c r="J42" s="38" t="s">
        <v>482</v>
      </c>
      <c r="K42" s="22"/>
      <c r="L42" s="22"/>
      <c r="M42" s="22"/>
      <c r="N42" s="22"/>
      <c r="O42" s="22"/>
      <c r="P42" s="22"/>
    </row>
    <row r="43" spans="1:16" ht="39" customHeight="1" thickBot="1">
      <c r="A43" s="22"/>
      <c r="B43" s="40"/>
      <c r="C43" s="1178" t="s">
        <v>535</v>
      </c>
      <c r="D43" s="1179"/>
      <c r="E43" s="1180"/>
      <c r="F43" s="41">
        <v>2.7</v>
      </c>
      <c r="G43" s="42">
        <v>3.7</v>
      </c>
      <c r="H43" s="42">
        <v>2.06</v>
      </c>
      <c r="I43" s="42">
        <v>1.74</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6780</v>
      </c>
      <c r="L45" s="60">
        <v>6296</v>
      </c>
      <c r="M45" s="60">
        <v>6021</v>
      </c>
      <c r="N45" s="60">
        <v>5458</v>
      </c>
      <c r="O45" s="61">
        <v>4789</v>
      </c>
      <c r="P45" s="48"/>
      <c r="Q45" s="48"/>
      <c r="R45" s="48"/>
      <c r="S45" s="48"/>
      <c r="T45" s="48"/>
      <c r="U45" s="48"/>
    </row>
    <row r="46" spans="1:21" ht="30.75" customHeight="1">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c r="A47" s="48"/>
      <c r="B47" s="1193"/>
      <c r="C47" s="1194"/>
      <c r="D47" s="62"/>
      <c r="E47" s="1185" t="s">
        <v>13</v>
      </c>
      <c r="F47" s="1185"/>
      <c r="G47" s="1185"/>
      <c r="H47" s="1185"/>
      <c r="I47" s="1185"/>
      <c r="J47" s="1186"/>
      <c r="K47" s="63">
        <v>30</v>
      </c>
      <c r="L47" s="64">
        <v>62</v>
      </c>
      <c r="M47" s="64">
        <v>48</v>
      </c>
      <c r="N47" s="64">
        <v>48</v>
      </c>
      <c r="O47" s="65">
        <v>36</v>
      </c>
      <c r="P47" s="48"/>
      <c r="Q47" s="48"/>
      <c r="R47" s="48"/>
      <c r="S47" s="48"/>
      <c r="T47" s="48"/>
      <c r="U47" s="48"/>
    </row>
    <row r="48" spans="1:21" ht="30.75" customHeight="1">
      <c r="A48" s="48"/>
      <c r="B48" s="1193"/>
      <c r="C48" s="1194"/>
      <c r="D48" s="62"/>
      <c r="E48" s="1185" t="s">
        <v>14</v>
      </c>
      <c r="F48" s="1185"/>
      <c r="G48" s="1185"/>
      <c r="H48" s="1185"/>
      <c r="I48" s="1185"/>
      <c r="J48" s="1186"/>
      <c r="K48" s="63">
        <v>2823</v>
      </c>
      <c r="L48" s="64">
        <v>2783</v>
      </c>
      <c r="M48" s="64">
        <v>2774</v>
      </c>
      <c r="N48" s="64">
        <v>2759</v>
      </c>
      <c r="O48" s="65">
        <v>2809</v>
      </c>
      <c r="P48" s="48"/>
      <c r="Q48" s="48"/>
      <c r="R48" s="48"/>
      <c r="S48" s="48"/>
      <c r="T48" s="48"/>
      <c r="U48" s="48"/>
    </row>
    <row r="49" spans="1:21" ht="30.75" customHeight="1">
      <c r="A49" s="48"/>
      <c r="B49" s="1193"/>
      <c r="C49" s="1194"/>
      <c r="D49" s="62"/>
      <c r="E49" s="1185" t="s">
        <v>15</v>
      </c>
      <c r="F49" s="1185"/>
      <c r="G49" s="1185"/>
      <c r="H49" s="1185"/>
      <c r="I49" s="1185"/>
      <c r="J49" s="1186"/>
      <c r="K49" s="63">
        <v>554</v>
      </c>
      <c r="L49" s="64">
        <v>372</v>
      </c>
      <c r="M49" s="64">
        <v>432</v>
      </c>
      <c r="N49" s="64">
        <v>578</v>
      </c>
      <c r="O49" s="65">
        <v>160</v>
      </c>
      <c r="P49" s="48"/>
      <c r="Q49" s="48"/>
      <c r="R49" s="48"/>
      <c r="S49" s="48"/>
      <c r="T49" s="48"/>
      <c r="U49" s="48"/>
    </row>
    <row r="50" spans="1:21" ht="30.75" customHeight="1">
      <c r="A50" s="48"/>
      <c r="B50" s="1193"/>
      <c r="C50" s="1194"/>
      <c r="D50" s="62"/>
      <c r="E50" s="1185" t="s">
        <v>16</v>
      </c>
      <c r="F50" s="1185"/>
      <c r="G50" s="1185"/>
      <c r="H50" s="1185"/>
      <c r="I50" s="1185"/>
      <c r="J50" s="1186"/>
      <c r="K50" s="63">
        <v>214</v>
      </c>
      <c r="L50" s="64">
        <v>452</v>
      </c>
      <c r="M50" s="64">
        <v>696</v>
      </c>
      <c r="N50" s="64">
        <v>108</v>
      </c>
      <c r="O50" s="65">
        <v>94</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482</v>
      </c>
      <c r="M51" s="64" t="s">
        <v>482</v>
      </c>
      <c r="N51" s="64" t="s">
        <v>482</v>
      </c>
      <c r="O51" s="65" t="s">
        <v>482</v>
      </c>
      <c r="P51" s="48"/>
      <c r="Q51" s="48"/>
      <c r="R51" s="48"/>
      <c r="S51" s="48"/>
      <c r="T51" s="48"/>
      <c r="U51" s="48"/>
    </row>
    <row r="52" spans="1:21" ht="30.75" customHeight="1">
      <c r="A52" s="48"/>
      <c r="B52" s="1183" t="s">
        <v>18</v>
      </c>
      <c r="C52" s="1184"/>
      <c r="D52" s="66"/>
      <c r="E52" s="1185" t="s">
        <v>19</v>
      </c>
      <c r="F52" s="1185"/>
      <c r="G52" s="1185"/>
      <c r="H52" s="1185"/>
      <c r="I52" s="1185"/>
      <c r="J52" s="1186"/>
      <c r="K52" s="63">
        <v>6700</v>
      </c>
      <c r="L52" s="64">
        <v>6705</v>
      </c>
      <c r="M52" s="64">
        <v>6653</v>
      </c>
      <c r="N52" s="64">
        <v>6404</v>
      </c>
      <c r="O52" s="65">
        <v>5957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3701</v>
      </c>
      <c r="L53" s="69">
        <v>3260</v>
      </c>
      <c r="M53" s="69">
        <v>3318</v>
      </c>
      <c r="N53" s="69">
        <v>2547</v>
      </c>
      <c r="O53" s="70">
        <v>1931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55081</v>
      </c>
      <c r="J41" s="83">
        <v>52247</v>
      </c>
      <c r="K41" s="83">
        <v>51578</v>
      </c>
      <c r="L41" s="83">
        <v>50572</v>
      </c>
      <c r="M41" s="84">
        <v>49890</v>
      </c>
    </row>
    <row r="42" spans="2:13" ht="27.75" customHeight="1">
      <c r="B42" s="1201"/>
      <c r="C42" s="1202"/>
      <c r="D42" s="85"/>
      <c r="E42" s="1207" t="s">
        <v>25</v>
      </c>
      <c r="F42" s="1207"/>
      <c r="G42" s="1207"/>
      <c r="H42" s="1208"/>
      <c r="I42" s="86">
        <v>880</v>
      </c>
      <c r="J42" s="87">
        <v>718</v>
      </c>
      <c r="K42" s="87">
        <v>578</v>
      </c>
      <c r="L42" s="87">
        <v>472</v>
      </c>
      <c r="M42" s="88">
        <v>378</v>
      </c>
    </row>
    <row r="43" spans="2:13" ht="27.75" customHeight="1">
      <c r="B43" s="1201"/>
      <c r="C43" s="1202"/>
      <c r="D43" s="85"/>
      <c r="E43" s="1207" t="s">
        <v>26</v>
      </c>
      <c r="F43" s="1207"/>
      <c r="G43" s="1207"/>
      <c r="H43" s="1208"/>
      <c r="I43" s="86">
        <v>33216</v>
      </c>
      <c r="J43" s="87">
        <v>36261</v>
      </c>
      <c r="K43" s="87">
        <v>34181</v>
      </c>
      <c r="L43" s="87">
        <v>34183</v>
      </c>
      <c r="M43" s="88">
        <v>38278</v>
      </c>
    </row>
    <row r="44" spans="2:13" ht="27.75" customHeight="1">
      <c r="B44" s="1201"/>
      <c r="C44" s="1202"/>
      <c r="D44" s="85"/>
      <c r="E44" s="1207" t="s">
        <v>27</v>
      </c>
      <c r="F44" s="1207"/>
      <c r="G44" s="1207"/>
      <c r="H44" s="1208"/>
      <c r="I44" s="86">
        <v>894</v>
      </c>
      <c r="J44" s="87">
        <v>668</v>
      </c>
      <c r="K44" s="87">
        <v>1828</v>
      </c>
      <c r="L44" s="87">
        <v>1820</v>
      </c>
      <c r="M44" s="88">
        <v>1842</v>
      </c>
    </row>
    <row r="45" spans="2:13" ht="27.75" customHeight="1">
      <c r="B45" s="1201"/>
      <c r="C45" s="1202"/>
      <c r="D45" s="85"/>
      <c r="E45" s="1207" t="s">
        <v>28</v>
      </c>
      <c r="F45" s="1207"/>
      <c r="G45" s="1207"/>
      <c r="H45" s="1208"/>
      <c r="I45" s="86">
        <v>8604</v>
      </c>
      <c r="J45" s="87">
        <v>8171</v>
      </c>
      <c r="K45" s="87">
        <v>7503</v>
      </c>
      <c r="L45" s="87">
        <v>6874</v>
      </c>
      <c r="M45" s="88">
        <v>6942</v>
      </c>
    </row>
    <row r="46" spans="2:13" ht="27.75" customHeight="1">
      <c r="B46" s="1201"/>
      <c r="C46" s="1202"/>
      <c r="D46" s="85"/>
      <c r="E46" s="1207" t="s">
        <v>29</v>
      </c>
      <c r="F46" s="1207"/>
      <c r="G46" s="1207"/>
      <c r="H46" s="1208"/>
      <c r="I46" s="86">
        <v>19</v>
      </c>
      <c r="J46" s="87">
        <v>18</v>
      </c>
      <c r="K46" s="87">
        <v>13</v>
      </c>
      <c r="L46" s="87">
        <v>9</v>
      </c>
      <c r="M46" s="88">
        <v>7</v>
      </c>
    </row>
    <row r="47" spans="2:13" ht="27.75" customHeight="1">
      <c r="B47" s="1201"/>
      <c r="C47" s="1202"/>
      <c r="D47" s="85"/>
      <c r="E47" s="1207" t="s">
        <v>30</v>
      </c>
      <c r="F47" s="1207"/>
      <c r="G47" s="1207"/>
      <c r="H47" s="1208"/>
      <c r="I47" s="86" t="s">
        <v>482</v>
      </c>
      <c r="J47" s="87" t="s">
        <v>482</v>
      </c>
      <c r="K47" s="87" t="s">
        <v>482</v>
      </c>
      <c r="L47" s="87" t="s">
        <v>482</v>
      </c>
      <c r="M47" s="88" t="s">
        <v>482</v>
      </c>
    </row>
    <row r="48" spans="2:13" ht="27.75" customHeight="1">
      <c r="B48" s="1203"/>
      <c r="C48" s="1204"/>
      <c r="D48" s="85"/>
      <c r="E48" s="1207" t="s">
        <v>31</v>
      </c>
      <c r="F48" s="1207"/>
      <c r="G48" s="1207"/>
      <c r="H48" s="1208"/>
      <c r="I48" s="86" t="s">
        <v>482</v>
      </c>
      <c r="J48" s="87" t="s">
        <v>482</v>
      </c>
      <c r="K48" s="87" t="s">
        <v>482</v>
      </c>
      <c r="L48" s="87" t="s">
        <v>482</v>
      </c>
      <c r="M48" s="88" t="s">
        <v>482</v>
      </c>
    </row>
    <row r="49" spans="2:13" ht="27.75" customHeight="1">
      <c r="B49" s="1209" t="s">
        <v>32</v>
      </c>
      <c r="C49" s="1210"/>
      <c r="D49" s="89"/>
      <c r="E49" s="1207" t="s">
        <v>33</v>
      </c>
      <c r="F49" s="1207"/>
      <c r="G49" s="1207"/>
      <c r="H49" s="1208"/>
      <c r="I49" s="86">
        <v>25727</v>
      </c>
      <c r="J49" s="87">
        <v>25996</v>
      </c>
      <c r="K49" s="87">
        <v>27655</v>
      </c>
      <c r="L49" s="87">
        <v>28771</v>
      </c>
      <c r="M49" s="88">
        <v>32541</v>
      </c>
    </row>
    <row r="50" spans="2:13" ht="27.75" customHeight="1">
      <c r="B50" s="1201"/>
      <c r="C50" s="1202"/>
      <c r="D50" s="85"/>
      <c r="E50" s="1207" t="s">
        <v>34</v>
      </c>
      <c r="F50" s="1207"/>
      <c r="G50" s="1207"/>
      <c r="H50" s="1208"/>
      <c r="I50" s="86">
        <v>7960</v>
      </c>
      <c r="J50" s="87">
        <v>7913</v>
      </c>
      <c r="K50" s="87">
        <v>7618</v>
      </c>
      <c r="L50" s="87">
        <v>10299</v>
      </c>
      <c r="M50" s="88">
        <v>10896</v>
      </c>
    </row>
    <row r="51" spans="2:13" ht="27.75" customHeight="1">
      <c r="B51" s="1203"/>
      <c r="C51" s="1204"/>
      <c r="D51" s="85"/>
      <c r="E51" s="1207" t="s">
        <v>35</v>
      </c>
      <c r="F51" s="1207"/>
      <c r="G51" s="1207"/>
      <c r="H51" s="1208"/>
      <c r="I51" s="86">
        <v>73818</v>
      </c>
      <c r="J51" s="87">
        <v>74761</v>
      </c>
      <c r="K51" s="87">
        <v>78404</v>
      </c>
      <c r="L51" s="87">
        <v>76404</v>
      </c>
      <c r="M51" s="88">
        <v>75798</v>
      </c>
    </row>
    <row r="52" spans="2:13" ht="27.75" customHeight="1" thickBot="1">
      <c r="B52" s="1211" t="s">
        <v>36</v>
      </c>
      <c r="C52" s="1212"/>
      <c r="D52" s="90"/>
      <c r="E52" s="1213" t="s">
        <v>37</v>
      </c>
      <c r="F52" s="1213"/>
      <c r="G52" s="1213"/>
      <c r="H52" s="1214"/>
      <c r="I52" s="91">
        <v>-8814</v>
      </c>
      <c r="J52" s="92">
        <v>-10588</v>
      </c>
      <c r="K52" s="92">
        <v>-17997</v>
      </c>
      <c r="L52" s="92">
        <v>-21544</v>
      </c>
      <c r="M52" s="93">
        <v>-21898</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563</v>
      </c>
      <c r="C41" s="246"/>
      <c r="D41" s="246"/>
      <c r="E41" s="246"/>
      <c r="F41" s="246"/>
      <c r="G41" s="246"/>
      <c r="H41" s="246"/>
      <c r="I41" s="246"/>
      <c r="J41" s="246"/>
      <c r="K41" s="246"/>
      <c r="L41" s="246"/>
      <c r="M41" s="246"/>
      <c r="N41" s="246"/>
      <c r="O41" s="246"/>
      <c r="P41" s="247"/>
    </row>
    <row r="42" spans="2:15" ht="13.5">
      <c r="B42" s="248"/>
      <c r="C42" s="244"/>
      <c r="D42" s="244"/>
      <c r="E42" s="244"/>
      <c r="F42" s="244"/>
      <c r="G42" s="351" t="s">
        <v>564</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565</v>
      </c>
    </row>
    <row r="50" spans="2:15" ht="13.5">
      <c r="B50" s="248"/>
      <c r="C50" s="244"/>
      <c r="D50" s="244"/>
      <c r="E50" s="244"/>
      <c r="F50" s="244"/>
      <c r="G50" s="1236"/>
      <c r="H50" s="1237"/>
      <c r="I50" s="1237"/>
      <c r="J50" s="1238"/>
      <c r="K50" s="354" t="s">
        <v>521</v>
      </c>
      <c r="L50" s="354" t="s">
        <v>522</v>
      </c>
      <c r="M50" s="354" t="s">
        <v>523</v>
      </c>
      <c r="N50" s="354" t="s">
        <v>524</v>
      </c>
      <c r="O50" s="354" t="s">
        <v>525</v>
      </c>
    </row>
    <row r="51" spans="2:15" ht="13.5">
      <c r="B51" s="248"/>
      <c r="C51" s="244"/>
      <c r="D51" s="244"/>
      <c r="E51" s="244"/>
      <c r="F51" s="244"/>
      <c r="G51" s="1239" t="s">
        <v>566</v>
      </c>
      <c r="H51" s="1240"/>
      <c r="I51" s="1245" t="s">
        <v>567</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568</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569</v>
      </c>
      <c r="H55" s="1220"/>
      <c r="I55" s="1225" t="s">
        <v>567</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568</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570</v>
      </c>
      <c r="C63" s="244"/>
      <c r="D63" s="244"/>
      <c r="E63" s="244"/>
      <c r="F63" s="244"/>
      <c r="G63" s="244"/>
      <c r="H63" s="244"/>
      <c r="I63" s="244"/>
      <c r="J63" s="244"/>
      <c r="K63" s="244"/>
      <c r="L63" s="244"/>
      <c r="M63" s="244"/>
      <c r="N63" s="244"/>
      <c r="O63" s="244"/>
    </row>
    <row r="64" spans="2:15" ht="13.5">
      <c r="B64" s="248"/>
      <c r="C64" s="244"/>
      <c r="D64" s="244"/>
      <c r="E64" s="244"/>
      <c r="F64" s="244"/>
      <c r="G64" s="351" t="s">
        <v>564</v>
      </c>
      <c r="I64" s="352"/>
      <c r="J64" s="352"/>
      <c r="K64" s="352"/>
      <c r="L64" s="244"/>
      <c r="M64" s="244"/>
      <c r="N64" s="244"/>
      <c r="O64" s="244"/>
    </row>
    <row r="65" spans="2:15" ht="13.5">
      <c r="B65" s="248"/>
      <c r="C65" s="244"/>
      <c r="D65" s="244"/>
      <c r="E65" s="244"/>
      <c r="F65" s="244"/>
      <c r="G65" s="1227" t="s">
        <v>573</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571</v>
      </c>
      <c r="I71" s="368"/>
      <c r="J71" s="364"/>
      <c r="K71" s="364"/>
      <c r="L71" s="365"/>
      <c r="M71" s="364"/>
      <c r="N71" s="365"/>
      <c r="O71" s="366"/>
    </row>
    <row r="72" spans="2:15" ht="13.5">
      <c r="B72" s="248"/>
      <c r="C72" s="244"/>
      <c r="D72" s="244"/>
      <c r="E72" s="244"/>
      <c r="F72" s="244"/>
      <c r="G72" s="1236"/>
      <c r="H72" s="1237"/>
      <c r="I72" s="1237"/>
      <c r="J72" s="1238"/>
      <c r="K72" s="354" t="s">
        <v>521</v>
      </c>
      <c r="L72" s="354" t="s">
        <v>522</v>
      </c>
      <c r="M72" s="354" t="s">
        <v>523</v>
      </c>
      <c r="N72" s="354" t="s">
        <v>524</v>
      </c>
      <c r="O72" s="354" t="s">
        <v>525</v>
      </c>
    </row>
    <row r="73" spans="2:19" ht="13.5">
      <c r="B73" s="248"/>
      <c r="C73" s="244"/>
      <c r="D73" s="244"/>
      <c r="E73" s="244"/>
      <c r="F73" s="244"/>
      <c r="G73" s="1239" t="s">
        <v>566</v>
      </c>
      <c r="H73" s="1240"/>
      <c r="I73" s="1245" t="s">
        <v>567</v>
      </c>
      <c r="J73" s="1245"/>
      <c r="K73" s="1226"/>
      <c r="L73" s="1226"/>
      <c r="M73" s="1215"/>
      <c r="N73" s="1215"/>
      <c r="O73" s="1215"/>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572</v>
      </c>
      <c r="J75" s="1225"/>
      <c r="K75" s="1247">
        <v>12.9</v>
      </c>
      <c r="L75" s="1247">
        <v>11.8</v>
      </c>
      <c r="M75" s="1247">
        <v>11.1</v>
      </c>
      <c r="N75" s="1247">
        <v>10</v>
      </c>
      <c r="O75" s="1247">
        <v>8.5</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569</v>
      </c>
      <c r="H77" s="1220"/>
      <c r="I77" s="1225" t="s">
        <v>567</v>
      </c>
      <c r="J77" s="1225"/>
      <c r="K77" s="1226">
        <v>60.5</v>
      </c>
      <c r="L77" s="1226">
        <v>55.4</v>
      </c>
      <c r="M77" s="1215">
        <v>42.2</v>
      </c>
      <c r="N77" s="1215">
        <v>33.3</v>
      </c>
      <c r="O77" s="1215">
        <v>15.8</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572</v>
      </c>
      <c r="J79" s="1217"/>
      <c r="K79" s="1218">
        <v>11.6</v>
      </c>
      <c r="L79" s="1218">
        <v>10.9</v>
      </c>
      <c r="M79" s="1218">
        <v>10.2</v>
      </c>
      <c r="N79" s="1218">
        <v>9.3</v>
      </c>
      <c r="O79" s="1218">
        <v>6.2</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6"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520</v>
      </c>
      <c r="G2" s="111"/>
      <c r="H2" s="112"/>
    </row>
    <row r="3" spans="1:8" ht="13.5">
      <c r="A3" s="108" t="s">
        <v>513</v>
      </c>
      <c r="B3" s="113"/>
      <c r="C3" s="114"/>
      <c r="D3" s="115">
        <v>33884</v>
      </c>
      <c r="E3" s="116"/>
      <c r="F3" s="117">
        <v>50671</v>
      </c>
      <c r="G3" s="118"/>
      <c r="H3" s="119"/>
    </row>
    <row r="4" spans="1:8" ht="13.5">
      <c r="A4" s="120"/>
      <c r="B4" s="121"/>
      <c r="C4" s="122"/>
      <c r="D4" s="123">
        <v>22527</v>
      </c>
      <c r="E4" s="124"/>
      <c r="F4" s="125">
        <v>30499</v>
      </c>
      <c r="G4" s="126"/>
      <c r="H4" s="127"/>
    </row>
    <row r="5" spans="1:8" ht="13.5">
      <c r="A5" s="108" t="s">
        <v>515</v>
      </c>
      <c r="B5" s="113"/>
      <c r="C5" s="114"/>
      <c r="D5" s="115">
        <v>71642</v>
      </c>
      <c r="E5" s="116"/>
      <c r="F5" s="117">
        <v>57996</v>
      </c>
      <c r="G5" s="118"/>
      <c r="H5" s="119"/>
    </row>
    <row r="6" spans="1:8" ht="13.5">
      <c r="A6" s="120"/>
      <c r="B6" s="121"/>
      <c r="C6" s="122"/>
      <c r="D6" s="123">
        <v>46330</v>
      </c>
      <c r="E6" s="124"/>
      <c r="F6" s="125">
        <v>32288</v>
      </c>
      <c r="G6" s="126"/>
      <c r="H6" s="127"/>
    </row>
    <row r="7" spans="1:8" ht="13.5">
      <c r="A7" s="108" t="s">
        <v>516</v>
      </c>
      <c r="B7" s="113"/>
      <c r="C7" s="114"/>
      <c r="D7" s="115">
        <v>86791</v>
      </c>
      <c r="E7" s="116"/>
      <c r="F7" s="117">
        <v>64620</v>
      </c>
      <c r="G7" s="118"/>
      <c r="H7" s="119"/>
    </row>
    <row r="8" spans="1:8" ht="13.5">
      <c r="A8" s="120"/>
      <c r="B8" s="121"/>
      <c r="C8" s="122"/>
      <c r="D8" s="123">
        <v>49547</v>
      </c>
      <c r="E8" s="124"/>
      <c r="F8" s="125">
        <v>37260</v>
      </c>
      <c r="G8" s="126"/>
      <c r="H8" s="127"/>
    </row>
    <row r="9" spans="1:8" ht="13.5">
      <c r="A9" s="108" t="s">
        <v>517</v>
      </c>
      <c r="B9" s="113"/>
      <c r="C9" s="114"/>
      <c r="D9" s="115">
        <v>70263</v>
      </c>
      <c r="E9" s="116"/>
      <c r="F9" s="117">
        <v>64287</v>
      </c>
      <c r="G9" s="118"/>
      <c r="H9" s="119"/>
    </row>
    <row r="10" spans="1:8" ht="13.5">
      <c r="A10" s="120"/>
      <c r="B10" s="121"/>
      <c r="C10" s="122"/>
      <c r="D10" s="123">
        <v>40837</v>
      </c>
      <c r="E10" s="124"/>
      <c r="F10" s="125">
        <v>41052</v>
      </c>
      <c r="G10" s="126"/>
      <c r="H10" s="127"/>
    </row>
    <row r="11" spans="1:8" ht="13.5">
      <c r="A11" s="108" t="s">
        <v>518</v>
      </c>
      <c r="B11" s="113"/>
      <c r="C11" s="114"/>
      <c r="D11" s="115">
        <v>46719</v>
      </c>
      <c r="E11" s="116"/>
      <c r="F11" s="117">
        <v>46440</v>
      </c>
      <c r="G11" s="118"/>
      <c r="H11" s="119"/>
    </row>
    <row r="12" spans="1:8" ht="13.5">
      <c r="A12" s="120"/>
      <c r="B12" s="121"/>
      <c r="C12" s="128"/>
      <c r="D12" s="123">
        <v>27032</v>
      </c>
      <c r="E12" s="124"/>
      <c r="F12" s="125">
        <v>27658</v>
      </c>
      <c r="G12" s="126"/>
      <c r="H12" s="127"/>
    </row>
    <row r="13" spans="1:8" ht="13.5">
      <c r="A13" s="108"/>
      <c r="B13" s="113"/>
      <c r="C13" s="129"/>
      <c r="D13" s="130">
        <v>61860</v>
      </c>
      <c r="E13" s="131"/>
      <c r="F13" s="132">
        <v>56803</v>
      </c>
      <c r="G13" s="133"/>
      <c r="H13" s="119"/>
    </row>
    <row r="14" spans="1:8" ht="13.5">
      <c r="A14" s="120"/>
      <c r="B14" s="121"/>
      <c r="C14" s="122"/>
      <c r="D14" s="123">
        <v>37255</v>
      </c>
      <c r="E14" s="124"/>
      <c r="F14" s="125">
        <v>33751</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1.46</v>
      </c>
      <c r="C19" s="134">
        <f>ROUND(VALUE(SUBSTITUTE('実質収支比率等に係る経年分析'!G$48,"▲","-")),2)</f>
        <v>0.94</v>
      </c>
      <c r="D19" s="134">
        <f>ROUND(VALUE(SUBSTITUTE('実質収支比率等に係る経年分析'!H$48,"▲","-")),2)</f>
        <v>1.24</v>
      </c>
      <c r="E19" s="134">
        <f>ROUND(VALUE(SUBSTITUTE('実質収支比率等に係る経年分析'!I$48,"▲","-")),2)</f>
        <v>3.83</v>
      </c>
      <c r="F19" s="134">
        <f>ROUND(VALUE(SUBSTITUTE('実質収支比率等に係る経年分析'!J$48,"▲","-")),2)</f>
        <v>4.61</v>
      </c>
    </row>
    <row r="20" spans="1:6" ht="13.5">
      <c r="A20" s="134" t="s">
        <v>42</v>
      </c>
      <c r="B20" s="134">
        <f>ROUND(VALUE(SUBSTITUTE('実質収支比率等に係る経年分析'!F$47,"▲","-")),2)</f>
        <v>15.77</v>
      </c>
      <c r="C20" s="134">
        <f>ROUND(VALUE(SUBSTITUTE('実質収支比率等に係る経年分析'!G$47,"▲","-")),2)</f>
        <v>15.98</v>
      </c>
      <c r="D20" s="134">
        <f>ROUND(VALUE(SUBSTITUTE('実質収支比率等に係る経年分析'!H$47,"▲","-")),2)</f>
        <v>15.99</v>
      </c>
      <c r="E20" s="134">
        <f>ROUND(VALUE(SUBSTITUTE('実質収支比率等に係る経年分析'!I$47,"▲","-")),2)</f>
        <v>16.23</v>
      </c>
      <c r="F20" s="134">
        <f>ROUND(VALUE(SUBSTITUTE('実質収支比率等に係る経年分析'!J$47,"▲","-")),2)</f>
        <v>16.62</v>
      </c>
    </row>
    <row r="21" spans="1:6" ht="13.5">
      <c r="A21" s="134" t="s">
        <v>43</v>
      </c>
      <c r="B21" s="134">
        <f>IF(ISNUMBER(VALUE(SUBSTITUTE('実質収支比率等に係る経年分析'!F$49,"▲","-"))),ROUND(VALUE(SUBSTITUTE('実質収支比率等に係る経年分析'!F$49,"▲","-")),2),NA())</f>
        <v>0.07</v>
      </c>
      <c r="C21" s="134">
        <f>IF(ISNUMBER(VALUE(SUBSTITUTE('実質収支比率等に係る経年分析'!G$49,"▲","-"))),ROUND(VALUE(SUBSTITUTE('実質収支比率等に係る経年分析'!G$49,"▲","-")),2),NA())</f>
        <v>8.75</v>
      </c>
      <c r="D21" s="134">
        <f>IF(ISNUMBER(VALUE(SUBSTITUTE('実質収支比率等に係る経年分析'!H$49,"▲","-"))),ROUND(VALUE(SUBSTITUTE('実質収支比率等に係る経年分析'!H$49,"▲","-")),2),NA())</f>
        <v>7.78</v>
      </c>
      <c r="E21" s="134">
        <f>IF(ISNUMBER(VALUE(SUBSTITUTE('実質収支比率等に係る経年分析'!I$49,"▲","-"))),ROUND(VALUE(SUBSTITUTE('実質収支比率等に係る経年分析'!I$49,"▲","-")),2),NA())</f>
        <v>7.67</v>
      </c>
      <c r="F21" s="134">
        <f>IF(ISNUMBER(VALUE(SUBSTITUTE('実質収支比率等に係る経年分析'!J$49,"▲","-"))),ROUND(VALUE(SUBSTITUTE('実質収支比率等に係る経年分析'!J$49,"▲","-")),2),NA())</f>
        <v>1.88</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2.7</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3.7</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2.06</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1.74</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0.01</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診療所特別会計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0.07</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0.04</v>
      </c>
    </row>
    <row r="30" spans="1:11" ht="13.5">
      <c r="A30" s="135" t="str">
        <f>IF('連結実質赤字比率に係る赤字・黒字の構成分析'!C$40="",NA(),'連結実質赤字比率に係る赤字・黒字の構成分析'!C$40)</f>
        <v>長浜市簡易水道事業特別会計</v>
      </c>
      <c r="B30" s="135" t="e">
        <f>IF(ROUND(VALUE(SUBSTITUTE('連結実質赤字比率に係る赤字・黒字の構成分析'!F$40,"▲","-")),2)&lt;0,ABS(ROUND(VALUE(SUBSTITUTE('連結実質赤字比率に係る赤字・黒字の構成分析'!F$40,"▲","-")),2)),NA())</f>
        <v>#VALUE!</v>
      </c>
      <c r="C30" s="135" t="e">
        <f>IF(ROUND(VALUE(SUBSTITUTE('連結実質赤字比率に係る赤字・黒字の構成分析'!F$40,"▲","-")),2)&gt;=0,ABS(ROUND(VALUE(SUBSTITUTE('連結実質赤字比率に係る赤字・黒字の構成分析'!F$40,"▲","-")),2)),NA())</f>
        <v>#VALUE!</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0.08</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0.09</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0.08</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0.06</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0.4</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0.59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0.31</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0.42</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0.25</v>
      </c>
    </row>
    <row r="32" spans="1:11" ht="13.5">
      <c r="A32" s="135" t="str">
        <f>IF('連結実質赤字比率に係る赤字・黒字の構成分析'!C$38="",NA(),'連結実質赤字比率に係る赤字・黒字の構成分析'!C$38)</f>
        <v>長浜市公共下水道事業特別会計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0.13</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0.31</v>
      </c>
    </row>
    <row r="33" spans="1:11" ht="13.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0.03</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0.05</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0.29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0.38</v>
      </c>
    </row>
    <row r="34" spans="1:11" ht="13.5">
      <c r="A34" s="135" t="str">
        <f>IF('連結実質赤字比率に係る赤字・黒字の構成分析'!C$36="",NA(),'連結実質赤字比率に係る赤字・黒字の構成分析'!C$36)</f>
        <v>長浜市老人保健施設事業会計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0.56</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0.65</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0.64</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0.62</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0.74</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1.45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0.94</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1.24</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3.82</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4.59</v>
      </c>
    </row>
    <row r="36" spans="1:11" ht="13.5">
      <c r="A36" s="135" t="str">
        <f>IF('連結実質赤字比率に係る赤字・黒字の構成分析'!C$34="",NA(),'連結実質赤字比率に係る赤字・黒字の構成分析'!C$34)</f>
        <v>長浜市病院事業会計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24.72</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25.57</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25.69</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26.97</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22.79</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6700</v>
      </c>
      <c r="E42" s="136"/>
      <c r="F42" s="136"/>
      <c r="G42" s="136">
        <f>'実質公債費比率（分子）の構造'!L$52</f>
        <v>6705</v>
      </c>
      <c r="H42" s="136"/>
      <c r="I42" s="136"/>
      <c r="J42" s="136">
        <f>'実質公債費比率（分子）の構造'!M$52</f>
        <v>6653</v>
      </c>
      <c r="K42" s="136"/>
      <c r="L42" s="136"/>
      <c r="M42" s="136">
        <f>'実質公債費比率（分子）の構造'!N$52</f>
        <v>6404</v>
      </c>
      <c r="N42" s="136"/>
      <c r="O42" s="136"/>
      <c r="P42" s="136">
        <f>'実質公債費比率（分子）の構造'!O$52</f>
        <v>5957</v>
      </c>
    </row>
    <row r="43" spans="1:16" ht="13.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52</v>
      </c>
      <c r="B44" s="136">
        <f>'実質公債費比率（分子）の構造'!K$50</f>
        <v>214</v>
      </c>
      <c r="C44" s="136"/>
      <c r="D44" s="136"/>
      <c r="E44" s="136">
        <f>'実質公債費比率（分子）の構造'!L$50</f>
        <v>452</v>
      </c>
      <c r="F44" s="136"/>
      <c r="G44" s="136"/>
      <c r="H44" s="136">
        <f>'実質公債費比率（分子）の構造'!M$50</f>
        <v>696</v>
      </c>
      <c r="I44" s="136"/>
      <c r="J44" s="136"/>
      <c r="K44" s="136">
        <f>'実質公債費比率（分子）の構造'!N$50</f>
        <v>108</v>
      </c>
      <c r="L44" s="136"/>
      <c r="M44" s="136"/>
      <c r="N44" s="136">
        <f>'実質公債費比率（分子）の構造'!O$50</f>
        <v>94</v>
      </c>
      <c r="O44" s="136"/>
      <c r="P44" s="136"/>
    </row>
    <row r="45" spans="1:16" ht="13.5">
      <c r="A45" s="136" t="s">
        <v>53</v>
      </c>
      <c r="B45" s="136">
        <f>'実質公債費比率（分子）の構造'!K$49</f>
        <v>554</v>
      </c>
      <c r="C45" s="136"/>
      <c r="D45" s="136"/>
      <c r="E45" s="136">
        <f>'実質公債費比率（分子）の構造'!L$49</f>
        <v>372</v>
      </c>
      <c r="F45" s="136"/>
      <c r="G45" s="136"/>
      <c r="H45" s="136">
        <f>'実質公債費比率（分子）の構造'!M$49</f>
        <v>432</v>
      </c>
      <c r="I45" s="136"/>
      <c r="J45" s="136"/>
      <c r="K45" s="136">
        <f>'実質公債費比率（分子）の構造'!N$49</f>
        <v>578</v>
      </c>
      <c r="L45" s="136"/>
      <c r="M45" s="136"/>
      <c r="N45" s="136">
        <f>'実質公債費比率（分子）の構造'!O$49</f>
        <v>160</v>
      </c>
      <c r="O45" s="136"/>
      <c r="P45" s="136"/>
    </row>
    <row r="46" spans="1:16" ht="13.5">
      <c r="A46" s="136" t="s">
        <v>54</v>
      </c>
      <c r="B46" s="136">
        <f>'実質公債費比率（分子）の構造'!K$48</f>
        <v>2823</v>
      </c>
      <c r="C46" s="136"/>
      <c r="D46" s="136"/>
      <c r="E46" s="136">
        <f>'実質公債費比率（分子）の構造'!L$48</f>
        <v>2783</v>
      </c>
      <c r="F46" s="136"/>
      <c r="G46" s="136"/>
      <c r="H46" s="136">
        <f>'実質公債費比率（分子）の構造'!M$48</f>
        <v>2774</v>
      </c>
      <c r="I46" s="136"/>
      <c r="J46" s="136"/>
      <c r="K46" s="136">
        <f>'実質公債費比率（分子）の構造'!N$48</f>
        <v>2759</v>
      </c>
      <c r="L46" s="136"/>
      <c r="M46" s="136"/>
      <c r="N46" s="136">
        <f>'実質公債費比率（分子）の構造'!O$48</f>
        <v>2809</v>
      </c>
      <c r="O46" s="136"/>
      <c r="P46" s="136"/>
    </row>
    <row r="47" spans="1:16" ht="13.5">
      <c r="A47" s="136" t="s">
        <v>55</v>
      </c>
      <c r="B47" s="136">
        <f>'実質公債費比率（分子）の構造'!K$47</f>
        <v>30</v>
      </c>
      <c r="C47" s="136"/>
      <c r="D47" s="136"/>
      <c r="E47" s="136">
        <f>'実質公債費比率（分子）の構造'!L$47</f>
        <v>62</v>
      </c>
      <c r="F47" s="136"/>
      <c r="G47" s="136"/>
      <c r="H47" s="136">
        <f>'実質公債費比率（分子）の構造'!M$47</f>
        <v>48</v>
      </c>
      <c r="I47" s="136"/>
      <c r="J47" s="136"/>
      <c r="K47" s="136">
        <f>'実質公債費比率（分子）の構造'!N$47</f>
        <v>48</v>
      </c>
      <c r="L47" s="136"/>
      <c r="M47" s="136"/>
      <c r="N47" s="136">
        <f>'実質公債費比率（分子）の構造'!O$47</f>
        <v>36</v>
      </c>
      <c r="O47" s="136"/>
      <c r="P47" s="136"/>
    </row>
    <row r="48" spans="1:16" ht="13.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57</v>
      </c>
      <c r="B49" s="136">
        <f>'実質公債費比率（分子）の構造'!K$45</f>
        <v>6780</v>
      </c>
      <c r="C49" s="136"/>
      <c r="D49" s="136"/>
      <c r="E49" s="136">
        <f>'実質公債費比率（分子）の構造'!L$45</f>
        <v>6296</v>
      </c>
      <c r="F49" s="136"/>
      <c r="G49" s="136"/>
      <c r="H49" s="136">
        <f>'実質公債費比率（分子）の構造'!M$45</f>
        <v>6021</v>
      </c>
      <c r="I49" s="136"/>
      <c r="J49" s="136"/>
      <c r="K49" s="136">
        <f>'実質公債費比率（分子）の構造'!N$45</f>
        <v>5458</v>
      </c>
      <c r="L49" s="136"/>
      <c r="M49" s="136"/>
      <c r="N49" s="136">
        <f>'実質公債費比率（分子）の構造'!O$45</f>
        <v>4789</v>
      </c>
      <c r="O49" s="136"/>
      <c r="P49" s="136"/>
    </row>
    <row r="50" spans="1:16" ht="13.5">
      <c r="A50" s="136" t="s">
        <v>58</v>
      </c>
      <c r="B50" s="136" t="e">
        <f>NA()</f>
        <v>#N/A</v>
      </c>
      <c r="C50" s="136">
        <f>IF(ISNUMBER('実質公債費比率（分子）の構造'!K$53),'実質公債費比率（分子）の構造'!K$53,NA())</f>
        <v>3701</v>
      </c>
      <c r="D50" s="136" t="e">
        <f>NA()</f>
        <v>#N/A</v>
      </c>
      <c r="E50" s="136" t="e">
        <f>NA()</f>
        <v>#N/A</v>
      </c>
      <c r="F50" s="136">
        <f>IF(ISNUMBER('実質公債費比率（分子）の構造'!L$53),'実質公債費比率（分子）の構造'!L$53,NA())</f>
        <v>3260</v>
      </c>
      <c r="G50" s="136" t="e">
        <f>NA()</f>
        <v>#N/A</v>
      </c>
      <c r="H50" s="136" t="e">
        <f>NA()</f>
        <v>#N/A</v>
      </c>
      <c r="I50" s="136">
        <f>IF(ISNUMBER('実質公債費比率（分子）の構造'!M$53),'実質公債費比率（分子）の構造'!M$53,NA())</f>
        <v>3318</v>
      </c>
      <c r="J50" s="136" t="e">
        <f>NA()</f>
        <v>#N/A</v>
      </c>
      <c r="K50" s="136" t="e">
        <f>NA()</f>
        <v>#N/A</v>
      </c>
      <c r="L50" s="136">
        <f>IF(ISNUMBER('実質公債費比率（分子）の構造'!N$53),'実質公債費比率（分子）の構造'!N$53,NA())</f>
        <v>2547</v>
      </c>
      <c r="M50" s="136" t="e">
        <f>NA()</f>
        <v>#N/A</v>
      </c>
      <c r="N50" s="136" t="e">
        <f>NA()</f>
        <v>#N/A</v>
      </c>
      <c r="O50" s="136">
        <f>IF(ISNUMBER('実質公債費比率（分子）の構造'!O$53),'実質公債費比率（分子）の構造'!O$53,NA())</f>
        <v>1931</v>
      </c>
      <c r="P50" s="136" t="e">
        <f>NA()</f>
        <v>#N/A</v>
      </c>
    </row>
    <row r="53" ht="13.5">
      <c r="A53" s="104" t="s">
        <v>59</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ht="13.5">
      <c r="A56" s="135" t="s">
        <v>35</v>
      </c>
      <c r="B56" s="135"/>
      <c r="C56" s="135"/>
      <c r="D56" s="135">
        <f>'将来負担比率（分子）の構造'!I$51</f>
        <v>73818</v>
      </c>
      <c r="E56" s="135"/>
      <c r="F56" s="135"/>
      <c r="G56" s="135">
        <f>'将来負担比率（分子）の構造'!J$51</f>
        <v>74761</v>
      </c>
      <c r="H56" s="135"/>
      <c r="I56" s="135"/>
      <c r="J56" s="135">
        <f>'将来負担比率（分子）の構造'!K$51</f>
        <v>78404</v>
      </c>
      <c r="K56" s="135"/>
      <c r="L56" s="135"/>
      <c r="M56" s="135">
        <f>'将来負担比率（分子）の構造'!L$51</f>
        <v>76404</v>
      </c>
      <c r="N56" s="135"/>
      <c r="O56" s="135"/>
      <c r="P56" s="135">
        <f>'将来負担比率（分子）の構造'!M$51</f>
        <v>75798</v>
      </c>
    </row>
    <row r="57" spans="1:16" ht="13.5">
      <c r="A57" s="135" t="s">
        <v>34</v>
      </c>
      <c r="B57" s="135"/>
      <c r="C57" s="135"/>
      <c r="D57" s="135">
        <f>'将来負担比率（分子）の構造'!I$50</f>
        <v>7960</v>
      </c>
      <c r="E57" s="135"/>
      <c r="F57" s="135"/>
      <c r="G57" s="135">
        <f>'将来負担比率（分子）の構造'!J$50</f>
        <v>7913</v>
      </c>
      <c r="H57" s="135"/>
      <c r="I57" s="135"/>
      <c r="J57" s="135">
        <f>'将来負担比率（分子）の構造'!K$50</f>
        <v>7618</v>
      </c>
      <c r="K57" s="135"/>
      <c r="L57" s="135"/>
      <c r="M57" s="135">
        <f>'将来負担比率（分子）の構造'!L$50</f>
        <v>10299</v>
      </c>
      <c r="N57" s="135"/>
      <c r="O57" s="135"/>
      <c r="P57" s="135">
        <f>'将来負担比率（分子）の構造'!M$50</f>
        <v>10896</v>
      </c>
    </row>
    <row r="58" spans="1:16" ht="13.5">
      <c r="A58" s="135" t="s">
        <v>33</v>
      </c>
      <c r="B58" s="135"/>
      <c r="C58" s="135"/>
      <c r="D58" s="135">
        <f>'将来負担比率（分子）の構造'!I$49</f>
        <v>25727</v>
      </c>
      <c r="E58" s="135"/>
      <c r="F58" s="135"/>
      <c r="G58" s="135">
        <f>'将来負担比率（分子）の構造'!J$49</f>
        <v>25996</v>
      </c>
      <c r="H58" s="135"/>
      <c r="I58" s="135"/>
      <c r="J58" s="135">
        <f>'将来負担比率（分子）の構造'!K$49</f>
        <v>27655</v>
      </c>
      <c r="K58" s="135"/>
      <c r="L58" s="135"/>
      <c r="M58" s="135">
        <f>'将来負担比率（分子）の構造'!L$49</f>
        <v>28771</v>
      </c>
      <c r="N58" s="135"/>
      <c r="O58" s="135"/>
      <c r="P58" s="135">
        <f>'将来負担比率（分子）の構造'!M$49</f>
        <v>32541</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f>'将来負担比率（分子）の構造'!I$46</f>
        <v>19</v>
      </c>
      <c r="C61" s="135"/>
      <c r="D61" s="135"/>
      <c r="E61" s="135">
        <f>'将来負担比率（分子）の構造'!J$46</f>
        <v>18</v>
      </c>
      <c r="F61" s="135"/>
      <c r="G61" s="135"/>
      <c r="H61" s="135">
        <f>'将来負担比率（分子）の構造'!K$46</f>
        <v>13</v>
      </c>
      <c r="I61" s="135"/>
      <c r="J61" s="135"/>
      <c r="K61" s="135">
        <f>'将来負担比率（分子）の構造'!L$46</f>
        <v>9</v>
      </c>
      <c r="L61" s="135"/>
      <c r="M61" s="135"/>
      <c r="N61" s="135">
        <f>'将来負担比率（分子）の構造'!M$46</f>
        <v>7</v>
      </c>
      <c r="O61" s="135"/>
      <c r="P61" s="135"/>
    </row>
    <row r="62" spans="1:16" ht="13.5">
      <c r="A62" s="135" t="s">
        <v>28</v>
      </c>
      <c r="B62" s="135">
        <f>'将来負担比率（分子）の構造'!I$45</f>
        <v>8604</v>
      </c>
      <c r="C62" s="135"/>
      <c r="D62" s="135"/>
      <c r="E62" s="135">
        <f>'将来負担比率（分子）の構造'!J$45</f>
        <v>8171</v>
      </c>
      <c r="F62" s="135"/>
      <c r="G62" s="135"/>
      <c r="H62" s="135">
        <f>'将来負担比率（分子）の構造'!K$45</f>
        <v>7503</v>
      </c>
      <c r="I62" s="135"/>
      <c r="J62" s="135"/>
      <c r="K62" s="135">
        <f>'将来負担比率（分子）の構造'!L$45</f>
        <v>6874</v>
      </c>
      <c r="L62" s="135"/>
      <c r="M62" s="135"/>
      <c r="N62" s="135">
        <f>'将来負担比率（分子）の構造'!M$45</f>
        <v>6942</v>
      </c>
      <c r="O62" s="135"/>
      <c r="P62" s="135"/>
    </row>
    <row r="63" spans="1:16" ht="13.5">
      <c r="A63" s="135" t="s">
        <v>27</v>
      </c>
      <c r="B63" s="135">
        <f>'将来負担比率（分子）の構造'!I$44</f>
        <v>894</v>
      </c>
      <c r="C63" s="135"/>
      <c r="D63" s="135"/>
      <c r="E63" s="135">
        <f>'将来負担比率（分子）の構造'!J$44</f>
        <v>668</v>
      </c>
      <c r="F63" s="135"/>
      <c r="G63" s="135"/>
      <c r="H63" s="135">
        <f>'将来負担比率（分子）の構造'!K$44</f>
        <v>1828</v>
      </c>
      <c r="I63" s="135"/>
      <c r="J63" s="135"/>
      <c r="K63" s="135">
        <f>'将来負担比率（分子）の構造'!L$44</f>
        <v>1820</v>
      </c>
      <c r="L63" s="135"/>
      <c r="M63" s="135"/>
      <c r="N63" s="135">
        <f>'将来負担比率（分子）の構造'!M$44</f>
        <v>1842</v>
      </c>
      <c r="O63" s="135"/>
      <c r="P63" s="135"/>
    </row>
    <row r="64" spans="1:16" ht="13.5">
      <c r="A64" s="135" t="s">
        <v>26</v>
      </c>
      <c r="B64" s="135">
        <f>'将来負担比率（分子）の構造'!I$43</f>
        <v>33216</v>
      </c>
      <c r="C64" s="135"/>
      <c r="D64" s="135"/>
      <c r="E64" s="135">
        <f>'将来負担比率（分子）の構造'!J$43</f>
        <v>36261</v>
      </c>
      <c r="F64" s="135"/>
      <c r="G64" s="135"/>
      <c r="H64" s="135">
        <f>'将来負担比率（分子）の構造'!K$43</f>
        <v>34181</v>
      </c>
      <c r="I64" s="135"/>
      <c r="J64" s="135"/>
      <c r="K64" s="135">
        <f>'将来負担比率（分子）の構造'!L$43</f>
        <v>34183</v>
      </c>
      <c r="L64" s="135"/>
      <c r="M64" s="135"/>
      <c r="N64" s="135">
        <f>'将来負担比率（分子）の構造'!M$43</f>
        <v>38278</v>
      </c>
      <c r="O64" s="135"/>
      <c r="P64" s="135"/>
    </row>
    <row r="65" spans="1:16" ht="13.5">
      <c r="A65" s="135" t="s">
        <v>25</v>
      </c>
      <c r="B65" s="135">
        <f>'将来負担比率（分子）の構造'!I$42</f>
        <v>880</v>
      </c>
      <c r="C65" s="135"/>
      <c r="D65" s="135"/>
      <c r="E65" s="135">
        <f>'将来負担比率（分子）の構造'!J$42</f>
        <v>718</v>
      </c>
      <c r="F65" s="135"/>
      <c r="G65" s="135"/>
      <c r="H65" s="135">
        <f>'将来負担比率（分子）の構造'!K$42</f>
        <v>578</v>
      </c>
      <c r="I65" s="135"/>
      <c r="J65" s="135"/>
      <c r="K65" s="135">
        <f>'将来負担比率（分子）の構造'!L$42</f>
        <v>472</v>
      </c>
      <c r="L65" s="135"/>
      <c r="M65" s="135"/>
      <c r="N65" s="135">
        <f>'将来負担比率（分子）の構造'!M$42</f>
        <v>378</v>
      </c>
      <c r="O65" s="135"/>
      <c r="P65" s="135"/>
    </row>
    <row r="66" spans="1:16" ht="13.5">
      <c r="A66" s="135" t="s">
        <v>24</v>
      </c>
      <c r="B66" s="135">
        <f>'将来負担比率（分子）の構造'!I$41</f>
        <v>55081</v>
      </c>
      <c r="C66" s="135"/>
      <c r="D66" s="135"/>
      <c r="E66" s="135">
        <f>'将来負担比率（分子）の構造'!J$41</f>
        <v>52247</v>
      </c>
      <c r="F66" s="135"/>
      <c r="G66" s="135"/>
      <c r="H66" s="135">
        <f>'将来負担比率（分子）の構造'!K$41</f>
        <v>51578</v>
      </c>
      <c r="I66" s="135"/>
      <c r="J66" s="135"/>
      <c r="K66" s="135">
        <f>'将来負担比率（分子）の構造'!L$41</f>
        <v>50572</v>
      </c>
      <c r="L66" s="135"/>
      <c r="M66" s="135"/>
      <c r="N66" s="135">
        <f>'将来負担比率（分子）の構造'!M$41</f>
        <v>49890</v>
      </c>
      <c r="O66" s="135"/>
      <c r="P66" s="135"/>
    </row>
    <row r="67" spans="1:16" ht="13.5">
      <c r="A67" s="135" t="s">
        <v>62</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204</v>
      </c>
      <c r="C5" s="610"/>
      <c r="D5" s="610"/>
      <c r="E5" s="610"/>
      <c r="F5" s="610"/>
      <c r="G5" s="610"/>
      <c r="H5" s="610"/>
      <c r="I5" s="610"/>
      <c r="J5" s="610"/>
      <c r="K5" s="610"/>
      <c r="L5" s="610"/>
      <c r="M5" s="610"/>
      <c r="N5" s="610"/>
      <c r="O5" s="610"/>
      <c r="P5" s="610"/>
      <c r="Q5" s="611"/>
      <c r="R5" s="612">
        <v>16804356</v>
      </c>
      <c r="S5" s="613"/>
      <c r="T5" s="613"/>
      <c r="U5" s="613"/>
      <c r="V5" s="613"/>
      <c r="W5" s="613"/>
      <c r="X5" s="613"/>
      <c r="Y5" s="614"/>
      <c r="Z5" s="615">
        <v>30.2</v>
      </c>
      <c r="AA5" s="615"/>
      <c r="AB5" s="615"/>
      <c r="AC5" s="615"/>
      <c r="AD5" s="616">
        <v>16091984</v>
      </c>
      <c r="AE5" s="616"/>
      <c r="AF5" s="616"/>
      <c r="AG5" s="616"/>
      <c r="AH5" s="616"/>
      <c r="AI5" s="616"/>
      <c r="AJ5" s="616"/>
      <c r="AK5" s="616"/>
      <c r="AL5" s="617">
        <v>47.4</v>
      </c>
      <c r="AM5" s="618"/>
      <c r="AN5" s="618"/>
      <c r="AO5" s="619"/>
      <c r="AP5" s="609" t="s">
        <v>205</v>
      </c>
      <c r="AQ5" s="610"/>
      <c r="AR5" s="610"/>
      <c r="AS5" s="610"/>
      <c r="AT5" s="610"/>
      <c r="AU5" s="610"/>
      <c r="AV5" s="610"/>
      <c r="AW5" s="610"/>
      <c r="AX5" s="610"/>
      <c r="AY5" s="610"/>
      <c r="AZ5" s="610"/>
      <c r="BA5" s="610"/>
      <c r="BB5" s="610"/>
      <c r="BC5" s="610"/>
      <c r="BD5" s="610"/>
      <c r="BE5" s="610"/>
      <c r="BF5" s="611"/>
      <c r="BG5" s="623">
        <v>16046746</v>
      </c>
      <c r="BH5" s="624"/>
      <c r="BI5" s="624"/>
      <c r="BJ5" s="624"/>
      <c r="BK5" s="624"/>
      <c r="BL5" s="624"/>
      <c r="BM5" s="624"/>
      <c r="BN5" s="625"/>
      <c r="BO5" s="626">
        <v>95.5</v>
      </c>
      <c r="BP5" s="626"/>
      <c r="BQ5" s="626"/>
      <c r="BR5" s="626"/>
      <c r="BS5" s="627">
        <v>188645</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33" ht="11.25" customHeight="1">
      <c r="B6" s="620" t="s">
        <v>209</v>
      </c>
      <c r="C6" s="621"/>
      <c r="D6" s="621"/>
      <c r="E6" s="621"/>
      <c r="F6" s="621"/>
      <c r="G6" s="621"/>
      <c r="H6" s="621"/>
      <c r="I6" s="621"/>
      <c r="J6" s="621"/>
      <c r="K6" s="621"/>
      <c r="L6" s="621"/>
      <c r="M6" s="621"/>
      <c r="N6" s="621"/>
      <c r="O6" s="621"/>
      <c r="P6" s="621"/>
      <c r="Q6" s="622"/>
      <c r="R6" s="623">
        <v>425264</v>
      </c>
      <c r="S6" s="624"/>
      <c r="T6" s="624"/>
      <c r="U6" s="624"/>
      <c r="V6" s="624"/>
      <c r="W6" s="624"/>
      <c r="X6" s="624"/>
      <c r="Y6" s="625"/>
      <c r="Z6" s="626">
        <v>0.8</v>
      </c>
      <c r="AA6" s="626"/>
      <c r="AB6" s="626"/>
      <c r="AC6" s="626"/>
      <c r="AD6" s="627">
        <v>425264</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16046746</v>
      </c>
      <c r="BH6" s="624"/>
      <c r="BI6" s="624"/>
      <c r="BJ6" s="624"/>
      <c r="BK6" s="624"/>
      <c r="BL6" s="624"/>
      <c r="BM6" s="624"/>
      <c r="BN6" s="625"/>
      <c r="BO6" s="626">
        <v>95.5</v>
      </c>
      <c r="BP6" s="626"/>
      <c r="BQ6" s="626"/>
      <c r="BR6" s="626"/>
      <c r="BS6" s="627">
        <v>188645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275513</v>
      </c>
      <c r="CS6" s="624"/>
      <c r="CT6" s="624"/>
      <c r="CU6" s="624"/>
      <c r="CV6" s="624"/>
      <c r="CW6" s="624"/>
      <c r="CX6" s="624"/>
      <c r="CY6" s="625"/>
      <c r="CZ6" s="626">
        <v>0.5</v>
      </c>
      <c r="DA6" s="626"/>
      <c r="DB6" s="626"/>
      <c r="DC6" s="626"/>
      <c r="DD6" s="632" t="s">
        <v>212</v>
      </c>
      <c r="DE6" s="624"/>
      <c r="DF6" s="624"/>
      <c r="DG6" s="624"/>
      <c r="DH6" s="624"/>
      <c r="DI6" s="624"/>
      <c r="DJ6" s="624"/>
      <c r="DK6" s="624"/>
      <c r="DL6" s="624"/>
      <c r="DM6" s="624"/>
      <c r="DN6" s="624"/>
      <c r="DO6" s="624"/>
      <c r="DP6" s="625"/>
      <c r="DQ6" s="632">
        <v>275513</v>
      </c>
      <c r="DR6" s="624"/>
      <c r="DS6" s="624"/>
      <c r="DT6" s="624"/>
      <c r="DU6" s="624"/>
      <c r="DV6" s="624"/>
      <c r="DW6" s="624"/>
      <c r="DX6" s="624"/>
      <c r="DY6" s="624"/>
      <c r="DZ6" s="624"/>
      <c r="EA6" s="624"/>
      <c r="EB6" s="624"/>
      <c r="EC6" s="633"/>
    </row>
    <row r="7" spans="2:133" ht="11.25" customHeight="1">
      <c r="B7" s="620" t="s">
        <v>213</v>
      </c>
      <c r="C7" s="621"/>
      <c r="D7" s="621"/>
      <c r="E7" s="621"/>
      <c r="F7" s="621"/>
      <c r="G7" s="621"/>
      <c r="H7" s="621"/>
      <c r="I7" s="621"/>
      <c r="J7" s="621"/>
      <c r="K7" s="621"/>
      <c r="L7" s="621"/>
      <c r="M7" s="621"/>
      <c r="N7" s="621"/>
      <c r="O7" s="621"/>
      <c r="P7" s="621"/>
      <c r="Q7" s="622"/>
      <c r="R7" s="623">
        <v>25651</v>
      </c>
      <c r="S7" s="624"/>
      <c r="T7" s="624"/>
      <c r="U7" s="624"/>
      <c r="V7" s="624"/>
      <c r="W7" s="624"/>
      <c r="X7" s="624"/>
      <c r="Y7" s="625"/>
      <c r="Z7" s="626">
        <v>0</v>
      </c>
      <c r="AA7" s="626"/>
      <c r="AB7" s="626"/>
      <c r="AC7" s="626"/>
      <c r="AD7" s="627">
        <v>25651</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6909270</v>
      </c>
      <c r="BH7" s="624"/>
      <c r="BI7" s="624"/>
      <c r="BJ7" s="624"/>
      <c r="BK7" s="624"/>
      <c r="BL7" s="624"/>
      <c r="BM7" s="624"/>
      <c r="BN7" s="625"/>
      <c r="BO7" s="626">
        <v>41.1</v>
      </c>
      <c r="BP7" s="626"/>
      <c r="BQ7" s="626"/>
      <c r="BR7" s="626"/>
      <c r="BS7" s="627">
        <v>188645</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8840417</v>
      </c>
      <c r="CS7" s="624"/>
      <c r="CT7" s="624"/>
      <c r="CU7" s="624"/>
      <c r="CV7" s="624"/>
      <c r="CW7" s="624"/>
      <c r="CX7" s="624"/>
      <c r="CY7" s="625"/>
      <c r="CZ7" s="626">
        <v>16.6</v>
      </c>
      <c r="DA7" s="626"/>
      <c r="DB7" s="626"/>
      <c r="DC7" s="626"/>
      <c r="DD7" s="632">
        <v>289879</v>
      </c>
      <c r="DE7" s="624"/>
      <c r="DF7" s="624"/>
      <c r="DG7" s="624"/>
      <c r="DH7" s="624"/>
      <c r="DI7" s="624"/>
      <c r="DJ7" s="624"/>
      <c r="DK7" s="624"/>
      <c r="DL7" s="624"/>
      <c r="DM7" s="624"/>
      <c r="DN7" s="624"/>
      <c r="DO7" s="624"/>
      <c r="DP7" s="625"/>
      <c r="DQ7" s="632">
        <v>7999726</v>
      </c>
      <c r="DR7" s="624"/>
      <c r="DS7" s="624"/>
      <c r="DT7" s="624"/>
      <c r="DU7" s="624"/>
      <c r="DV7" s="624"/>
      <c r="DW7" s="624"/>
      <c r="DX7" s="624"/>
      <c r="DY7" s="624"/>
      <c r="DZ7" s="624"/>
      <c r="EA7" s="624"/>
      <c r="EB7" s="624"/>
      <c r="EC7" s="633"/>
    </row>
    <row r="8" spans="2:133" ht="11.25" customHeight="1">
      <c r="B8" s="620" t="s">
        <v>216</v>
      </c>
      <c r="C8" s="621"/>
      <c r="D8" s="621"/>
      <c r="E8" s="621"/>
      <c r="F8" s="621"/>
      <c r="G8" s="621"/>
      <c r="H8" s="621"/>
      <c r="I8" s="621"/>
      <c r="J8" s="621"/>
      <c r="K8" s="621"/>
      <c r="L8" s="621"/>
      <c r="M8" s="621"/>
      <c r="N8" s="621"/>
      <c r="O8" s="621"/>
      <c r="P8" s="621"/>
      <c r="Q8" s="622"/>
      <c r="R8" s="623">
        <v>80440</v>
      </c>
      <c r="S8" s="624"/>
      <c r="T8" s="624"/>
      <c r="U8" s="624"/>
      <c r="V8" s="624"/>
      <c r="W8" s="624"/>
      <c r="X8" s="624"/>
      <c r="Y8" s="625"/>
      <c r="Z8" s="626">
        <v>0.1</v>
      </c>
      <c r="AA8" s="626"/>
      <c r="AB8" s="626"/>
      <c r="AC8" s="626"/>
      <c r="AD8" s="627">
        <v>80440</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203296</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17346189</v>
      </c>
      <c r="CS8" s="624"/>
      <c r="CT8" s="624"/>
      <c r="CU8" s="624"/>
      <c r="CV8" s="624"/>
      <c r="CW8" s="624"/>
      <c r="CX8" s="624"/>
      <c r="CY8" s="625"/>
      <c r="CZ8" s="626">
        <v>32.5</v>
      </c>
      <c r="DA8" s="626"/>
      <c r="DB8" s="626"/>
      <c r="DC8" s="626"/>
      <c r="DD8" s="632">
        <v>149912</v>
      </c>
      <c r="DE8" s="624"/>
      <c r="DF8" s="624"/>
      <c r="DG8" s="624"/>
      <c r="DH8" s="624"/>
      <c r="DI8" s="624"/>
      <c r="DJ8" s="624"/>
      <c r="DK8" s="624"/>
      <c r="DL8" s="624"/>
      <c r="DM8" s="624"/>
      <c r="DN8" s="624"/>
      <c r="DO8" s="624"/>
      <c r="DP8" s="625"/>
      <c r="DQ8" s="632">
        <v>8753229</v>
      </c>
      <c r="DR8" s="624"/>
      <c r="DS8" s="624"/>
      <c r="DT8" s="624"/>
      <c r="DU8" s="624"/>
      <c r="DV8" s="624"/>
      <c r="DW8" s="624"/>
      <c r="DX8" s="624"/>
      <c r="DY8" s="624"/>
      <c r="DZ8" s="624"/>
      <c r="EA8" s="624"/>
      <c r="EB8" s="624"/>
      <c r="EC8" s="633"/>
    </row>
    <row r="9" spans="2:133" ht="11.25" customHeight="1">
      <c r="B9" s="620" t="s">
        <v>219</v>
      </c>
      <c r="C9" s="621"/>
      <c r="D9" s="621"/>
      <c r="E9" s="621"/>
      <c r="F9" s="621"/>
      <c r="G9" s="621"/>
      <c r="H9" s="621"/>
      <c r="I9" s="621"/>
      <c r="J9" s="621"/>
      <c r="K9" s="621"/>
      <c r="L9" s="621"/>
      <c r="M9" s="621"/>
      <c r="N9" s="621"/>
      <c r="O9" s="621"/>
      <c r="P9" s="621"/>
      <c r="Q9" s="622"/>
      <c r="R9" s="623">
        <v>87172</v>
      </c>
      <c r="S9" s="624"/>
      <c r="T9" s="624"/>
      <c r="U9" s="624"/>
      <c r="V9" s="624"/>
      <c r="W9" s="624"/>
      <c r="X9" s="624"/>
      <c r="Y9" s="625"/>
      <c r="Z9" s="626">
        <v>0.2</v>
      </c>
      <c r="AA9" s="626"/>
      <c r="AB9" s="626"/>
      <c r="AC9" s="626"/>
      <c r="AD9" s="627">
        <v>87172</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5342644</v>
      </c>
      <c r="BH9" s="624"/>
      <c r="BI9" s="624"/>
      <c r="BJ9" s="624"/>
      <c r="BK9" s="624"/>
      <c r="BL9" s="624"/>
      <c r="BM9" s="624"/>
      <c r="BN9" s="625"/>
      <c r="BO9" s="626">
        <v>31.8</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4614520</v>
      </c>
      <c r="CS9" s="624"/>
      <c r="CT9" s="624"/>
      <c r="CU9" s="624"/>
      <c r="CV9" s="624"/>
      <c r="CW9" s="624"/>
      <c r="CX9" s="624"/>
      <c r="CY9" s="625"/>
      <c r="CZ9" s="626">
        <v>8.7</v>
      </c>
      <c r="DA9" s="626"/>
      <c r="DB9" s="626"/>
      <c r="DC9" s="626"/>
      <c r="DD9" s="632">
        <v>36960</v>
      </c>
      <c r="DE9" s="624"/>
      <c r="DF9" s="624"/>
      <c r="DG9" s="624"/>
      <c r="DH9" s="624"/>
      <c r="DI9" s="624"/>
      <c r="DJ9" s="624"/>
      <c r="DK9" s="624"/>
      <c r="DL9" s="624"/>
      <c r="DM9" s="624"/>
      <c r="DN9" s="624"/>
      <c r="DO9" s="624"/>
      <c r="DP9" s="625"/>
      <c r="DQ9" s="632">
        <v>4461475</v>
      </c>
      <c r="DR9" s="624"/>
      <c r="DS9" s="624"/>
      <c r="DT9" s="624"/>
      <c r="DU9" s="624"/>
      <c r="DV9" s="624"/>
      <c r="DW9" s="624"/>
      <c r="DX9" s="624"/>
      <c r="DY9" s="624"/>
      <c r="DZ9" s="624"/>
      <c r="EA9" s="624"/>
      <c r="EB9" s="624"/>
      <c r="EC9" s="633"/>
    </row>
    <row r="10" spans="2:133" ht="11.25" customHeight="1">
      <c r="B10" s="620" t="s">
        <v>222</v>
      </c>
      <c r="C10" s="621"/>
      <c r="D10" s="621"/>
      <c r="E10" s="621"/>
      <c r="F10" s="621"/>
      <c r="G10" s="621"/>
      <c r="H10" s="621"/>
      <c r="I10" s="621"/>
      <c r="J10" s="621"/>
      <c r="K10" s="621"/>
      <c r="L10" s="621"/>
      <c r="M10" s="621"/>
      <c r="N10" s="621"/>
      <c r="O10" s="621"/>
      <c r="P10" s="621"/>
      <c r="Q10" s="622"/>
      <c r="R10" s="623">
        <v>2155006</v>
      </c>
      <c r="S10" s="624"/>
      <c r="T10" s="624"/>
      <c r="U10" s="624"/>
      <c r="V10" s="624"/>
      <c r="W10" s="624"/>
      <c r="X10" s="624"/>
      <c r="Y10" s="625"/>
      <c r="Z10" s="626">
        <v>3.9</v>
      </c>
      <c r="AA10" s="626"/>
      <c r="AB10" s="626"/>
      <c r="AC10" s="626"/>
      <c r="AD10" s="627">
        <v>2155006</v>
      </c>
      <c r="AE10" s="627"/>
      <c r="AF10" s="627"/>
      <c r="AG10" s="627"/>
      <c r="AH10" s="627"/>
      <c r="AI10" s="627"/>
      <c r="AJ10" s="627"/>
      <c r="AK10" s="627"/>
      <c r="AL10" s="628">
        <v>6.4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304297</v>
      </c>
      <c r="BH10" s="624"/>
      <c r="BI10" s="624"/>
      <c r="BJ10" s="624"/>
      <c r="BK10" s="624"/>
      <c r="BL10" s="624"/>
      <c r="BM10" s="624"/>
      <c r="BN10" s="625"/>
      <c r="BO10" s="626">
        <v>1.8</v>
      </c>
      <c r="BP10" s="626"/>
      <c r="BQ10" s="626"/>
      <c r="BR10" s="626"/>
      <c r="BS10" s="632" t="s">
        <v>109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41642</v>
      </c>
      <c r="CS10" s="624"/>
      <c r="CT10" s="624"/>
      <c r="CU10" s="624"/>
      <c r="CV10" s="624"/>
      <c r="CW10" s="624"/>
      <c r="CX10" s="624"/>
      <c r="CY10" s="625"/>
      <c r="CZ10" s="626">
        <v>0.1</v>
      </c>
      <c r="DA10" s="626"/>
      <c r="DB10" s="626"/>
      <c r="DC10" s="626"/>
      <c r="DD10" s="632">
        <v>8208</v>
      </c>
      <c r="DE10" s="624"/>
      <c r="DF10" s="624"/>
      <c r="DG10" s="624"/>
      <c r="DH10" s="624"/>
      <c r="DI10" s="624"/>
      <c r="DJ10" s="624"/>
      <c r="DK10" s="624"/>
      <c r="DL10" s="624"/>
      <c r="DM10" s="624"/>
      <c r="DN10" s="624"/>
      <c r="DO10" s="624"/>
      <c r="DP10" s="625"/>
      <c r="DQ10" s="632">
        <v>35443</v>
      </c>
      <c r="DR10" s="624"/>
      <c r="DS10" s="624"/>
      <c r="DT10" s="624"/>
      <c r="DU10" s="624"/>
      <c r="DV10" s="624"/>
      <c r="DW10" s="624"/>
      <c r="DX10" s="624"/>
      <c r="DY10" s="624"/>
      <c r="DZ10" s="624"/>
      <c r="EA10" s="624"/>
      <c r="EB10" s="624"/>
      <c r="EC10" s="633"/>
    </row>
    <row r="11" spans="2:133" ht="11.25" customHeight="1">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1059033</v>
      </c>
      <c r="BH11" s="624"/>
      <c r="BI11" s="624"/>
      <c r="BJ11" s="624"/>
      <c r="BK11" s="624"/>
      <c r="BL11" s="624"/>
      <c r="BM11" s="624"/>
      <c r="BN11" s="625"/>
      <c r="BO11" s="626">
        <v>6.3</v>
      </c>
      <c r="BP11" s="626"/>
      <c r="BQ11" s="626"/>
      <c r="BR11" s="626"/>
      <c r="BS11" s="632">
        <v>188645</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2102642</v>
      </c>
      <c r="CS11" s="624"/>
      <c r="CT11" s="624"/>
      <c r="CU11" s="624"/>
      <c r="CV11" s="624"/>
      <c r="CW11" s="624"/>
      <c r="CX11" s="624"/>
      <c r="CY11" s="625"/>
      <c r="CZ11" s="626">
        <v>3.9</v>
      </c>
      <c r="DA11" s="626"/>
      <c r="DB11" s="626"/>
      <c r="DC11" s="626"/>
      <c r="DD11" s="632">
        <v>378265</v>
      </c>
      <c r="DE11" s="624"/>
      <c r="DF11" s="624"/>
      <c r="DG11" s="624"/>
      <c r="DH11" s="624"/>
      <c r="DI11" s="624"/>
      <c r="DJ11" s="624"/>
      <c r="DK11" s="624"/>
      <c r="DL11" s="624"/>
      <c r="DM11" s="624"/>
      <c r="DN11" s="624"/>
      <c r="DO11" s="624"/>
      <c r="DP11" s="625"/>
      <c r="DQ11" s="632">
        <v>1412104</v>
      </c>
      <c r="DR11" s="624"/>
      <c r="DS11" s="624"/>
      <c r="DT11" s="624"/>
      <c r="DU11" s="624"/>
      <c r="DV11" s="624"/>
      <c r="DW11" s="624"/>
      <c r="DX11" s="624"/>
      <c r="DY11" s="624"/>
      <c r="DZ11" s="624"/>
      <c r="EA11" s="624"/>
      <c r="EB11" s="624"/>
      <c r="EC11" s="633"/>
    </row>
    <row r="12" spans="2:133" ht="11.25" customHeight="1">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8012886</v>
      </c>
      <c r="BH12" s="624"/>
      <c r="BI12" s="624"/>
      <c r="BJ12" s="624"/>
      <c r="BK12" s="624"/>
      <c r="BL12" s="624"/>
      <c r="BM12" s="624"/>
      <c r="BN12" s="625"/>
      <c r="BO12" s="626">
        <v>47.7</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900142</v>
      </c>
      <c r="CS12" s="624"/>
      <c r="CT12" s="624"/>
      <c r="CU12" s="624"/>
      <c r="CV12" s="624"/>
      <c r="CW12" s="624"/>
      <c r="CX12" s="624"/>
      <c r="CY12" s="625"/>
      <c r="CZ12" s="626">
        <v>1.7</v>
      </c>
      <c r="DA12" s="626"/>
      <c r="DB12" s="626"/>
      <c r="DC12" s="626"/>
      <c r="DD12" s="632">
        <v>105169</v>
      </c>
      <c r="DE12" s="624"/>
      <c r="DF12" s="624"/>
      <c r="DG12" s="624"/>
      <c r="DH12" s="624"/>
      <c r="DI12" s="624"/>
      <c r="DJ12" s="624"/>
      <c r="DK12" s="624"/>
      <c r="DL12" s="624"/>
      <c r="DM12" s="624"/>
      <c r="DN12" s="624"/>
      <c r="DO12" s="624"/>
      <c r="DP12" s="625"/>
      <c r="DQ12" s="632">
        <v>742405</v>
      </c>
      <c r="DR12" s="624"/>
      <c r="DS12" s="624"/>
      <c r="DT12" s="624"/>
      <c r="DU12" s="624"/>
      <c r="DV12" s="624"/>
      <c r="DW12" s="624"/>
      <c r="DX12" s="624"/>
      <c r="DY12" s="624"/>
      <c r="DZ12" s="624"/>
      <c r="EA12" s="624"/>
      <c r="EB12" s="624"/>
      <c r="EC12" s="633"/>
    </row>
    <row r="13" spans="2:133" ht="11.25" customHeight="1">
      <c r="B13" s="620" t="s">
        <v>231</v>
      </c>
      <c r="C13" s="621"/>
      <c r="D13" s="621"/>
      <c r="E13" s="621"/>
      <c r="F13" s="621"/>
      <c r="G13" s="621"/>
      <c r="H13" s="621"/>
      <c r="I13" s="621"/>
      <c r="J13" s="621"/>
      <c r="K13" s="621"/>
      <c r="L13" s="621"/>
      <c r="M13" s="621"/>
      <c r="N13" s="621"/>
      <c r="O13" s="621"/>
      <c r="P13" s="621"/>
      <c r="Q13" s="622"/>
      <c r="R13" s="623">
        <v>114144</v>
      </c>
      <c r="S13" s="624"/>
      <c r="T13" s="624"/>
      <c r="U13" s="624"/>
      <c r="V13" s="624"/>
      <c r="W13" s="624"/>
      <c r="X13" s="624"/>
      <c r="Y13" s="625"/>
      <c r="Z13" s="626">
        <v>0.2</v>
      </c>
      <c r="AA13" s="626"/>
      <c r="AB13" s="626"/>
      <c r="AC13" s="626"/>
      <c r="AD13" s="627">
        <v>114144</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8000158</v>
      </c>
      <c r="BH13" s="624"/>
      <c r="BI13" s="624"/>
      <c r="BJ13" s="624"/>
      <c r="BK13" s="624"/>
      <c r="BL13" s="624"/>
      <c r="BM13" s="624"/>
      <c r="BN13" s="625"/>
      <c r="BO13" s="626">
        <v>47.6</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5397902</v>
      </c>
      <c r="CS13" s="624"/>
      <c r="CT13" s="624"/>
      <c r="CU13" s="624"/>
      <c r="CV13" s="624"/>
      <c r="CW13" s="624"/>
      <c r="CX13" s="624"/>
      <c r="CY13" s="625"/>
      <c r="CZ13" s="626">
        <v>10.1</v>
      </c>
      <c r="DA13" s="626"/>
      <c r="DB13" s="626"/>
      <c r="DC13" s="626"/>
      <c r="DD13" s="632">
        <v>2639945</v>
      </c>
      <c r="DE13" s="624"/>
      <c r="DF13" s="624"/>
      <c r="DG13" s="624"/>
      <c r="DH13" s="624"/>
      <c r="DI13" s="624"/>
      <c r="DJ13" s="624"/>
      <c r="DK13" s="624"/>
      <c r="DL13" s="624"/>
      <c r="DM13" s="624"/>
      <c r="DN13" s="624"/>
      <c r="DO13" s="624"/>
      <c r="DP13" s="625"/>
      <c r="DQ13" s="632">
        <v>3469699</v>
      </c>
      <c r="DR13" s="624"/>
      <c r="DS13" s="624"/>
      <c r="DT13" s="624"/>
      <c r="DU13" s="624"/>
      <c r="DV13" s="624"/>
      <c r="DW13" s="624"/>
      <c r="DX13" s="624"/>
      <c r="DY13" s="624"/>
      <c r="DZ13" s="624"/>
      <c r="EA13" s="624"/>
      <c r="EB13" s="624"/>
      <c r="EC13" s="633"/>
    </row>
    <row r="14" spans="2:133" ht="11.25" customHeight="1">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317552</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2526566</v>
      </c>
      <c r="CS14" s="624"/>
      <c r="CT14" s="624"/>
      <c r="CU14" s="624"/>
      <c r="CV14" s="624"/>
      <c r="CW14" s="624"/>
      <c r="CX14" s="624"/>
      <c r="CY14" s="625"/>
      <c r="CZ14" s="626">
        <v>4.7</v>
      </c>
      <c r="DA14" s="626"/>
      <c r="DB14" s="626"/>
      <c r="DC14" s="626"/>
      <c r="DD14" s="632">
        <v>796984</v>
      </c>
      <c r="DE14" s="624"/>
      <c r="DF14" s="624"/>
      <c r="DG14" s="624"/>
      <c r="DH14" s="624"/>
      <c r="DI14" s="624"/>
      <c r="DJ14" s="624"/>
      <c r="DK14" s="624"/>
      <c r="DL14" s="624"/>
      <c r="DM14" s="624"/>
      <c r="DN14" s="624"/>
      <c r="DO14" s="624"/>
      <c r="DP14" s="625"/>
      <c r="DQ14" s="632">
        <v>1739477</v>
      </c>
      <c r="DR14" s="624"/>
      <c r="DS14" s="624"/>
      <c r="DT14" s="624"/>
      <c r="DU14" s="624"/>
      <c r="DV14" s="624"/>
      <c r="DW14" s="624"/>
      <c r="DX14" s="624"/>
      <c r="DY14" s="624"/>
      <c r="DZ14" s="624"/>
      <c r="EA14" s="624"/>
      <c r="EB14" s="624"/>
      <c r="EC14" s="633"/>
    </row>
    <row r="15" spans="2:133" ht="11.25" customHeight="1">
      <c r="B15" s="620" t="s">
        <v>237</v>
      </c>
      <c r="C15" s="621"/>
      <c r="D15" s="621"/>
      <c r="E15" s="621"/>
      <c r="F15" s="621"/>
      <c r="G15" s="621"/>
      <c r="H15" s="621"/>
      <c r="I15" s="621"/>
      <c r="J15" s="621"/>
      <c r="K15" s="621"/>
      <c r="L15" s="621"/>
      <c r="M15" s="621"/>
      <c r="N15" s="621"/>
      <c r="O15" s="621"/>
      <c r="P15" s="621"/>
      <c r="Q15" s="622"/>
      <c r="R15" s="623">
        <v>62572</v>
      </c>
      <c r="S15" s="624"/>
      <c r="T15" s="624"/>
      <c r="U15" s="624"/>
      <c r="V15" s="624"/>
      <c r="W15" s="624"/>
      <c r="X15" s="624"/>
      <c r="Y15" s="625"/>
      <c r="Z15" s="626">
        <v>0.1</v>
      </c>
      <c r="AA15" s="626"/>
      <c r="AB15" s="626"/>
      <c r="AC15" s="626"/>
      <c r="AD15" s="627">
        <v>62572</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807038</v>
      </c>
      <c r="BH15" s="624"/>
      <c r="BI15" s="624"/>
      <c r="BJ15" s="624"/>
      <c r="BK15" s="624"/>
      <c r="BL15" s="624"/>
      <c r="BM15" s="624"/>
      <c r="BN15" s="625"/>
      <c r="BO15" s="626">
        <v>4.8</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5964260</v>
      </c>
      <c r="CS15" s="624"/>
      <c r="CT15" s="624"/>
      <c r="CU15" s="624"/>
      <c r="CV15" s="624"/>
      <c r="CW15" s="624"/>
      <c r="CX15" s="624"/>
      <c r="CY15" s="625"/>
      <c r="CZ15" s="626">
        <v>11.2</v>
      </c>
      <c r="DA15" s="626"/>
      <c r="DB15" s="626"/>
      <c r="DC15" s="626"/>
      <c r="DD15" s="632">
        <v>1143926</v>
      </c>
      <c r="DE15" s="624"/>
      <c r="DF15" s="624"/>
      <c r="DG15" s="624"/>
      <c r="DH15" s="624"/>
      <c r="DI15" s="624"/>
      <c r="DJ15" s="624"/>
      <c r="DK15" s="624"/>
      <c r="DL15" s="624"/>
      <c r="DM15" s="624"/>
      <c r="DN15" s="624"/>
      <c r="DO15" s="624"/>
      <c r="DP15" s="625"/>
      <c r="DQ15" s="632">
        <v>5146246</v>
      </c>
      <c r="DR15" s="624"/>
      <c r="DS15" s="624"/>
      <c r="DT15" s="624"/>
      <c r="DU15" s="624"/>
      <c r="DV15" s="624"/>
      <c r="DW15" s="624"/>
      <c r="DX15" s="624"/>
      <c r="DY15" s="624"/>
      <c r="DZ15" s="624"/>
      <c r="EA15" s="624"/>
      <c r="EB15" s="624"/>
      <c r="EC15" s="633"/>
    </row>
    <row r="16" spans="2:133" ht="11.25" customHeight="1">
      <c r="B16" s="620" t="s">
        <v>240</v>
      </c>
      <c r="C16" s="621"/>
      <c r="D16" s="621"/>
      <c r="E16" s="621"/>
      <c r="F16" s="621"/>
      <c r="G16" s="621"/>
      <c r="H16" s="621"/>
      <c r="I16" s="621"/>
      <c r="J16" s="621"/>
      <c r="K16" s="621"/>
      <c r="L16" s="621"/>
      <c r="M16" s="621"/>
      <c r="N16" s="621"/>
      <c r="O16" s="621"/>
      <c r="P16" s="621"/>
      <c r="Q16" s="622"/>
      <c r="R16" s="623">
        <v>17447732</v>
      </c>
      <c r="S16" s="624"/>
      <c r="T16" s="624"/>
      <c r="U16" s="624"/>
      <c r="V16" s="624"/>
      <c r="W16" s="624"/>
      <c r="X16" s="624"/>
      <c r="Y16" s="625"/>
      <c r="Z16" s="626">
        <v>31.3</v>
      </c>
      <c r="AA16" s="626"/>
      <c r="AB16" s="626"/>
      <c r="AC16" s="626"/>
      <c r="AD16" s="627">
        <v>14771729</v>
      </c>
      <c r="AE16" s="627"/>
      <c r="AF16" s="627"/>
      <c r="AG16" s="627"/>
      <c r="AH16" s="627"/>
      <c r="AI16" s="627"/>
      <c r="AJ16" s="627"/>
      <c r="AK16" s="627"/>
      <c r="AL16" s="628">
        <v>43.5</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59546</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22259</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14771729</v>
      </c>
      <c r="S17" s="624"/>
      <c r="T17" s="624"/>
      <c r="U17" s="624"/>
      <c r="V17" s="624"/>
      <c r="W17" s="624"/>
      <c r="X17" s="624"/>
      <c r="Y17" s="625"/>
      <c r="Z17" s="626">
        <v>26.5</v>
      </c>
      <c r="AA17" s="626"/>
      <c r="AB17" s="626"/>
      <c r="AC17" s="626"/>
      <c r="AD17" s="627">
        <v>14771729</v>
      </c>
      <c r="AE17" s="627"/>
      <c r="AF17" s="627"/>
      <c r="AG17" s="627"/>
      <c r="AH17" s="627"/>
      <c r="AI17" s="627"/>
      <c r="AJ17" s="627"/>
      <c r="AK17" s="627"/>
      <c r="AL17" s="628">
        <v>43.5</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5123704</v>
      </c>
      <c r="CS17" s="624"/>
      <c r="CT17" s="624"/>
      <c r="CU17" s="624"/>
      <c r="CV17" s="624"/>
      <c r="CW17" s="624"/>
      <c r="CX17" s="624"/>
      <c r="CY17" s="625"/>
      <c r="CZ17" s="626">
        <v>9.6</v>
      </c>
      <c r="DA17" s="626"/>
      <c r="DB17" s="626"/>
      <c r="DC17" s="626"/>
      <c r="DD17" s="632" t="s">
        <v>109</v>
      </c>
      <c r="DE17" s="624"/>
      <c r="DF17" s="624"/>
      <c r="DG17" s="624"/>
      <c r="DH17" s="624"/>
      <c r="DI17" s="624"/>
      <c r="DJ17" s="624"/>
      <c r="DK17" s="624"/>
      <c r="DL17" s="624"/>
      <c r="DM17" s="624"/>
      <c r="DN17" s="624"/>
      <c r="DO17" s="624"/>
      <c r="DP17" s="625"/>
      <c r="DQ17" s="632">
        <v>5074385</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2676003</v>
      </c>
      <c r="S18" s="624"/>
      <c r="T18" s="624"/>
      <c r="U18" s="624"/>
      <c r="V18" s="624"/>
      <c r="W18" s="624"/>
      <c r="X18" s="624"/>
      <c r="Y18" s="625"/>
      <c r="Z18" s="626">
        <v>4.8</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v>103521</v>
      </c>
      <c r="CS18" s="624"/>
      <c r="CT18" s="624"/>
      <c r="CU18" s="624"/>
      <c r="CV18" s="624"/>
      <c r="CW18" s="624"/>
      <c r="CX18" s="624"/>
      <c r="CY18" s="625"/>
      <c r="CZ18" s="626">
        <v>0.2</v>
      </c>
      <c r="DA18" s="626"/>
      <c r="DB18" s="626"/>
      <c r="DC18" s="626"/>
      <c r="DD18" s="632">
        <v>103521</v>
      </c>
      <c r="DE18" s="624"/>
      <c r="DF18" s="624"/>
      <c r="DG18" s="624"/>
      <c r="DH18" s="624"/>
      <c r="DI18" s="624"/>
      <c r="DJ18" s="624"/>
      <c r="DK18" s="624"/>
      <c r="DL18" s="624"/>
      <c r="DM18" s="624"/>
      <c r="DN18" s="624"/>
      <c r="DO18" s="624"/>
      <c r="DP18" s="625"/>
      <c r="DQ18" s="632">
        <v>103521</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757610</v>
      </c>
      <c r="BH19" s="624"/>
      <c r="BI19" s="624"/>
      <c r="BJ19" s="624"/>
      <c r="BK19" s="624"/>
      <c r="BL19" s="624"/>
      <c r="BM19" s="624"/>
      <c r="BN19" s="625"/>
      <c r="BO19" s="626">
        <v>4.5</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37202337</v>
      </c>
      <c r="S20" s="624"/>
      <c r="T20" s="624"/>
      <c r="U20" s="624"/>
      <c r="V20" s="624"/>
      <c r="W20" s="624"/>
      <c r="X20" s="624"/>
      <c r="Y20" s="625"/>
      <c r="Z20" s="626">
        <v>66.8</v>
      </c>
      <c r="AA20" s="626"/>
      <c r="AB20" s="626"/>
      <c r="AC20" s="626"/>
      <c r="AD20" s="627">
        <v>33813962</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757610</v>
      </c>
      <c r="BH20" s="624"/>
      <c r="BI20" s="624"/>
      <c r="BJ20" s="624"/>
      <c r="BK20" s="624"/>
      <c r="BL20" s="624"/>
      <c r="BM20" s="624"/>
      <c r="BN20" s="625"/>
      <c r="BO20" s="626">
        <v>4.5</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53296564</v>
      </c>
      <c r="CS20" s="624"/>
      <c r="CT20" s="624"/>
      <c r="CU20" s="624"/>
      <c r="CV20" s="624"/>
      <c r="CW20" s="624"/>
      <c r="CX20" s="624"/>
      <c r="CY20" s="625"/>
      <c r="CZ20" s="626">
        <v>100</v>
      </c>
      <c r="DA20" s="626"/>
      <c r="DB20" s="626"/>
      <c r="DC20" s="626"/>
      <c r="DD20" s="632">
        <v>5652769</v>
      </c>
      <c r="DE20" s="624"/>
      <c r="DF20" s="624"/>
      <c r="DG20" s="624"/>
      <c r="DH20" s="624"/>
      <c r="DI20" s="624"/>
      <c r="DJ20" s="624"/>
      <c r="DK20" s="624"/>
      <c r="DL20" s="624"/>
      <c r="DM20" s="624"/>
      <c r="DN20" s="624"/>
      <c r="DO20" s="624"/>
      <c r="DP20" s="625"/>
      <c r="DQ20" s="632">
        <v>39235482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18674</v>
      </c>
      <c r="S21" s="624"/>
      <c r="T21" s="624"/>
      <c r="U21" s="624"/>
      <c r="V21" s="624"/>
      <c r="W21" s="624"/>
      <c r="X21" s="624"/>
      <c r="Y21" s="625"/>
      <c r="Z21" s="626">
        <v>0</v>
      </c>
      <c r="AA21" s="626"/>
      <c r="AB21" s="626"/>
      <c r="AC21" s="626"/>
      <c r="AD21" s="627">
        <v>18674</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45238</v>
      </c>
      <c r="BH21" s="624"/>
      <c r="BI21" s="624"/>
      <c r="BJ21" s="624"/>
      <c r="BK21" s="624"/>
      <c r="BL21" s="624"/>
      <c r="BM21" s="624"/>
      <c r="BN21" s="625"/>
      <c r="BO21" s="626">
        <v>0.3</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549109</v>
      </c>
      <c r="S22" s="624"/>
      <c r="T22" s="624"/>
      <c r="U22" s="624"/>
      <c r="V22" s="624"/>
      <c r="W22" s="624"/>
      <c r="X22" s="624"/>
      <c r="Y22" s="625"/>
      <c r="Z22" s="626">
        <v>1</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614604</v>
      </c>
      <c r="S23" s="624"/>
      <c r="T23" s="624"/>
      <c r="U23" s="624"/>
      <c r="V23" s="624"/>
      <c r="W23" s="624"/>
      <c r="X23" s="624"/>
      <c r="Y23" s="625"/>
      <c r="Z23" s="626">
        <v>1.1</v>
      </c>
      <c r="AA23" s="626"/>
      <c r="AB23" s="626"/>
      <c r="AC23" s="626"/>
      <c r="AD23" s="627">
        <v>44710</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712372</v>
      </c>
      <c r="BH23" s="624"/>
      <c r="BI23" s="624"/>
      <c r="BJ23" s="624"/>
      <c r="BK23" s="624"/>
      <c r="BL23" s="624"/>
      <c r="BM23" s="624"/>
      <c r="BN23" s="625"/>
      <c r="BO23" s="626">
        <v>4.2</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86323</v>
      </c>
      <c r="S24" s="624"/>
      <c r="T24" s="624"/>
      <c r="U24" s="624"/>
      <c r="V24" s="624"/>
      <c r="W24" s="624"/>
      <c r="X24" s="624"/>
      <c r="Y24" s="625"/>
      <c r="Z24" s="626">
        <v>0.2</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22776083</v>
      </c>
      <c r="CS24" s="613"/>
      <c r="CT24" s="613"/>
      <c r="CU24" s="613"/>
      <c r="CV24" s="613"/>
      <c r="CW24" s="613"/>
      <c r="CX24" s="613"/>
      <c r="CY24" s="614"/>
      <c r="CZ24" s="650">
        <v>42.7</v>
      </c>
      <c r="DA24" s="651"/>
      <c r="DB24" s="651"/>
      <c r="DC24" s="652"/>
      <c r="DD24" s="649">
        <v>15205318</v>
      </c>
      <c r="DE24" s="613"/>
      <c r="DF24" s="613"/>
      <c r="DG24" s="613"/>
      <c r="DH24" s="613"/>
      <c r="DI24" s="613"/>
      <c r="DJ24" s="613"/>
      <c r="DK24" s="614"/>
      <c r="DL24" s="649">
        <v>14393967</v>
      </c>
      <c r="DM24" s="613"/>
      <c r="DN24" s="613"/>
      <c r="DO24" s="613"/>
      <c r="DP24" s="613"/>
      <c r="DQ24" s="613"/>
      <c r="DR24" s="613"/>
      <c r="DS24" s="613"/>
      <c r="DT24" s="613"/>
      <c r="DU24" s="613"/>
      <c r="DV24" s="614"/>
      <c r="DW24" s="617">
        <v>39.5</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6655484</v>
      </c>
      <c r="S25" s="624"/>
      <c r="T25" s="624"/>
      <c r="U25" s="624"/>
      <c r="V25" s="624"/>
      <c r="W25" s="624"/>
      <c r="X25" s="624"/>
      <c r="Y25" s="625"/>
      <c r="Z25" s="626">
        <v>11.9</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7580511</v>
      </c>
      <c r="CS25" s="655"/>
      <c r="CT25" s="655"/>
      <c r="CU25" s="655"/>
      <c r="CV25" s="655"/>
      <c r="CW25" s="655"/>
      <c r="CX25" s="655"/>
      <c r="CY25" s="656"/>
      <c r="CZ25" s="657">
        <v>14.2</v>
      </c>
      <c r="DA25" s="658"/>
      <c r="DB25" s="658"/>
      <c r="DC25" s="659"/>
      <c r="DD25" s="632">
        <v>6904786</v>
      </c>
      <c r="DE25" s="655"/>
      <c r="DF25" s="655"/>
      <c r="DG25" s="655"/>
      <c r="DH25" s="655"/>
      <c r="DI25" s="655"/>
      <c r="DJ25" s="655"/>
      <c r="DK25" s="656"/>
      <c r="DL25" s="632">
        <v>6500337</v>
      </c>
      <c r="DM25" s="655"/>
      <c r="DN25" s="655"/>
      <c r="DO25" s="655"/>
      <c r="DP25" s="655"/>
      <c r="DQ25" s="655"/>
      <c r="DR25" s="655"/>
      <c r="DS25" s="655"/>
      <c r="DT25" s="655"/>
      <c r="DU25" s="655"/>
      <c r="DV25" s="656"/>
      <c r="DW25" s="628">
        <v>17.9</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5383290</v>
      </c>
      <c r="CS26" s="624"/>
      <c r="CT26" s="624"/>
      <c r="CU26" s="624"/>
      <c r="CV26" s="624"/>
      <c r="CW26" s="624"/>
      <c r="CX26" s="624"/>
      <c r="CY26" s="625"/>
      <c r="CZ26" s="657">
        <v>10.1</v>
      </c>
      <c r="DA26" s="658"/>
      <c r="DB26" s="658"/>
      <c r="DC26" s="659"/>
      <c r="DD26" s="632">
        <v>4826295</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3527461</v>
      </c>
      <c r="S27" s="624"/>
      <c r="T27" s="624"/>
      <c r="U27" s="624"/>
      <c r="V27" s="624"/>
      <c r="W27" s="624"/>
      <c r="X27" s="624"/>
      <c r="Y27" s="625"/>
      <c r="Z27" s="626">
        <v>6.3</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16804356</v>
      </c>
      <c r="BH27" s="624"/>
      <c r="BI27" s="624"/>
      <c r="BJ27" s="624"/>
      <c r="BK27" s="624"/>
      <c r="BL27" s="624"/>
      <c r="BM27" s="624"/>
      <c r="BN27" s="625"/>
      <c r="BO27" s="626">
        <v>100</v>
      </c>
      <c r="BP27" s="626"/>
      <c r="BQ27" s="626"/>
      <c r="BR27" s="626"/>
      <c r="BS27" s="632">
        <v>188645</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10071868</v>
      </c>
      <c r="CS27" s="655"/>
      <c r="CT27" s="655"/>
      <c r="CU27" s="655"/>
      <c r="CV27" s="655"/>
      <c r="CW27" s="655"/>
      <c r="CX27" s="655"/>
      <c r="CY27" s="656"/>
      <c r="CZ27" s="657">
        <v>18.9</v>
      </c>
      <c r="DA27" s="658"/>
      <c r="DB27" s="658"/>
      <c r="DC27" s="659"/>
      <c r="DD27" s="632">
        <v>3226147</v>
      </c>
      <c r="DE27" s="655"/>
      <c r="DF27" s="655"/>
      <c r="DG27" s="655"/>
      <c r="DH27" s="655"/>
      <c r="DI27" s="655"/>
      <c r="DJ27" s="655"/>
      <c r="DK27" s="656"/>
      <c r="DL27" s="632">
        <v>3226147</v>
      </c>
      <c r="DM27" s="655"/>
      <c r="DN27" s="655"/>
      <c r="DO27" s="655"/>
      <c r="DP27" s="655"/>
      <c r="DQ27" s="655"/>
      <c r="DR27" s="655"/>
      <c r="DS27" s="655"/>
      <c r="DT27" s="655"/>
      <c r="DU27" s="655"/>
      <c r="DV27" s="656"/>
      <c r="DW27" s="628">
        <v>8.9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250566</v>
      </c>
      <c r="S28" s="624"/>
      <c r="T28" s="624"/>
      <c r="U28" s="624"/>
      <c r="V28" s="624"/>
      <c r="W28" s="624"/>
      <c r="X28" s="624"/>
      <c r="Y28" s="625"/>
      <c r="Z28" s="626">
        <v>0.4</v>
      </c>
      <c r="AA28" s="626"/>
      <c r="AB28" s="626"/>
      <c r="AC28" s="626"/>
      <c r="AD28" s="627">
        <v>49175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5123704</v>
      </c>
      <c r="CS28" s="624"/>
      <c r="CT28" s="624"/>
      <c r="CU28" s="624"/>
      <c r="CV28" s="624"/>
      <c r="CW28" s="624"/>
      <c r="CX28" s="624"/>
      <c r="CY28" s="625"/>
      <c r="CZ28" s="657">
        <v>9.6</v>
      </c>
      <c r="DA28" s="658"/>
      <c r="DB28" s="658"/>
      <c r="DC28" s="659"/>
      <c r="DD28" s="632">
        <v>5074385</v>
      </c>
      <c r="DE28" s="624"/>
      <c r="DF28" s="624"/>
      <c r="DG28" s="624"/>
      <c r="DH28" s="624"/>
      <c r="DI28" s="624"/>
      <c r="DJ28" s="624"/>
      <c r="DK28" s="625"/>
      <c r="DL28" s="632">
        <v>4667483</v>
      </c>
      <c r="DM28" s="624"/>
      <c r="DN28" s="624"/>
      <c r="DO28" s="624"/>
      <c r="DP28" s="624"/>
      <c r="DQ28" s="624"/>
      <c r="DR28" s="624"/>
      <c r="DS28" s="624"/>
      <c r="DT28" s="624"/>
      <c r="DU28" s="624"/>
      <c r="DV28" s="625"/>
      <c r="DW28" s="628">
        <v>12.8</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16642</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5123704</v>
      </c>
      <c r="CS29" s="655"/>
      <c r="CT29" s="655"/>
      <c r="CU29" s="655"/>
      <c r="CV29" s="655"/>
      <c r="CW29" s="655"/>
      <c r="CX29" s="655"/>
      <c r="CY29" s="656"/>
      <c r="CZ29" s="657">
        <v>9.6</v>
      </c>
      <c r="DA29" s="658"/>
      <c r="DB29" s="658"/>
      <c r="DC29" s="659"/>
      <c r="DD29" s="632">
        <v>5074385</v>
      </c>
      <c r="DE29" s="655"/>
      <c r="DF29" s="655"/>
      <c r="DG29" s="655"/>
      <c r="DH29" s="655"/>
      <c r="DI29" s="655"/>
      <c r="DJ29" s="655"/>
      <c r="DK29" s="656"/>
      <c r="DL29" s="632">
        <v>4667483</v>
      </c>
      <c r="DM29" s="655"/>
      <c r="DN29" s="655"/>
      <c r="DO29" s="655"/>
      <c r="DP29" s="655"/>
      <c r="DQ29" s="655"/>
      <c r="DR29" s="655"/>
      <c r="DS29" s="655"/>
      <c r="DT29" s="655"/>
      <c r="DU29" s="655"/>
      <c r="DV29" s="656"/>
      <c r="DW29" s="628">
        <v>12.8</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272321</v>
      </c>
      <c r="S30" s="624"/>
      <c r="T30" s="624"/>
      <c r="U30" s="624"/>
      <c r="V30" s="624"/>
      <c r="W30" s="624"/>
      <c r="X30" s="624"/>
      <c r="Y30" s="625"/>
      <c r="Z30" s="626">
        <v>0.5</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v>
      </c>
      <c r="BH30" s="682"/>
      <c r="BI30" s="682"/>
      <c r="BJ30" s="682"/>
      <c r="BK30" s="682"/>
      <c r="BL30" s="682"/>
      <c r="BM30" s="618">
        <v>96</v>
      </c>
      <c r="BN30" s="682"/>
      <c r="BO30" s="682"/>
      <c r="BP30" s="682"/>
      <c r="BQ30" s="683"/>
      <c r="BR30" s="681">
        <v>98.9</v>
      </c>
      <c r="BS30" s="682"/>
      <c r="BT30" s="682"/>
      <c r="BU30" s="682"/>
      <c r="BV30" s="682"/>
      <c r="BW30" s="682"/>
      <c r="BX30" s="618">
        <v>95.8</v>
      </c>
      <c r="BY30" s="682"/>
      <c r="BZ30" s="682"/>
      <c r="CA30" s="682"/>
      <c r="CB30" s="683"/>
      <c r="CD30" s="686"/>
      <c r="CE30" s="687"/>
      <c r="CF30" s="637" t="s">
        <v>289</v>
      </c>
      <c r="CG30" s="638"/>
      <c r="CH30" s="638"/>
      <c r="CI30" s="638"/>
      <c r="CJ30" s="638"/>
      <c r="CK30" s="638"/>
      <c r="CL30" s="638"/>
      <c r="CM30" s="638"/>
      <c r="CN30" s="638"/>
      <c r="CO30" s="638"/>
      <c r="CP30" s="638"/>
      <c r="CQ30" s="639"/>
      <c r="CR30" s="623">
        <v>4556032</v>
      </c>
      <c r="CS30" s="624"/>
      <c r="CT30" s="624"/>
      <c r="CU30" s="624"/>
      <c r="CV30" s="624"/>
      <c r="CW30" s="624"/>
      <c r="CX30" s="624"/>
      <c r="CY30" s="625"/>
      <c r="CZ30" s="657">
        <v>8.5</v>
      </c>
      <c r="DA30" s="658"/>
      <c r="DB30" s="658"/>
      <c r="DC30" s="659"/>
      <c r="DD30" s="632">
        <v>4512649</v>
      </c>
      <c r="DE30" s="624"/>
      <c r="DF30" s="624"/>
      <c r="DG30" s="624"/>
      <c r="DH30" s="624"/>
      <c r="DI30" s="624"/>
      <c r="DJ30" s="624"/>
      <c r="DK30" s="625"/>
      <c r="DL30" s="632">
        <v>4105747</v>
      </c>
      <c r="DM30" s="624"/>
      <c r="DN30" s="624"/>
      <c r="DO30" s="624"/>
      <c r="DP30" s="624"/>
      <c r="DQ30" s="624"/>
      <c r="DR30" s="624"/>
      <c r="DS30" s="624"/>
      <c r="DT30" s="624"/>
      <c r="DU30" s="624"/>
      <c r="DV30" s="625"/>
      <c r="DW30" s="628">
        <v>11.3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1776664</v>
      </c>
      <c r="S31" s="624"/>
      <c r="T31" s="624"/>
      <c r="U31" s="624"/>
      <c r="V31" s="624"/>
      <c r="W31" s="624"/>
      <c r="X31" s="624"/>
      <c r="Y31" s="625"/>
      <c r="Z31" s="626">
        <v>3.2</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98.8</v>
      </c>
      <c r="BH31" s="655"/>
      <c r="BI31" s="655"/>
      <c r="BJ31" s="655"/>
      <c r="BK31" s="655"/>
      <c r="BL31" s="655"/>
      <c r="BM31" s="629">
        <v>94.9</v>
      </c>
      <c r="BN31" s="679"/>
      <c r="BO31" s="679"/>
      <c r="BP31" s="679"/>
      <c r="BQ31" s="680"/>
      <c r="BR31" s="678">
        <v>98.8</v>
      </c>
      <c r="BS31" s="655"/>
      <c r="BT31" s="655"/>
      <c r="BU31" s="655"/>
      <c r="BV31" s="655"/>
      <c r="BW31" s="655"/>
      <c r="BX31" s="629">
        <v>94.6</v>
      </c>
      <c r="BY31" s="679"/>
      <c r="BZ31" s="679"/>
      <c r="CA31" s="679"/>
      <c r="CB31" s="680"/>
      <c r="CD31" s="686"/>
      <c r="CE31" s="687"/>
      <c r="CF31" s="637" t="s">
        <v>293</v>
      </c>
      <c r="CG31" s="638"/>
      <c r="CH31" s="638"/>
      <c r="CI31" s="638"/>
      <c r="CJ31" s="638"/>
      <c r="CK31" s="638"/>
      <c r="CL31" s="638"/>
      <c r="CM31" s="638"/>
      <c r="CN31" s="638"/>
      <c r="CO31" s="638"/>
      <c r="CP31" s="638"/>
      <c r="CQ31" s="639"/>
      <c r="CR31" s="623">
        <v>567672</v>
      </c>
      <c r="CS31" s="655"/>
      <c r="CT31" s="655"/>
      <c r="CU31" s="655"/>
      <c r="CV31" s="655"/>
      <c r="CW31" s="655"/>
      <c r="CX31" s="655"/>
      <c r="CY31" s="656"/>
      <c r="CZ31" s="657">
        <v>1.1</v>
      </c>
      <c r="DA31" s="658"/>
      <c r="DB31" s="658"/>
      <c r="DC31" s="659"/>
      <c r="DD31" s="632">
        <v>561736</v>
      </c>
      <c r="DE31" s="655"/>
      <c r="DF31" s="655"/>
      <c r="DG31" s="655"/>
      <c r="DH31" s="655"/>
      <c r="DI31" s="655"/>
      <c r="DJ31" s="655"/>
      <c r="DK31" s="656"/>
      <c r="DL31" s="632">
        <v>561736</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887883</v>
      </c>
      <c r="S32" s="624"/>
      <c r="T32" s="624"/>
      <c r="U32" s="624"/>
      <c r="V32" s="624"/>
      <c r="W32" s="624"/>
      <c r="X32" s="624"/>
      <c r="Y32" s="625"/>
      <c r="Z32" s="626">
        <v>1.6</v>
      </c>
      <c r="AA32" s="626"/>
      <c r="AB32" s="626"/>
      <c r="AC32" s="626"/>
      <c r="AD32" s="627">
        <v>6046</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v>
      </c>
      <c r="BH32" s="691"/>
      <c r="BI32" s="691"/>
      <c r="BJ32" s="691"/>
      <c r="BK32" s="691"/>
      <c r="BL32" s="691"/>
      <c r="BM32" s="692">
        <v>96.5</v>
      </c>
      <c r="BN32" s="691"/>
      <c r="BO32" s="691"/>
      <c r="BP32" s="691"/>
      <c r="BQ32" s="693"/>
      <c r="BR32" s="690">
        <v>99</v>
      </c>
      <c r="BS32" s="691"/>
      <c r="BT32" s="691"/>
      <c r="BU32" s="691"/>
      <c r="BV32" s="691"/>
      <c r="BW32" s="691"/>
      <c r="BX32" s="692">
        <v>96.4</v>
      </c>
      <c r="BY32" s="691"/>
      <c r="BZ32" s="691"/>
      <c r="CA32" s="691"/>
      <c r="CB32" s="693"/>
      <c r="CD32" s="688"/>
      <c r="CE32" s="689"/>
      <c r="CF32" s="637" t="s">
        <v>296</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3874600</v>
      </c>
      <c r="S33" s="624"/>
      <c r="T33" s="624"/>
      <c r="U33" s="624"/>
      <c r="V33" s="624"/>
      <c r="W33" s="624"/>
      <c r="X33" s="624"/>
      <c r="Y33" s="625"/>
      <c r="Z33" s="626">
        <v>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24808166</v>
      </c>
      <c r="CS33" s="655"/>
      <c r="CT33" s="655"/>
      <c r="CU33" s="655"/>
      <c r="CV33" s="655"/>
      <c r="CW33" s="655"/>
      <c r="CX33" s="655"/>
      <c r="CY33" s="656"/>
      <c r="CZ33" s="657">
        <v>46.5</v>
      </c>
      <c r="DA33" s="658"/>
      <c r="DB33" s="658"/>
      <c r="DC33" s="659"/>
      <c r="DD33" s="632">
        <v>21703654</v>
      </c>
      <c r="DE33" s="655"/>
      <c r="DF33" s="655"/>
      <c r="DG33" s="655"/>
      <c r="DH33" s="655"/>
      <c r="DI33" s="655"/>
      <c r="DJ33" s="655"/>
      <c r="DK33" s="656"/>
      <c r="DL33" s="632">
        <v>16205398</v>
      </c>
      <c r="DM33" s="655"/>
      <c r="DN33" s="655"/>
      <c r="DO33" s="655"/>
      <c r="DP33" s="655"/>
      <c r="DQ33" s="655"/>
      <c r="DR33" s="655"/>
      <c r="DS33" s="655"/>
      <c r="DT33" s="655"/>
      <c r="DU33" s="655"/>
      <c r="DV33" s="656"/>
      <c r="DW33" s="628">
        <v>44.5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6821638</v>
      </c>
      <c r="CS34" s="624"/>
      <c r="CT34" s="624"/>
      <c r="CU34" s="624"/>
      <c r="CV34" s="624"/>
      <c r="CW34" s="624"/>
      <c r="CX34" s="624"/>
      <c r="CY34" s="625"/>
      <c r="CZ34" s="657">
        <v>12.8</v>
      </c>
      <c r="DA34" s="658"/>
      <c r="DB34" s="658"/>
      <c r="DC34" s="659"/>
      <c r="DD34" s="632">
        <v>5689589</v>
      </c>
      <c r="DE34" s="624"/>
      <c r="DF34" s="624"/>
      <c r="DG34" s="624"/>
      <c r="DH34" s="624"/>
      <c r="DI34" s="624"/>
      <c r="DJ34" s="624"/>
      <c r="DK34" s="625"/>
      <c r="DL34" s="632">
        <v>5360348</v>
      </c>
      <c r="DM34" s="624"/>
      <c r="DN34" s="624"/>
      <c r="DO34" s="624"/>
      <c r="DP34" s="624"/>
      <c r="DQ34" s="624"/>
      <c r="DR34" s="624"/>
      <c r="DS34" s="624"/>
      <c r="DT34" s="624"/>
      <c r="DU34" s="624"/>
      <c r="DV34" s="625"/>
      <c r="DW34" s="628">
        <v>14.7</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2463500</v>
      </c>
      <c r="S35" s="624"/>
      <c r="T35" s="624"/>
      <c r="U35" s="624"/>
      <c r="V35" s="624"/>
      <c r="W35" s="624"/>
      <c r="X35" s="624"/>
      <c r="Y35" s="625"/>
      <c r="Z35" s="626">
        <v>4.4</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8107430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89846</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264820</v>
      </c>
      <c r="CS35" s="655"/>
      <c r="CT35" s="655"/>
      <c r="CU35" s="655"/>
      <c r="CV35" s="655"/>
      <c r="CW35" s="655"/>
      <c r="CX35" s="655"/>
      <c r="CY35" s="656"/>
      <c r="CZ35" s="657">
        <v>0.5</v>
      </c>
      <c r="DA35" s="658"/>
      <c r="DB35" s="658"/>
      <c r="DC35" s="659"/>
      <c r="DD35" s="632">
        <v>188466</v>
      </c>
      <c r="DE35" s="655"/>
      <c r="DF35" s="655"/>
      <c r="DG35" s="655"/>
      <c r="DH35" s="655"/>
      <c r="DI35" s="655"/>
      <c r="DJ35" s="655"/>
      <c r="DK35" s="656"/>
      <c r="DL35" s="632">
        <v>188466</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55732668</v>
      </c>
      <c r="S36" s="696"/>
      <c r="T36" s="696"/>
      <c r="U36" s="696"/>
      <c r="V36" s="696"/>
      <c r="W36" s="696"/>
      <c r="X36" s="696"/>
      <c r="Y36" s="697"/>
      <c r="Z36" s="698">
        <v>100</v>
      </c>
      <c r="AA36" s="698"/>
      <c r="AB36" s="698"/>
      <c r="AC36" s="698"/>
      <c r="AD36" s="699">
        <v>33932567</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2328342</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43147</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6502848</v>
      </c>
      <c r="CS36" s="624"/>
      <c r="CT36" s="624"/>
      <c r="CU36" s="624"/>
      <c r="CV36" s="624"/>
      <c r="CW36" s="624"/>
      <c r="CX36" s="624"/>
      <c r="CY36" s="625"/>
      <c r="CZ36" s="657">
        <v>12.2</v>
      </c>
      <c r="DA36" s="658"/>
      <c r="DB36" s="658"/>
      <c r="DC36" s="659"/>
      <c r="DD36" s="632">
        <v>5509407</v>
      </c>
      <c r="DE36" s="624"/>
      <c r="DF36" s="624"/>
      <c r="DG36" s="624"/>
      <c r="DH36" s="624"/>
      <c r="DI36" s="624"/>
      <c r="DJ36" s="624"/>
      <c r="DK36" s="625"/>
      <c r="DL36" s="632">
        <v>4904975</v>
      </c>
      <c r="DM36" s="624"/>
      <c r="DN36" s="624"/>
      <c r="DO36" s="624"/>
      <c r="DP36" s="624"/>
      <c r="DQ36" s="624"/>
      <c r="DR36" s="624"/>
      <c r="DS36" s="624"/>
      <c r="DT36" s="624"/>
      <c r="DU36" s="624"/>
      <c r="DV36" s="625"/>
      <c r="DW36" s="628">
        <v>13.5</v>
      </c>
      <c r="DX36" s="653"/>
      <c r="DY36" s="653"/>
      <c r="DZ36" s="653"/>
      <c r="EA36" s="653"/>
      <c r="EB36" s="653"/>
      <c r="EC36" s="654"/>
    </row>
    <row r="37" spans="43:133" ht="11.25" customHeight="1">
      <c r="AQ37" s="702" t="s">
        <v>311</v>
      </c>
      <c r="AR37" s="703"/>
      <c r="AS37" s="703"/>
      <c r="AT37" s="703"/>
      <c r="AU37" s="703"/>
      <c r="AV37" s="703"/>
      <c r="AW37" s="703"/>
      <c r="AX37" s="703"/>
      <c r="AY37" s="704"/>
      <c r="AZ37" s="623">
        <v>1549545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16331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2849548</v>
      </c>
      <c r="CS37" s="655"/>
      <c r="CT37" s="655"/>
      <c r="CU37" s="655"/>
      <c r="CV37" s="655"/>
      <c r="CW37" s="655"/>
      <c r="CX37" s="655"/>
      <c r="CY37" s="656"/>
      <c r="CZ37" s="657">
        <v>5.3</v>
      </c>
      <c r="DA37" s="658"/>
      <c r="DB37" s="658"/>
      <c r="DC37" s="659"/>
      <c r="DD37" s="632">
        <v>2841828</v>
      </c>
      <c r="DE37" s="655"/>
      <c r="DF37" s="655"/>
      <c r="DG37" s="655"/>
      <c r="DH37" s="655"/>
      <c r="DI37" s="655"/>
      <c r="DJ37" s="655"/>
      <c r="DK37" s="656"/>
      <c r="DL37" s="632">
        <v>2715289</v>
      </c>
      <c r="DM37" s="655"/>
      <c r="DN37" s="655"/>
      <c r="DO37" s="655"/>
      <c r="DP37" s="655"/>
      <c r="DQ37" s="655"/>
      <c r="DR37" s="655"/>
      <c r="DS37" s="655"/>
      <c r="DT37" s="655"/>
      <c r="DU37" s="655"/>
      <c r="DV37" s="656"/>
      <c r="DW37" s="628">
        <v>7.5</v>
      </c>
      <c r="DX37" s="653"/>
      <c r="DY37" s="653"/>
      <c r="DZ37" s="653"/>
      <c r="EA37" s="653"/>
      <c r="EB37" s="653"/>
      <c r="EC37" s="654"/>
    </row>
    <row r="38" spans="43:133" ht="11.25" customHeight="1">
      <c r="AQ38" s="702" t="s">
        <v>314</v>
      </c>
      <c r="AR38" s="703"/>
      <c r="AS38" s="703"/>
      <c r="AT38" s="703"/>
      <c r="AU38" s="703"/>
      <c r="AV38" s="703"/>
      <c r="AW38" s="703"/>
      <c r="AX38" s="703"/>
      <c r="AY38" s="704"/>
      <c r="AZ38" s="623">
        <v>129515</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28253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6423286</v>
      </c>
      <c r="CS38" s="624"/>
      <c r="CT38" s="624"/>
      <c r="CU38" s="624"/>
      <c r="CV38" s="624"/>
      <c r="CW38" s="624"/>
      <c r="CX38" s="624"/>
      <c r="CY38" s="625"/>
      <c r="CZ38" s="657">
        <v>12.1</v>
      </c>
      <c r="DA38" s="658"/>
      <c r="DB38" s="658"/>
      <c r="DC38" s="659"/>
      <c r="DD38" s="632">
        <v>5702960</v>
      </c>
      <c r="DE38" s="624"/>
      <c r="DF38" s="624"/>
      <c r="DG38" s="624"/>
      <c r="DH38" s="624"/>
      <c r="DI38" s="624"/>
      <c r="DJ38" s="624"/>
      <c r="DK38" s="625"/>
      <c r="DL38" s="632">
        <v>5050521</v>
      </c>
      <c r="DM38" s="624"/>
      <c r="DN38" s="624"/>
      <c r="DO38" s="624"/>
      <c r="DP38" s="624"/>
      <c r="DQ38" s="624"/>
      <c r="DR38" s="624"/>
      <c r="DS38" s="624"/>
      <c r="DT38" s="624"/>
      <c r="DU38" s="624"/>
      <c r="DV38" s="625"/>
      <c r="DW38" s="628">
        <v>13.9</v>
      </c>
      <c r="DX38" s="653"/>
      <c r="DY38" s="653"/>
      <c r="DZ38" s="653"/>
      <c r="EA38" s="653"/>
      <c r="EB38" s="653"/>
      <c r="EC38" s="654"/>
    </row>
    <row r="39" spans="43:133" ht="11.25" customHeight="1">
      <c r="AQ39" s="702" t="s">
        <v>317</v>
      </c>
      <c r="AR39" s="703"/>
      <c r="AS39" s="703"/>
      <c r="AT39" s="703"/>
      <c r="AU39" s="703"/>
      <c r="AV39" s="703"/>
      <c r="AW39" s="703"/>
      <c r="AX39" s="703"/>
      <c r="AY39" s="704"/>
      <c r="AZ39" s="623">
        <v>48156</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4025064</v>
      </c>
      <c r="CS39" s="655"/>
      <c r="CT39" s="655"/>
      <c r="CU39" s="655"/>
      <c r="CV39" s="655"/>
      <c r="CW39" s="655"/>
      <c r="CX39" s="655"/>
      <c r="CY39" s="656"/>
      <c r="CZ39" s="657">
        <v>7.6</v>
      </c>
      <c r="DA39" s="658"/>
      <c r="DB39" s="658"/>
      <c r="DC39" s="659"/>
      <c r="DD39" s="632">
        <v>3901344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1072718</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98</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770510</v>
      </c>
      <c r="CS40" s="624"/>
      <c r="CT40" s="624"/>
      <c r="CU40" s="624"/>
      <c r="CV40" s="624"/>
      <c r="CW40" s="624"/>
      <c r="CX40" s="624"/>
      <c r="CY40" s="625"/>
      <c r="CZ40" s="657">
        <v>1.4</v>
      </c>
      <c r="DA40" s="658"/>
      <c r="DB40" s="658"/>
      <c r="DC40" s="659"/>
      <c r="DD40" s="632">
        <v>711888</v>
      </c>
      <c r="DE40" s="624"/>
      <c r="DF40" s="624"/>
      <c r="DG40" s="624"/>
      <c r="DH40" s="624"/>
      <c r="DI40" s="624"/>
      <c r="DJ40" s="624"/>
      <c r="DK40" s="625"/>
      <c r="DL40" s="632">
        <v>701088</v>
      </c>
      <c r="DM40" s="624"/>
      <c r="DN40" s="624"/>
      <c r="DO40" s="624"/>
      <c r="DP40" s="624"/>
      <c r="DQ40" s="624"/>
      <c r="DR40" s="624"/>
      <c r="DS40" s="624"/>
      <c r="DT40" s="624"/>
      <c r="DU40" s="624"/>
      <c r="DV40" s="625"/>
      <c r="DW40" s="628">
        <v>1.9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2979154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5712315</v>
      </c>
      <c r="CS42" s="624"/>
      <c r="CT42" s="624"/>
      <c r="CU42" s="624"/>
      <c r="CV42" s="624"/>
      <c r="CW42" s="624"/>
      <c r="CX42" s="624"/>
      <c r="CY42" s="625"/>
      <c r="CZ42" s="657">
        <v>10.7</v>
      </c>
      <c r="DA42" s="706"/>
      <c r="DB42" s="706"/>
      <c r="DC42" s="707"/>
      <c r="DD42" s="632">
        <v>2326510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77018</v>
      </c>
      <c r="CS43" s="655"/>
      <c r="CT43" s="655"/>
      <c r="CU43" s="655"/>
      <c r="CV43" s="655"/>
      <c r="CW43" s="655"/>
      <c r="CX43" s="655"/>
      <c r="CY43" s="656"/>
      <c r="CZ43" s="657">
        <v>0.1</v>
      </c>
      <c r="DA43" s="658"/>
      <c r="DB43" s="658"/>
      <c r="DC43" s="659"/>
      <c r="DD43" s="632">
        <v>77018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5652769</v>
      </c>
      <c r="CS44" s="624"/>
      <c r="CT44" s="624"/>
      <c r="CU44" s="624"/>
      <c r="CV44" s="624"/>
      <c r="CW44" s="624"/>
      <c r="CX44" s="624"/>
      <c r="CY44" s="625"/>
      <c r="CZ44" s="657">
        <v>10.6</v>
      </c>
      <c r="DA44" s="706"/>
      <c r="DB44" s="706"/>
      <c r="DC44" s="707"/>
      <c r="DD44" s="632">
        <v>2304251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333</v>
      </c>
      <c r="CG45" s="621"/>
      <c r="CH45" s="621"/>
      <c r="CI45" s="621"/>
      <c r="CJ45" s="621"/>
      <c r="CK45" s="621"/>
      <c r="CL45" s="621"/>
      <c r="CM45" s="621"/>
      <c r="CN45" s="621"/>
      <c r="CO45" s="621"/>
      <c r="CP45" s="621"/>
      <c r="CQ45" s="622"/>
      <c r="CR45" s="623">
        <v>2282518</v>
      </c>
      <c r="CS45" s="655"/>
      <c r="CT45" s="655"/>
      <c r="CU45" s="655"/>
      <c r="CV45" s="655"/>
      <c r="CW45" s="655"/>
      <c r="CX45" s="655"/>
      <c r="CY45" s="656"/>
      <c r="CZ45" s="657">
        <v>4.3</v>
      </c>
      <c r="DA45" s="658"/>
      <c r="DB45" s="658"/>
      <c r="DC45" s="659"/>
      <c r="DD45" s="632">
        <v>342963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334</v>
      </c>
      <c r="CG46" s="621"/>
      <c r="CH46" s="621"/>
      <c r="CI46" s="621"/>
      <c r="CJ46" s="621"/>
      <c r="CK46" s="621"/>
      <c r="CL46" s="621"/>
      <c r="CM46" s="621"/>
      <c r="CN46" s="621"/>
      <c r="CO46" s="621"/>
      <c r="CP46" s="621"/>
      <c r="CQ46" s="622"/>
      <c r="CR46" s="623">
        <v>3270778</v>
      </c>
      <c r="CS46" s="624"/>
      <c r="CT46" s="624"/>
      <c r="CU46" s="624"/>
      <c r="CV46" s="624"/>
      <c r="CW46" s="624"/>
      <c r="CX46" s="624"/>
      <c r="CY46" s="625"/>
      <c r="CZ46" s="657">
        <v>6.1</v>
      </c>
      <c r="DA46" s="706"/>
      <c r="DB46" s="706"/>
      <c r="DC46" s="707"/>
      <c r="DD46" s="632">
        <v>1881553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335</v>
      </c>
      <c r="CG47" s="621"/>
      <c r="CH47" s="621"/>
      <c r="CI47" s="621"/>
      <c r="CJ47" s="621"/>
      <c r="CK47" s="621"/>
      <c r="CL47" s="621"/>
      <c r="CM47" s="621"/>
      <c r="CN47" s="621"/>
      <c r="CO47" s="621"/>
      <c r="CP47" s="621"/>
      <c r="CQ47" s="622"/>
      <c r="CR47" s="623">
        <v>59546</v>
      </c>
      <c r="CS47" s="655"/>
      <c r="CT47" s="655"/>
      <c r="CU47" s="655"/>
      <c r="CV47" s="655"/>
      <c r="CW47" s="655"/>
      <c r="CX47" s="655"/>
      <c r="CY47" s="656"/>
      <c r="CZ47" s="657">
        <v>0.1</v>
      </c>
      <c r="DA47" s="658"/>
      <c r="DB47" s="658"/>
      <c r="DC47" s="659"/>
      <c r="DD47" s="632">
        <v>22259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53296564</v>
      </c>
      <c r="CS49" s="691"/>
      <c r="CT49" s="691"/>
      <c r="CU49" s="691"/>
      <c r="CV49" s="691"/>
      <c r="CW49" s="691"/>
      <c r="CX49" s="691"/>
      <c r="CY49" s="718"/>
      <c r="CZ49" s="719">
        <v>100</v>
      </c>
      <c r="DA49" s="720"/>
      <c r="DB49" s="720"/>
      <c r="DC49" s="721"/>
      <c r="DD49" s="722">
        <v>39235482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70"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55698</v>
      </c>
      <c r="R7" s="753"/>
      <c r="S7" s="753"/>
      <c r="T7" s="753"/>
      <c r="U7" s="753"/>
      <c r="V7" s="753">
        <v>53265</v>
      </c>
      <c r="W7" s="753"/>
      <c r="X7" s="753"/>
      <c r="Y7" s="753"/>
      <c r="Z7" s="753"/>
      <c r="AA7" s="753">
        <v>2433</v>
      </c>
      <c r="AB7" s="753"/>
      <c r="AC7" s="753"/>
      <c r="AD7" s="753"/>
      <c r="AE7" s="754"/>
      <c r="AF7" s="755">
        <v>1617</v>
      </c>
      <c r="AG7" s="756"/>
      <c r="AH7" s="756"/>
      <c r="AI7" s="756"/>
      <c r="AJ7" s="757"/>
      <c r="AK7" s="786">
        <v>272</v>
      </c>
      <c r="AL7" s="787"/>
      <c r="AM7" s="787"/>
      <c r="AN7" s="787"/>
      <c r="AO7" s="787"/>
      <c r="AP7" s="787">
        <v>49890</v>
      </c>
      <c r="AQ7" s="787"/>
      <c r="AR7" s="787"/>
      <c r="AS7" s="787"/>
      <c r="AT7" s="787"/>
      <c r="AU7" s="788"/>
      <c r="AV7" s="788"/>
      <c r="AW7" s="788"/>
      <c r="AX7" s="788"/>
      <c r="AY7" s="789"/>
      <c r="AZ7" s="203"/>
      <c r="BA7" s="203"/>
      <c r="BB7" s="203"/>
      <c r="BC7" s="203"/>
      <c r="BD7" s="203"/>
      <c r="BE7" s="204"/>
      <c r="BF7" s="204"/>
      <c r="BG7" s="204"/>
      <c r="BH7" s="204"/>
      <c r="BI7" s="204"/>
      <c r="BJ7" s="204"/>
      <c r="BK7" s="204"/>
      <c r="BL7" s="204"/>
      <c r="BM7" s="204"/>
      <c r="BN7" s="204"/>
      <c r="BO7" s="204"/>
      <c r="BP7" s="204"/>
      <c r="BQ7" s="210">
        <v>1</v>
      </c>
      <c r="BR7" s="211"/>
      <c r="BS7" s="793" t="s">
        <v>545</v>
      </c>
      <c r="BT7" s="794"/>
      <c r="BU7" s="794"/>
      <c r="BV7" s="794"/>
      <c r="BW7" s="794"/>
      <c r="BX7" s="794"/>
      <c r="BY7" s="794"/>
      <c r="BZ7" s="794"/>
      <c r="CA7" s="794"/>
      <c r="CB7" s="794"/>
      <c r="CC7" s="794"/>
      <c r="CD7" s="794"/>
      <c r="CE7" s="794"/>
      <c r="CF7" s="794"/>
      <c r="CG7" s="795"/>
      <c r="CH7" s="783">
        <v>12</v>
      </c>
      <c r="CI7" s="784"/>
      <c r="CJ7" s="784"/>
      <c r="CK7" s="784"/>
      <c r="CL7" s="785"/>
      <c r="CM7" s="783">
        <v>790</v>
      </c>
      <c r="CN7" s="784"/>
      <c r="CO7" s="784"/>
      <c r="CP7" s="784"/>
      <c r="CQ7" s="785"/>
      <c r="CR7" s="783">
        <v>10</v>
      </c>
      <c r="CS7" s="784"/>
      <c r="CT7" s="784"/>
      <c r="CU7" s="784"/>
      <c r="CV7" s="785"/>
      <c r="CW7" s="783" t="s">
        <v>560</v>
      </c>
      <c r="CX7" s="784"/>
      <c r="CY7" s="784"/>
      <c r="CZ7" s="784"/>
      <c r="DA7" s="785"/>
      <c r="DB7" s="783">
        <v>49</v>
      </c>
      <c r="DC7" s="784"/>
      <c r="DD7" s="784"/>
      <c r="DE7" s="784"/>
      <c r="DF7" s="785"/>
      <c r="DG7" s="783" t="s">
        <v>560</v>
      </c>
      <c r="DH7" s="784"/>
      <c r="DI7" s="784"/>
      <c r="DJ7" s="784"/>
      <c r="DK7" s="785"/>
      <c r="DL7" s="783" t="s">
        <v>560</v>
      </c>
      <c r="DM7" s="784"/>
      <c r="DN7" s="784"/>
      <c r="DO7" s="784"/>
      <c r="DP7" s="785"/>
      <c r="DQ7" s="783" t="s">
        <v>560</v>
      </c>
      <c r="DR7" s="784"/>
      <c r="DS7" s="784"/>
      <c r="DT7" s="784"/>
      <c r="DU7" s="785"/>
      <c r="DV7" s="770"/>
      <c r="DW7" s="771"/>
      <c r="DX7" s="771"/>
      <c r="DY7" s="771"/>
      <c r="DZ7" s="772"/>
      <c r="EA7" s="205"/>
    </row>
    <row r="8" spans="1:131" s="206" customFormat="1" ht="26.25" customHeight="1">
      <c r="A8" s="212">
        <v>2</v>
      </c>
      <c r="B8" s="802" t="s">
        <v>361</v>
      </c>
      <c r="C8" s="803"/>
      <c r="D8" s="803"/>
      <c r="E8" s="803"/>
      <c r="F8" s="803"/>
      <c r="G8" s="803"/>
      <c r="H8" s="803"/>
      <c r="I8" s="803"/>
      <c r="J8" s="803"/>
      <c r="K8" s="803"/>
      <c r="L8" s="803"/>
      <c r="M8" s="803"/>
      <c r="N8" s="803"/>
      <c r="O8" s="803"/>
      <c r="P8" s="804"/>
      <c r="Q8" s="773">
        <v>41</v>
      </c>
      <c r="R8" s="774"/>
      <c r="S8" s="774"/>
      <c r="T8" s="774"/>
      <c r="U8" s="774"/>
      <c r="V8" s="774">
        <v>37</v>
      </c>
      <c r="W8" s="774"/>
      <c r="X8" s="774"/>
      <c r="Y8" s="774"/>
      <c r="Z8" s="774"/>
      <c r="AA8" s="774">
        <v>3</v>
      </c>
      <c r="AB8" s="774"/>
      <c r="AC8" s="774"/>
      <c r="AD8" s="774"/>
      <c r="AE8" s="775"/>
      <c r="AF8" s="776">
        <v>3</v>
      </c>
      <c r="AG8" s="777"/>
      <c r="AH8" s="777"/>
      <c r="AI8" s="777"/>
      <c r="AJ8" s="778"/>
      <c r="AK8" s="779" t="s">
        <v>558</v>
      </c>
      <c r="AL8" s="780"/>
      <c r="AM8" s="780"/>
      <c r="AN8" s="780"/>
      <c r="AO8" s="780"/>
      <c r="AP8" s="780" t="s">
        <v>558</v>
      </c>
      <c r="AQ8" s="780"/>
      <c r="AR8" s="780"/>
      <c r="AS8" s="780"/>
      <c r="AT8" s="780"/>
      <c r="AU8" s="781"/>
      <c r="AV8" s="781"/>
      <c r="AW8" s="781"/>
      <c r="AX8" s="781"/>
      <c r="AY8" s="782"/>
      <c r="AZ8" s="203"/>
      <c r="BA8" s="203"/>
      <c r="BB8" s="203"/>
      <c r="BC8" s="203"/>
      <c r="BD8" s="203"/>
      <c r="BE8" s="204"/>
      <c r="BF8" s="204"/>
      <c r="BG8" s="204"/>
      <c r="BH8" s="204"/>
      <c r="BI8" s="204"/>
      <c r="BJ8" s="204"/>
      <c r="BK8" s="204"/>
      <c r="BL8" s="204"/>
      <c r="BM8" s="204"/>
      <c r="BN8" s="204"/>
      <c r="BO8" s="204"/>
      <c r="BP8" s="204"/>
      <c r="BQ8" s="213">
        <v>2</v>
      </c>
      <c r="BR8" s="214"/>
      <c r="BS8" s="790" t="s">
        <v>546</v>
      </c>
      <c r="BT8" s="791"/>
      <c r="BU8" s="791"/>
      <c r="BV8" s="791"/>
      <c r="BW8" s="791"/>
      <c r="BX8" s="791"/>
      <c r="BY8" s="791"/>
      <c r="BZ8" s="791"/>
      <c r="CA8" s="791"/>
      <c r="CB8" s="791"/>
      <c r="CC8" s="791"/>
      <c r="CD8" s="791"/>
      <c r="CE8" s="791"/>
      <c r="CF8" s="791"/>
      <c r="CG8" s="792"/>
      <c r="CH8" s="796">
        <v>-10</v>
      </c>
      <c r="CI8" s="797"/>
      <c r="CJ8" s="797"/>
      <c r="CK8" s="797"/>
      <c r="CL8" s="798"/>
      <c r="CM8" s="796">
        <v>409</v>
      </c>
      <c r="CN8" s="797"/>
      <c r="CO8" s="797"/>
      <c r="CP8" s="797"/>
      <c r="CQ8" s="798"/>
      <c r="CR8" s="796">
        <v>5</v>
      </c>
      <c r="CS8" s="797"/>
      <c r="CT8" s="797"/>
      <c r="CU8" s="797"/>
      <c r="CV8" s="798"/>
      <c r="CW8" s="796">
        <v>3</v>
      </c>
      <c r="CX8" s="797"/>
      <c r="CY8" s="797"/>
      <c r="CZ8" s="797"/>
      <c r="DA8" s="798"/>
      <c r="DB8" s="796" t="s">
        <v>560</v>
      </c>
      <c r="DC8" s="797"/>
      <c r="DD8" s="797"/>
      <c r="DE8" s="797"/>
      <c r="DF8" s="798"/>
      <c r="DG8" s="796" t="s">
        <v>560</v>
      </c>
      <c r="DH8" s="797"/>
      <c r="DI8" s="797"/>
      <c r="DJ8" s="797"/>
      <c r="DK8" s="798"/>
      <c r="DL8" s="796" t="s">
        <v>560</v>
      </c>
      <c r="DM8" s="797"/>
      <c r="DN8" s="797"/>
      <c r="DO8" s="797"/>
      <c r="DP8" s="798"/>
      <c r="DQ8" s="796" t="s">
        <v>560</v>
      </c>
      <c r="DR8" s="797"/>
      <c r="DS8" s="797"/>
      <c r="DT8" s="797"/>
      <c r="DU8" s="798"/>
      <c r="DV8" s="799"/>
      <c r="DW8" s="800"/>
      <c r="DX8" s="800"/>
      <c r="DY8" s="800"/>
      <c r="DZ8" s="801"/>
      <c r="EA8" s="205"/>
    </row>
    <row r="9" spans="1:131" s="206" customFormat="1" ht="26.25" customHeight="1">
      <c r="A9" s="212">
        <v>3</v>
      </c>
      <c r="B9" s="802"/>
      <c r="C9" s="803"/>
      <c r="D9" s="803"/>
      <c r="E9" s="803"/>
      <c r="F9" s="803"/>
      <c r="G9" s="803"/>
      <c r="H9" s="803"/>
      <c r="I9" s="803"/>
      <c r="J9" s="803"/>
      <c r="K9" s="803"/>
      <c r="L9" s="803"/>
      <c r="M9" s="803"/>
      <c r="N9" s="803"/>
      <c r="O9" s="803"/>
      <c r="P9" s="804"/>
      <c r="Q9" s="773"/>
      <c r="R9" s="774"/>
      <c r="S9" s="774"/>
      <c r="T9" s="774"/>
      <c r="U9" s="774"/>
      <c r="V9" s="774"/>
      <c r="W9" s="774"/>
      <c r="X9" s="774"/>
      <c r="Y9" s="774"/>
      <c r="Z9" s="774"/>
      <c r="AA9" s="774"/>
      <c r="AB9" s="774"/>
      <c r="AC9" s="774"/>
      <c r="AD9" s="774"/>
      <c r="AE9" s="775"/>
      <c r="AF9" s="776"/>
      <c r="AG9" s="777"/>
      <c r="AH9" s="777"/>
      <c r="AI9" s="777"/>
      <c r="AJ9" s="778"/>
      <c r="AK9" s="779"/>
      <c r="AL9" s="780"/>
      <c r="AM9" s="780"/>
      <c r="AN9" s="780"/>
      <c r="AO9" s="780"/>
      <c r="AP9" s="780"/>
      <c r="AQ9" s="780"/>
      <c r="AR9" s="780"/>
      <c r="AS9" s="780"/>
      <c r="AT9" s="780"/>
      <c r="AU9" s="781"/>
      <c r="AV9" s="781"/>
      <c r="AW9" s="781"/>
      <c r="AX9" s="781"/>
      <c r="AY9" s="782"/>
      <c r="AZ9" s="203"/>
      <c r="BA9" s="203"/>
      <c r="BB9" s="203"/>
      <c r="BC9" s="203"/>
      <c r="BD9" s="203"/>
      <c r="BE9" s="204"/>
      <c r="BF9" s="204"/>
      <c r="BG9" s="204"/>
      <c r="BH9" s="204"/>
      <c r="BI9" s="204"/>
      <c r="BJ9" s="204"/>
      <c r="BK9" s="204"/>
      <c r="BL9" s="204"/>
      <c r="BM9" s="204"/>
      <c r="BN9" s="204"/>
      <c r="BO9" s="204"/>
      <c r="BP9" s="204"/>
      <c r="BQ9" s="213">
        <v>3</v>
      </c>
      <c r="BR9" s="214"/>
      <c r="BS9" s="790" t="s">
        <v>547</v>
      </c>
      <c r="BT9" s="791"/>
      <c r="BU9" s="791"/>
      <c r="BV9" s="791"/>
      <c r="BW9" s="791"/>
      <c r="BX9" s="791"/>
      <c r="BY9" s="791"/>
      <c r="BZ9" s="791"/>
      <c r="CA9" s="791"/>
      <c r="CB9" s="791"/>
      <c r="CC9" s="791"/>
      <c r="CD9" s="791"/>
      <c r="CE9" s="791"/>
      <c r="CF9" s="791"/>
      <c r="CG9" s="792"/>
      <c r="CH9" s="796">
        <v>7</v>
      </c>
      <c r="CI9" s="797"/>
      <c r="CJ9" s="797"/>
      <c r="CK9" s="797"/>
      <c r="CL9" s="798"/>
      <c r="CM9" s="796">
        <v>413</v>
      </c>
      <c r="CN9" s="797"/>
      <c r="CO9" s="797"/>
      <c r="CP9" s="797"/>
      <c r="CQ9" s="798"/>
      <c r="CR9" s="796">
        <v>204</v>
      </c>
      <c r="CS9" s="797"/>
      <c r="CT9" s="797"/>
      <c r="CU9" s="797"/>
      <c r="CV9" s="798"/>
      <c r="CW9" s="796">
        <v>18</v>
      </c>
      <c r="CX9" s="797"/>
      <c r="CY9" s="797"/>
      <c r="CZ9" s="797"/>
      <c r="DA9" s="798"/>
      <c r="DB9" s="796">
        <v>5</v>
      </c>
      <c r="DC9" s="797"/>
      <c r="DD9" s="797"/>
      <c r="DE9" s="797"/>
      <c r="DF9" s="798"/>
      <c r="DG9" s="796" t="s">
        <v>560</v>
      </c>
      <c r="DH9" s="797"/>
      <c r="DI9" s="797"/>
      <c r="DJ9" s="797"/>
      <c r="DK9" s="798"/>
      <c r="DL9" s="796" t="s">
        <v>560</v>
      </c>
      <c r="DM9" s="797"/>
      <c r="DN9" s="797"/>
      <c r="DO9" s="797"/>
      <c r="DP9" s="798"/>
      <c r="DQ9" s="796" t="s">
        <v>560</v>
      </c>
      <c r="DR9" s="797"/>
      <c r="DS9" s="797"/>
      <c r="DT9" s="797"/>
      <c r="DU9" s="798"/>
      <c r="DV9" s="799"/>
      <c r="DW9" s="800"/>
      <c r="DX9" s="800"/>
      <c r="DY9" s="800"/>
      <c r="DZ9" s="801"/>
      <c r="EA9" s="205"/>
    </row>
    <row r="10" spans="1:131" s="206" customFormat="1" ht="26.25" customHeight="1">
      <c r="A10" s="212">
        <v>4</v>
      </c>
      <c r="B10" s="802"/>
      <c r="C10" s="803"/>
      <c r="D10" s="803"/>
      <c r="E10" s="803"/>
      <c r="F10" s="803"/>
      <c r="G10" s="803"/>
      <c r="H10" s="803"/>
      <c r="I10" s="803"/>
      <c r="J10" s="803"/>
      <c r="K10" s="803"/>
      <c r="L10" s="803"/>
      <c r="M10" s="803"/>
      <c r="N10" s="803"/>
      <c r="O10" s="803"/>
      <c r="P10" s="804"/>
      <c r="Q10" s="773"/>
      <c r="R10" s="774"/>
      <c r="S10" s="774"/>
      <c r="T10" s="774"/>
      <c r="U10" s="774"/>
      <c r="V10" s="774"/>
      <c r="W10" s="774"/>
      <c r="X10" s="774"/>
      <c r="Y10" s="774"/>
      <c r="Z10" s="774"/>
      <c r="AA10" s="774"/>
      <c r="AB10" s="774"/>
      <c r="AC10" s="774"/>
      <c r="AD10" s="774"/>
      <c r="AE10" s="775"/>
      <c r="AF10" s="776"/>
      <c r="AG10" s="777"/>
      <c r="AH10" s="777"/>
      <c r="AI10" s="777"/>
      <c r="AJ10" s="778"/>
      <c r="AK10" s="779"/>
      <c r="AL10" s="780"/>
      <c r="AM10" s="780"/>
      <c r="AN10" s="780"/>
      <c r="AO10" s="780"/>
      <c r="AP10" s="780"/>
      <c r="AQ10" s="780"/>
      <c r="AR10" s="780"/>
      <c r="AS10" s="780"/>
      <c r="AT10" s="780"/>
      <c r="AU10" s="781"/>
      <c r="AV10" s="781"/>
      <c r="AW10" s="781"/>
      <c r="AX10" s="781"/>
      <c r="AY10" s="782"/>
      <c r="AZ10" s="203"/>
      <c r="BA10" s="203"/>
      <c r="BB10" s="203"/>
      <c r="BC10" s="203"/>
      <c r="BD10" s="203"/>
      <c r="BE10" s="204"/>
      <c r="BF10" s="204"/>
      <c r="BG10" s="204"/>
      <c r="BH10" s="204"/>
      <c r="BI10" s="204"/>
      <c r="BJ10" s="204"/>
      <c r="BK10" s="204"/>
      <c r="BL10" s="204"/>
      <c r="BM10" s="204"/>
      <c r="BN10" s="204"/>
      <c r="BO10" s="204"/>
      <c r="BP10" s="204"/>
      <c r="BQ10" s="213">
        <v>4</v>
      </c>
      <c r="BR10" s="214"/>
      <c r="BS10" s="790" t="s">
        <v>548</v>
      </c>
      <c r="BT10" s="791"/>
      <c r="BU10" s="791"/>
      <c r="BV10" s="791"/>
      <c r="BW10" s="791"/>
      <c r="BX10" s="791"/>
      <c r="BY10" s="791"/>
      <c r="BZ10" s="791"/>
      <c r="CA10" s="791"/>
      <c r="CB10" s="791"/>
      <c r="CC10" s="791"/>
      <c r="CD10" s="791"/>
      <c r="CE10" s="791"/>
      <c r="CF10" s="791"/>
      <c r="CG10" s="792"/>
      <c r="CH10" s="796">
        <v>1</v>
      </c>
      <c r="CI10" s="797"/>
      <c r="CJ10" s="797"/>
      <c r="CK10" s="797"/>
      <c r="CL10" s="798"/>
      <c r="CM10" s="796">
        <v>179</v>
      </c>
      <c r="CN10" s="797"/>
      <c r="CO10" s="797"/>
      <c r="CP10" s="797"/>
      <c r="CQ10" s="798"/>
      <c r="CR10" s="796">
        <v>190</v>
      </c>
      <c r="CS10" s="797"/>
      <c r="CT10" s="797"/>
      <c r="CU10" s="797"/>
      <c r="CV10" s="798"/>
      <c r="CW10" s="796" t="s">
        <v>561</v>
      </c>
      <c r="CX10" s="797"/>
      <c r="CY10" s="797"/>
      <c r="CZ10" s="797"/>
      <c r="DA10" s="798"/>
      <c r="DB10" s="796" t="s">
        <v>560</v>
      </c>
      <c r="DC10" s="797"/>
      <c r="DD10" s="797"/>
      <c r="DE10" s="797"/>
      <c r="DF10" s="798"/>
      <c r="DG10" s="796" t="s">
        <v>560</v>
      </c>
      <c r="DH10" s="797"/>
      <c r="DI10" s="797"/>
      <c r="DJ10" s="797"/>
      <c r="DK10" s="798"/>
      <c r="DL10" s="796" t="s">
        <v>560</v>
      </c>
      <c r="DM10" s="797"/>
      <c r="DN10" s="797"/>
      <c r="DO10" s="797"/>
      <c r="DP10" s="798"/>
      <c r="DQ10" s="796" t="s">
        <v>560</v>
      </c>
      <c r="DR10" s="797"/>
      <c r="DS10" s="797"/>
      <c r="DT10" s="797"/>
      <c r="DU10" s="798"/>
      <c r="DV10" s="799"/>
      <c r="DW10" s="800"/>
      <c r="DX10" s="800"/>
      <c r="DY10" s="800"/>
      <c r="DZ10" s="801"/>
      <c r="EA10" s="205"/>
    </row>
    <row r="11" spans="1:131" s="206" customFormat="1" ht="26.25" customHeight="1">
      <c r="A11" s="212">
        <v>5</v>
      </c>
      <c r="B11" s="802"/>
      <c r="C11" s="803"/>
      <c r="D11" s="803"/>
      <c r="E11" s="803"/>
      <c r="F11" s="803"/>
      <c r="G11" s="803"/>
      <c r="H11" s="803"/>
      <c r="I11" s="803"/>
      <c r="J11" s="803"/>
      <c r="K11" s="803"/>
      <c r="L11" s="803"/>
      <c r="M11" s="803"/>
      <c r="N11" s="803"/>
      <c r="O11" s="803"/>
      <c r="P11" s="804"/>
      <c r="Q11" s="773"/>
      <c r="R11" s="774"/>
      <c r="S11" s="774"/>
      <c r="T11" s="774"/>
      <c r="U11" s="774"/>
      <c r="V11" s="774"/>
      <c r="W11" s="774"/>
      <c r="X11" s="774"/>
      <c r="Y11" s="774"/>
      <c r="Z11" s="774"/>
      <c r="AA11" s="774"/>
      <c r="AB11" s="774"/>
      <c r="AC11" s="774"/>
      <c r="AD11" s="774"/>
      <c r="AE11" s="775"/>
      <c r="AF11" s="776"/>
      <c r="AG11" s="777"/>
      <c r="AH11" s="777"/>
      <c r="AI11" s="777"/>
      <c r="AJ11" s="778"/>
      <c r="AK11" s="779"/>
      <c r="AL11" s="780"/>
      <c r="AM11" s="780"/>
      <c r="AN11" s="780"/>
      <c r="AO11" s="780"/>
      <c r="AP11" s="780"/>
      <c r="AQ11" s="780"/>
      <c r="AR11" s="780"/>
      <c r="AS11" s="780"/>
      <c r="AT11" s="780"/>
      <c r="AU11" s="781"/>
      <c r="AV11" s="781"/>
      <c r="AW11" s="781"/>
      <c r="AX11" s="781"/>
      <c r="AY11" s="782"/>
      <c r="AZ11" s="203"/>
      <c r="BA11" s="203"/>
      <c r="BB11" s="203"/>
      <c r="BC11" s="203"/>
      <c r="BD11" s="203"/>
      <c r="BE11" s="204"/>
      <c r="BF11" s="204"/>
      <c r="BG11" s="204"/>
      <c r="BH11" s="204"/>
      <c r="BI11" s="204"/>
      <c r="BJ11" s="204"/>
      <c r="BK11" s="204"/>
      <c r="BL11" s="204"/>
      <c r="BM11" s="204"/>
      <c r="BN11" s="204"/>
      <c r="BO11" s="204"/>
      <c r="BP11" s="204"/>
      <c r="BQ11" s="213">
        <v>5</v>
      </c>
      <c r="BR11" s="214"/>
      <c r="BS11" s="790" t="s">
        <v>549</v>
      </c>
      <c r="BT11" s="791"/>
      <c r="BU11" s="791"/>
      <c r="BV11" s="791"/>
      <c r="BW11" s="791"/>
      <c r="BX11" s="791"/>
      <c r="BY11" s="791"/>
      <c r="BZ11" s="791"/>
      <c r="CA11" s="791"/>
      <c r="CB11" s="791"/>
      <c r="CC11" s="791"/>
      <c r="CD11" s="791"/>
      <c r="CE11" s="791"/>
      <c r="CF11" s="791"/>
      <c r="CG11" s="792"/>
      <c r="CH11" s="796">
        <v>-2</v>
      </c>
      <c r="CI11" s="797"/>
      <c r="CJ11" s="797"/>
      <c r="CK11" s="797"/>
      <c r="CL11" s="798"/>
      <c r="CM11" s="796">
        <v>52</v>
      </c>
      <c r="CN11" s="797"/>
      <c r="CO11" s="797"/>
      <c r="CP11" s="797"/>
      <c r="CQ11" s="798"/>
      <c r="CR11" s="796">
        <v>50</v>
      </c>
      <c r="CS11" s="797"/>
      <c r="CT11" s="797"/>
      <c r="CU11" s="797"/>
      <c r="CV11" s="798"/>
      <c r="CW11" s="796">
        <v>22</v>
      </c>
      <c r="CX11" s="797"/>
      <c r="CY11" s="797"/>
      <c r="CZ11" s="797"/>
      <c r="DA11" s="798"/>
      <c r="DB11" s="796" t="s">
        <v>560</v>
      </c>
      <c r="DC11" s="797"/>
      <c r="DD11" s="797"/>
      <c r="DE11" s="797"/>
      <c r="DF11" s="798"/>
      <c r="DG11" s="796" t="s">
        <v>560</v>
      </c>
      <c r="DH11" s="797"/>
      <c r="DI11" s="797"/>
      <c r="DJ11" s="797"/>
      <c r="DK11" s="798"/>
      <c r="DL11" s="796" t="s">
        <v>560</v>
      </c>
      <c r="DM11" s="797"/>
      <c r="DN11" s="797"/>
      <c r="DO11" s="797"/>
      <c r="DP11" s="798"/>
      <c r="DQ11" s="796" t="s">
        <v>560</v>
      </c>
      <c r="DR11" s="797"/>
      <c r="DS11" s="797"/>
      <c r="DT11" s="797"/>
      <c r="DU11" s="798"/>
      <c r="DV11" s="799"/>
      <c r="DW11" s="800"/>
      <c r="DX11" s="800"/>
      <c r="DY11" s="800"/>
      <c r="DZ11" s="801"/>
      <c r="EA11" s="205"/>
    </row>
    <row r="12" spans="1:131" s="206" customFormat="1" ht="26.25" customHeight="1">
      <c r="A12" s="212">
        <v>6</v>
      </c>
      <c r="B12" s="802"/>
      <c r="C12" s="803"/>
      <c r="D12" s="803"/>
      <c r="E12" s="803"/>
      <c r="F12" s="803"/>
      <c r="G12" s="803"/>
      <c r="H12" s="803"/>
      <c r="I12" s="803"/>
      <c r="J12" s="803"/>
      <c r="K12" s="803"/>
      <c r="L12" s="803"/>
      <c r="M12" s="803"/>
      <c r="N12" s="803"/>
      <c r="O12" s="803"/>
      <c r="P12" s="804"/>
      <c r="Q12" s="773"/>
      <c r="R12" s="774"/>
      <c r="S12" s="774"/>
      <c r="T12" s="774"/>
      <c r="U12" s="774"/>
      <c r="V12" s="774"/>
      <c r="W12" s="774"/>
      <c r="X12" s="774"/>
      <c r="Y12" s="774"/>
      <c r="Z12" s="774"/>
      <c r="AA12" s="774"/>
      <c r="AB12" s="774"/>
      <c r="AC12" s="774"/>
      <c r="AD12" s="774"/>
      <c r="AE12" s="775"/>
      <c r="AF12" s="776"/>
      <c r="AG12" s="777"/>
      <c r="AH12" s="777"/>
      <c r="AI12" s="777"/>
      <c r="AJ12" s="778"/>
      <c r="AK12" s="779"/>
      <c r="AL12" s="780"/>
      <c r="AM12" s="780"/>
      <c r="AN12" s="780"/>
      <c r="AO12" s="780"/>
      <c r="AP12" s="780"/>
      <c r="AQ12" s="780"/>
      <c r="AR12" s="780"/>
      <c r="AS12" s="780"/>
      <c r="AT12" s="780"/>
      <c r="AU12" s="781"/>
      <c r="AV12" s="781"/>
      <c r="AW12" s="781"/>
      <c r="AX12" s="781"/>
      <c r="AY12" s="782"/>
      <c r="AZ12" s="203"/>
      <c r="BA12" s="203"/>
      <c r="BB12" s="203"/>
      <c r="BC12" s="203"/>
      <c r="BD12" s="203"/>
      <c r="BE12" s="204"/>
      <c r="BF12" s="204"/>
      <c r="BG12" s="204"/>
      <c r="BH12" s="204"/>
      <c r="BI12" s="204"/>
      <c r="BJ12" s="204"/>
      <c r="BK12" s="204"/>
      <c r="BL12" s="204"/>
      <c r="BM12" s="204"/>
      <c r="BN12" s="204"/>
      <c r="BO12" s="204"/>
      <c r="BP12" s="204"/>
      <c r="BQ12" s="213">
        <v>6</v>
      </c>
      <c r="BR12" s="214"/>
      <c r="BS12" s="790" t="s">
        <v>550</v>
      </c>
      <c r="BT12" s="791"/>
      <c r="BU12" s="791"/>
      <c r="BV12" s="791"/>
      <c r="BW12" s="791"/>
      <c r="BX12" s="791"/>
      <c r="BY12" s="791"/>
      <c r="BZ12" s="791"/>
      <c r="CA12" s="791"/>
      <c r="CB12" s="791"/>
      <c r="CC12" s="791"/>
      <c r="CD12" s="791"/>
      <c r="CE12" s="791"/>
      <c r="CF12" s="791"/>
      <c r="CG12" s="792"/>
      <c r="CH12" s="796">
        <v>-1</v>
      </c>
      <c r="CI12" s="797"/>
      <c r="CJ12" s="797"/>
      <c r="CK12" s="797"/>
      <c r="CL12" s="798"/>
      <c r="CM12" s="796">
        <v>54</v>
      </c>
      <c r="CN12" s="797"/>
      <c r="CO12" s="797"/>
      <c r="CP12" s="797"/>
      <c r="CQ12" s="798"/>
      <c r="CR12" s="796">
        <v>16</v>
      </c>
      <c r="CS12" s="797"/>
      <c r="CT12" s="797"/>
      <c r="CU12" s="797"/>
      <c r="CV12" s="798"/>
      <c r="CW12" s="796">
        <v>5</v>
      </c>
      <c r="CX12" s="797"/>
      <c r="CY12" s="797"/>
      <c r="CZ12" s="797"/>
      <c r="DA12" s="798"/>
      <c r="DB12" s="796" t="s">
        <v>560</v>
      </c>
      <c r="DC12" s="797"/>
      <c r="DD12" s="797"/>
      <c r="DE12" s="797"/>
      <c r="DF12" s="798"/>
      <c r="DG12" s="796" t="s">
        <v>560</v>
      </c>
      <c r="DH12" s="797"/>
      <c r="DI12" s="797"/>
      <c r="DJ12" s="797"/>
      <c r="DK12" s="798"/>
      <c r="DL12" s="796" t="s">
        <v>560</v>
      </c>
      <c r="DM12" s="797"/>
      <c r="DN12" s="797"/>
      <c r="DO12" s="797"/>
      <c r="DP12" s="798"/>
      <c r="DQ12" s="796" t="s">
        <v>560</v>
      </c>
      <c r="DR12" s="797"/>
      <c r="DS12" s="797"/>
      <c r="DT12" s="797"/>
      <c r="DU12" s="798"/>
      <c r="DV12" s="799"/>
      <c r="DW12" s="800"/>
      <c r="DX12" s="800"/>
      <c r="DY12" s="800"/>
      <c r="DZ12" s="801"/>
      <c r="EA12" s="205"/>
    </row>
    <row r="13" spans="1:131" s="206" customFormat="1" ht="26.25" customHeight="1">
      <c r="A13" s="212">
        <v>7</v>
      </c>
      <c r="B13" s="802"/>
      <c r="C13" s="803"/>
      <c r="D13" s="803"/>
      <c r="E13" s="803"/>
      <c r="F13" s="803"/>
      <c r="G13" s="803"/>
      <c r="H13" s="803"/>
      <c r="I13" s="803"/>
      <c r="J13" s="803"/>
      <c r="K13" s="803"/>
      <c r="L13" s="803"/>
      <c r="M13" s="803"/>
      <c r="N13" s="803"/>
      <c r="O13" s="803"/>
      <c r="P13" s="804"/>
      <c r="Q13" s="773"/>
      <c r="R13" s="774"/>
      <c r="S13" s="774"/>
      <c r="T13" s="774"/>
      <c r="U13" s="774"/>
      <c r="V13" s="774"/>
      <c r="W13" s="774"/>
      <c r="X13" s="774"/>
      <c r="Y13" s="774"/>
      <c r="Z13" s="774"/>
      <c r="AA13" s="774"/>
      <c r="AB13" s="774"/>
      <c r="AC13" s="774"/>
      <c r="AD13" s="774"/>
      <c r="AE13" s="775"/>
      <c r="AF13" s="776"/>
      <c r="AG13" s="777"/>
      <c r="AH13" s="777"/>
      <c r="AI13" s="777"/>
      <c r="AJ13" s="778"/>
      <c r="AK13" s="779"/>
      <c r="AL13" s="780"/>
      <c r="AM13" s="780"/>
      <c r="AN13" s="780"/>
      <c r="AO13" s="780"/>
      <c r="AP13" s="780"/>
      <c r="AQ13" s="780"/>
      <c r="AR13" s="780"/>
      <c r="AS13" s="780"/>
      <c r="AT13" s="780"/>
      <c r="AU13" s="781"/>
      <c r="AV13" s="781"/>
      <c r="AW13" s="781"/>
      <c r="AX13" s="781"/>
      <c r="AY13" s="782"/>
      <c r="AZ13" s="203"/>
      <c r="BA13" s="203"/>
      <c r="BB13" s="203"/>
      <c r="BC13" s="203"/>
      <c r="BD13" s="203"/>
      <c r="BE13" s="204"/>
      <c r="BF13" s="204"/>
      <c r="BG13" s="204"/>
      <c r="BH13" s="204"/>
      <c r="BI13" s="204"/>
      <c r="BJ13" s="204"/>
      <c r="BK13" s="204"/>
      <c r="BL13" s="204"/>
      <c r="BM13" s="204"/>
      <c r="BN13" s="204"/>
      <c r="BO13" s="204"/>
      <c r="BP13" s="204"/>
      <c r="BQ13" s="213">
        <v>7</v>
      </c>
      <c r="BR13" s="214"/>
      <c r="BS13" s="790" t="s">
        <v>551</v>
      </c>
      <c r="BT13" s="791"/>
      <c r="BU13" s="791"/>
      <c r="BV13" s="791"/>
      <c r="BW13" s="791"/>
      <c r="BX13" s="791"/>
      <c r="BY13" s="791"/>
      <c r="BZ13" s="791"/>
      <c r="CA13" s="791"/>
      <c r="CB13" s="791"/>
      <c r="CC13" s="791"/>
      <c r="CD13" s="791"/>
      <c r="CE13" s="791"/>
      <c r="CF13" s="791"/>
      <c r="CG13" s="792"/>
      <c r="CH13" s="796">
        <v>0</v>
      </c>
      <c r="CI13" s="797"/>
      <c r="CJ13" s="797"/>
      <c r="CK13" s="797"/>
      <c r="CL13" s="798"/>
      <c r="CM13" s="796">
        <v>11</v>
      </c>
      <c r="CN13" s="797"/>
      <c r="CO13" s="797"/>
      <c r="CP13" s="797"/>
      <c r="CQ13" s="798"/>
      <c r="CR13" s="796">
        <v>3</v>
      </c>
      <c r="CS13" s="797"/>
      <c r="CT13" s="797"/>
      <c r="CU13" s="797"/>
      <c r="CV13" s="798"/>
      <c r="CW13" s="796" t="s">
        <v>560</v>
      </c>
      <c r="CX13" s="797"/>
      <c r="CY13" s="797"/>
      <c r="CZ13" s="797"/>
      <c r="DA13" s="798"/>
      <c r="DB13" s="796" t="s">
        <v>560</v>
      </c>
      <c r="DC13" s="797"/>
      <c r="DD13" s="797"/>
      <c r="DE13" s="797"/>
      <c r="DF13" s="798"/>
      <c r="DG13" s="796" t="s">
        <v>560</v>
      </c>
      <c r="DH13" s="797"/>
      <c r="DI13" s="797"/>
      <c r="DJ13" s="797"/>
      <c r="DK13" s="798"/>
      <c r="DL13" s="796" t="s">
        <v>560</v>
      </c>
      <c r="DM13" s="797"/>
      <c r="DN13" s="797"/>
      <c r="DO13" s="797"/>
      <c r="DP13" s="798"/>
      <c r="DQ13" s="796" t="s">
        <v>560</v>
      </c>
      <c r="DR13" s="797"/>
      <c r="DS13" s="797"/>
      <c r="DT13" s="797"/>
      <c r="DU13" s="798"/>
      <c r="DV13" s="799"/>
      <c r="DW13" s="800"/>
      <c r="DX13" s="800"/>
      <c r="DY13" s="800"/>
      <c r="DZ13" s="801"/>
      <c r="EA13" s="205"/>
    </row>
    <row r="14" spans="1:131" s="206" customFormat="1" ht="26.25" customHeight="1">
      <c r="A14" s="212">
        <v>8</v>
      </c>
      <c r="B14" s="802"/>
      <c r="C14" s="803"/>
      <c r="D14" s="803"/>
      <c r="E14" s="803"/>
      <c r="F14" s="803"/>
      <c r="G14" s="803"/>
      <c r="H14" s="803"/>
      <c r="I14" s="803"/>
      <c r="J14" s="803"/>
      <c r="K14" s="803"/>
      <c r="L14" s="803"/>
      <c r="M14" s="803"/>
      <c r="N14" s="803"/>
      <c r="O14" s="803"/>
      <c r="P14" s="804"/>
      <c r="Q14" s="773"/>
      <c r="R14" s="774"/>
      <c r="S14" s="774"/>
      <c r="T14" s="774"/>
      <c r="U14" s="774"/>
      <c r="V14" s="774"/>
      <c r="W14" s="774"/>
      <c r="X14" s="774"/>
      <c r="Y14" s="774"/>
      <c r="Z14" s="774"/>
      <c r="AA14" s="774"/>
      <c r="AB14" s="774"/>
      <c r="AC14" s="774"/>
      <c r="AD14" s="774"/>
      <c r="AE14" s="775"/>
      <c r="AF14" s="776"/>
      <c r="AG14" s="777"/>
      <c r="AH14" s="777"/>
      <c r="AI14" s="777"/>
      <c r="AJ14" s="778"/>
      <c r="AK14" s="779"/>
      <c r="AL14" s="780"/>
      <c r="AM14" s="780"/>
      <c r="AN14" s="780"/>
      <c r="AO14" s="780"/>
      <c r="AP14" s="780"/>
      <c r="AQ14" s="780"/>
      <c r="AR14" s="780"/>
      <c r="AS14" s="780"/>
      <c r="AT14" s="780"/>
      <c r="AU14" s="781"/>
      <c r="AV14" s="781"/>
      <c r="AW14" s="781"/>
      <c r="AX14" s="781"/>
      <c r="AY14" s="782"/>
      <c r="AZ14" s="203"/>
      <c r="BA14" s="203"/>
      <c r="BB14" s="203"/>
      <c r="BC14" s="203"/>
      <c r="BD14" s="203"/>
      <c r="BE14" s="204"/>
      <c r="BF14" s="204"/>
      <c r="BG14" s="204"/>
      <c r="BH14" s="204"/>
      <c r="BI14" s="204"/>
      <c r="BJ14" s="204"/>
      <c r="BK14" s="204"/>
      <c r="BL14" s="204"/>
      <c r="BM14" s="204"/>
      <c r="BN14" s="204"/>
      <c r="BO14" s="204"/>
      <c r="BP14" s="204"/>
      <c r="BQ14" s="213">
        <v>8</v>
      </c>
      <c r="BR14" s="214"/>
      <c r="BS14" s="790" t="s">
        <v>552</v>
      </c>
      <c r="BT14" s="791"/>
      <c r="BU14" s="791"/>
      <c r="BV14" s="791"/>
      <c r="BW14" s="791"/>
      <c r="BX14" s="791"/>
      <c r="BY14" s="791"/>
      <c r="BZ14" s="791"/>
      <c r="CA14" s="791"/>
      <c r="CB14" s="791"/>
      <c r="CC14" s="791"/>
      <c r="CD14" s="791"/>
      <c r="CE14" s="791"/>
      <c r="CF14" s="791"/>
      <c r="CG14" s="792"/>
      <c r="CH14" s="796">
        <v>2</v>
      </c>
      <c r="CI14" s="797"/>
      <c r="CJ14" s="797"/>
      <c r="CK14" s="797"/>
      <c r="CL14" s="798"/>
      <c r="CM14" s="796">
        <v>37</v>
      </c>
      <c r="CN14" s="797"/>
      <c r="CO14" s="797"/>
      <c r="CP14" s="797"/>
      <c r="CQ14" s="798"/>
      <c r="CR14" s="796">
        <v>5</v>
      </c>
      <c r="CS14" s="797"/>
      <c r="CT14" s="797"/>
      <c r="CU14" s="797"/>
      <c r="CV14" s="798"/>
      <c r="CW14" s="796" t="s">
        <v>560</v>
      </c>
      <c r="CX14" s="797"/>
      <c r="CY14" s="797"/>
      <c r="CZ14" s="797"/>
      <c r="DA14" s="798"/>
      <c r="DB14" s="796" t="s">
        <v>560</v>
      </c>
      <c r="DC14" s="797"/>
      <c r="DD14" s="797"/>
      <c r="DE14" s="797"/>
      <c r="DF14" s="798"/>
      <c r="DG14" s="796" t="s">
        <v>560</v>
      </c>
      <c r="DH14" s="797"/>
      <c r="DI14" s="797"/>
      <c r="DJ14" s="797"/>
      <c r="DK14" s="798"/>
      <c r="DL14" s="796" t="s">
        <v>560</v>
      </c>
      <c r="DM14" s="797"/>
      <c r="DN14" s="797"/>
      <c r="DO14" s="797"/>
      <c r="DP14" s="798"/>
      <c r="DQ14" s="796" t="s">
        <v>560</v>
      </c>
      <c r="DR14" s="797"/>
      <c r="DS14" s="797"/>
      <c r="DT14" s="797"/>
      <c r="DU14" s="798"/>
      <c r="DV14" s="799"/>
      <c r="DW14" s="800"/>
      <c r="DX14" s="800"/>
      <c r="DY14" s="800"/>
      <c r="DZ14" s="801"/>
      <c r="EA14" s="205"/>
    </row>
    <row r="15" spans="1:131" s="206" customFormat="1" ht="26.25" customHeight="1">
      <c r="A15" s="212">
        <v>9</v>
      </c>
      <c r="B15" s="802"/>
      <c r="C15" s="803"/>
      <c r="D15" s="803"/>
      <c r="E15" s="803"/>
      <c r="F15" s="803"/>
      <c r="G15" s="803"/>
      <c r="H15" s="803"/>
      <c r="I15" s="803"/>
      <c r="J15" s="803"/>
      <c r="K15" s="803"/>
      <c r="L15" s="803"/>
      <c r="M15" s="803"/>
      <c r="N15" s="803"/>
      <c r="O15" s="803"/>
      <c r="P15" s="804"/>
      <c r="Q15" s="773"/>
      <c r="R15" s="774"/>
      <c r="S15" s="774"/>
      <c r="T15" s="774"/>
      <c r="U15" s="774"/>
      <c r="V15" s="774"/>
      <c r="W15" s="774"/>
      <c r="X15" s="774"/>
      <c r="Y15" s="774"/>
      <c r="Z15" s="774"/>
      <c r="AA15" s="774"/>
      <c r="AB15" s="774"/>
      <c r="AC15" s="774"/>
      <c r="AD15" s="774"/>
      <c r="AE15" s="775"/>
      <c r="AF15" s="776"/>
      <c r="AG15" s="777"/>
      <c r="AH15" s="777"/>
      <c r="AI15" s="777"/>
      <c r="AJ15" s="778"/>
      <c r="AK15" s="779"/>
      <c r="AL15" s="780"/>
      <c r="AM15" s="780"/>
      <c r="AN15" s="780"/>
      <c r="AO15" s="780"/>
      <c r="AP15" s="780"/>
      <c r="AQ15" s="780"/>
      <c r="AR15" s="780"/>
      <c r="AS15" s="780"/>
      <c r="AT15" s="780"/>
      <c r="AU15" s="781"/>
      <c r="AV15" s="781"/>
      <c r="AW15" s="781"/>
      <c r="AX15" s="781"/>
      <c r="AY15" s="782"/>
      <c r="AZ15" s="203"/>
      <c r="BA15" s="203"/>
      <c r="BB15" s="203"/>
      <c r="BC15" s="203"/>
      <c r="BD15" s="203"/>
      <c r="BE15" s="204"/>
      <c r="BF15" s="204"/>
      <c r="BG15" s="204"/>
      <c r="BH15" s="204"/>
      <c r="BI15" s="204"/>
      <c r="BJ15" s="204"/>
      <c r="BK15" s="204"/>
      <c r="BL15" s="204"/>
      <c r="BM15" s="204"/>
      <c r="BN15" s="204"/>
      <c r="BO15" s="204"/>
      <c r="BP15" s="204"/>
      <c r="BQ15" s="213">
        <v>9</v>
      </c>
      <c r="BR15" s="214"/>
      <c r="BS15" s="790" t="s">
        <v>553</v>
      </c>
      <c r="BT15" s="791"/>
      <c r="BU15" s="791"/>
      <c r="BV15" s="791"/>
      <c r="BW15" s="791"/>
      <c r="BX15" s="791"/>
      <c r="BY15" s="791"/>
      <c r="BZ15" s="791"/>
      <c r="CA15" s="791"/>
      <c r="CB15" s="791"/>
      <c r="CC15" s="791"/>
      <c r="CD15" s="791"/>
      <c r="CE15" s="791"/>
      <c r="CF15" s="791"/>
      <c r="CG15" s="792"/>
      <c r="CH15" s="796">
        <v>3</v>
      </c>
      <c r="CI15" s="797"/>
      <c r="CJ15" s="797"/>
      <c r="CK15" s="797"/>
      <c r="CL15" s="798"/>
      <c r="CM15" s="796">
        <v>16</v>
      </c>
      <c r="CN15" s="797"/>
      <c r="CO15" s="797"/>
      <c r="CP15" s="797"/>
      <c r="CQ15" s="798"/>
      <c r="CR15" s="796">
        <v>9</v>
      </c>
      <c r="CS15" s="797"/>
      <c r="CT15" s="797"/>
      <c r="CU15" s="797"/>
      <c r="CV15" s="798"/>
      <c r="CW15" s="796" t="s">
        <v>560</v>
      </c>
      <c r="CX15" s="797"/>
      <c r="CY15" s="797"/>
      <c r="CZ15" s="797"/>
      <c r="DA15" s="798"/>
      <c r="DB15" s="796" t="s">
        <v>560</v>
      </c>
      <c r="DC15" s="797"/>
      <c r="DD15" s="797"/>
      <c r="DE15" s="797"/>
      <c r="DF15" s="798"/>
      <c r="DG15" s="796" t="s">
        <v>560</v>
      </c>
      <c r="DH15" s="797"/>
      <c r="DI15" s="797"/>
      <c r="DJ15" s="797"/>
      <c r="DK15" s="798"/>
      <c r="DL15" s="796" t="s">
        <v>560</v>
      </c>
      <c r="DM15" s="797"/>
      <c r="DN15" s="797"/>
      <c r="DO15" s="797"/>
      <c r="DP15" s="798"/>
      <c r="DQ15" s="796" t="s">
        <v>560</v>
      </c>
      <c r="DR15" s="797"/>
      <c r="DS15" s="797"/>
      <c r="DT15" s="797"/>
      <c r="DU15" s="798"/>
      <c r="DV15" s="799"/>
      <c r="DW15" s="800"/>
      <c r="DX15" s="800"/>
      <c r="DY15" s="800"/>
      <c r="DZ15" s="801"/>
      <c r="EA15" s="205"/>
    </row>
    <row r="16" spans="1:131" s="206" customFormat="1" ht="26.25" customHeight="1">
      <c r="A16" s="212">
        <v>10</v>
      </c>
      <c r="B16" s="802"/>
      <c r="C16" s="803"/>
      <c r="D16" s="803"/>
      <c r="E16" s="803"/>
      <c r="F16" s="803"/>
      <c r="G16" s="803"/>
      <c r="H16" s="803"/>
      <c r="I16" s="803"/>
      <c r="J16" s="803"/>
      <c r="K16" s="803"/>
      <c r="L16" s="803"/>
      <c r="M16" s="803"/>
      <c r="N16" s="803"/>
      <c r="O16" s="803"/>
      <c r="P16" s="804"/>
      <c r="Q16" s="773"/>
      <c r="R16" s="774"/>
      <c r="S16" s="774"/>
      <c r="T16" s="774"/>
      <c r="U16" s="774"/>
      <c r="V16" s="774"/>
      <c r="W16" s="774"/>
      <c r="X16" s="774"/>
      <c r="Y16" s="774"/>
      <c r="Z16" s="774"/>
      <c r="AA16" s="774"/>
      <c r="AB16" s="774"/>
      <c r="AC16" s="774"/>
      <c r="AD16" s="774"/>
      <c r="AE16" s="775"/>
      <c r="AF16" s="776"/>
      <c r="AG16" s="777"/>
      <c r="AH16" s="777"/>
      <c r="AI16" s="777"/>
      <c r="AJ16" s="778"/>
      <c r="AK16" s="779"/>
      <c r="AL16" s="780"/>
      <c r="AM16" s="780"/>
      <c r="AN16" s="780"/>
      <c r="AO16" s="780"/>
      <c r="AP16" s="780"/>
      <c r="AQ16" s="780"/>
      <c r="AR16" s="780"/>
      <c r="AS16" s="780"/>
      <c r="AT16" s="780"/>
      <c r="AU16" s="781"/>
      <c r="AV16" s="781"/>
      <c r="AW16" s="781"/>
      <c r="AX16" s="781"/>
      <c r="AY16" s="782"/>
      <c r="AZ16" s="203"/>
      <c r="BA16" s="203"/>
      <c r="BB16" s="203"/>
      <c r="BC16" s="203"/>
      <c r="BD16" s="203"/>
      <c r="BE16" s="204"/>
      <c r="BF16" s="204"/>
      <c r="BG16" s="204"/>
      <c r="BH16" s="204"/>
      <c r="BI16" s="204"/>
      <c r="BJ16" s="204"/>
      <c r="BK16" s="204"/>
      <c r="BL16" s="204"/>
      <c r="BM16" s="204"/>
      <c r="BN16" s="204"/>
      <c r="BO16" s="204"/>
      <c r="BP16" s="204"/>
      <c r="BQ16" s="213">
        <v>10</v>
      </c>
      <c r="BR16" s="214"/>
      <c r="BS16" s="790" t="s">
        <v>554</v>
      </c>
      <c r="BT16" s="791"/>
      <c r="BU16" s="791"/>
      <c r="BV16" s="791"/>
      <c r="BW16" s="791"/>
      <c r="BX16" s="791"/>
      <c r="BY16" s="791"/>
      <c r="BZ16" s="791"/>
      <c r="CA16" s="791"/>
      <c r="CB16" s="791"/>
      <c r="CC16" s="791"/>
      <c r="CD16" s="791"/>
      <c r="CE16" s="791"/>
      <c r="CF16" s="791"/>
      <c r="CG16" s="792"/>
      <c r="CH16" s="796">
        <v>-8</v>
      </c>
      <c r="CI16" s="797"/>
      <c r="CJ16" s="797"/>
      <c r="CK16" s="797"/>
      <c r="CL16" s="798"/>
      <c r="CM16" s="796">
        <v>53</v>
      </c>
      <c r="CN16" s="797"/>
      <c r="CO16" s="797"/>
      <c r="CP16" s="797"/>
      <c r="CQ16" s="798"/>
      <c r="CR16" s="796">
        <v>50</v>
      </c>
      <c r="CS16" s="797"/>
      <c r="CT16" s="797"/>
      <c r="CU16" s="797"/>
      <c r="CV16" s="798"/>
      <c r="CW16" s="796" t="s">
        <v>560</v>
      </c>
      <c r="CX16" s="797"/>
      <c r="CY16" s="797"/>
      <c r="CZ16" s="797"/>
      <c r="DA16" s="798"/>
      <c r="DB16" s="796" t="s">
        <v>560</v>
      </c>
      <c r="DC16" s="797"/>
      <c r="DD16" s="797"/>
      <c r="DE16" s="797"/>
      <c r="DF16" s="798"/>
      <c r="DG16" s="796" t="s">
        <v>560</v>
      </c>
      <c r="DH16" s="797"/>
      <c r="DI16" s="797"/>
      <c r="DJ16" s="797"/>
      <c r="DK16" s="798"/>
      <c r="DL16" s="796" t="s">
        <v>560</v>
      </c>
      <c r="DM16" s="797"/>
      <c r="DN16" s="797"/>
      <c r="DO16" s="797"/>
      <c r="DP16" s="798"/>
      <c r="DQ16" s="796" t="s">
        <v>560</v>
      </c>
      <c r="DR16" s="797"/>
      <c r="DS16" s="797"/>
      <c r="DT16" s="797"/>
      <c r="DU16" s="798"/>
      <c r="DV16" s="799"/>
      <c r="DW16" s="800"/>
      <c r="DX16" s="800"/>
      <c r="DY16" s="800"/>
      <c r="DZ16" s="801"/>
      <c r="EA16" s="205"/>
    </row>
    <row r="17" spans="1:131" s="206" customFormat="1" ht="26.25" customHeight="1">
      <c r="A17" s="212">
        <v>11</v>
      </c>
      <c r="B17" s="802"/>
      <c r="C17" s="803"/>
      <c r="D17" s="803"/>
      <c r="E17" s="803"/>
      <c r="F17" s="803"/>
      <c r="G17" s="803"/>
      <c r="H17" s="803"/>
      <c r="I17" s="803"/>
      <c r="J17" s="803"/>
      <c r="K17" s="803"/>
      <c r="L17" s="803"/>
      <c r="M17" s="803"/>
      <c r="N17" s="803"/>
      <c r="O17" s="803"/>
      <c r="P17" s="804"/>
      <c r="Q17" s="773"/>
      <c r="R17" s="774"/>
      <c r="S17" s="774"/>
      <c r="T17" s="774"/>
      <c r="U17" s="774"/>
      <c r="V17" s="774"/>
      <c r="W17" s="774"/>
      <c r="X17" s="774"/>
      <c r="Y17" s="774"/>
      <c r="Z17" s="774"/>
      <c r="AA17" s="774"/>
      <c r="AB17" s="774"/>
      <c r="AC17" s="774"/>
      <c r="AD17" s="774"/>
      <c r="AE17" s="775"/>
      <c r="AF17" s="776"/>
      <c r="AG17" s="777"/>
      <c r="AH17" s="777"/>
      <c r="AI17" s="777"/>
      <c r="AJ17" s="778"/>
      <c r="AK17" s="779"/>
      <c r="AL17" s="780"/>
      <c r="AM17" s="780"/>
      <c r="AN17" s="780"/>
      <c r="AO17" s="780"/>
      <c r="AP17" s="780"/>
      <c r="AQ17" s="780"/>
      <c r="AR17" s="780"/>
      <c r="AS17" s="780"/>
      <c r="AT17" s="780"/>
      <c r="AU17" s="781"/>
      <c r="AV17" s="781"/>
      <c r="AW17" s="781"/>
      <c r="AX17" s="781"/>
      <c r="AY17" s="782"/>
      <c r="AZ17" s="203"/>
      <c r="BA17" s="203"/>
      <c r="BB17" s="203"/>
      <c r="BC17" s="203"/>
      <c r="BD17" s="203"/>
      <c r="BE17" s="204"/>
      <c r="BF17" s="204"/>
      <c r="BG17" s="204"/>
      <c r="BH17" s="204"/>
      <c r="BI17" s="204"/>
      <c r="BJ17" s="204"/>
      <c r="BK17" s="204"/>
      <c r="BL17" s="204"/>
      <c r="BM17" s="204"/>
      <c r="BN17" s="204"/>
      <c r="BO17" s="204"/>
      <c r="BP17" s="204"/>
      <c r="BQ17" s="213">
        <v>11</v>
      </c>
      <c r="BR17" s="214"/>
      <c r="BS17" s="790" t="s">
        <v>555</v>
      </c>
      <c r="BT17" s="791"/>
      <c r="BU17" s="791"/>
      <c r="BV17" s="791"/>
      <c r="BW17" s="791"/>
      <c r="BX17" s="791"/>
      <c r="BY17" s="791"/>
      <c r="BZ17" s="791"/>
      <c r="CA17" s="791"/>
      <c r="CB17" s="791"/>
      <c r="CC17" s="791"/>
      <c r="CD17" s="791"/>
      <c r="CE17" s="791"/>
      <c r="CF17" s="791"/>
      <c r="CG17" s="792"/>
      <c r="CH17" s="796">
        <v>1</v>
      </c>
      <c r="CI17" s="797"/>
      <c r="CJ17" s="797"/>
      <c r="CK17" s="797"/>
      <c r="CL17" s="798"/>
      <c r="CM17" s="796">
        <v>16</v>
      </c>
      <c r="CN17" s="797"/>
      <c r="CO17" s="797"/>
      <c r="CP17" s="797"/>
      <c r="CQ17" s="798"/>
      <c r="CR17" s="796">
        <v>3</v>
      </c>
      <c r="CS17" s="797"/>
      <c r="CT17" s="797"/>
      <c r="CU17" s="797"/>
      <c r="CV17" s="798"/>
      <c r="CW17" s="796" t="s">
        <v>560</v>
      </c>
      <c r="CX17" s="797"/>
      <c r="CY17" s="797"/>
      <c r="CZ17" s="797"/>
      <c r="DA17" s="798"/>
      <c r="DB17" s="796" t="s">
        <v>560</v>
      </c>
      <c r="DC17" s="797"/>
      <c r="DD17" s="797"/>
      <c r="DE17" s="797"/>
      <c r="DF17" s="798"/>
      <c r="DG17" s="796" t="s">
        <v>560</v>
      </c>
      <c r="DH17" s="797"/>
      <c r="DI17" s="797"/>
      <c r="DJ17" s="797"/>
      <c r="DK17" s="798"/>
      <c r="DL17" s="796" t="s">
        <v>560</v>
      </c>
      <c r="DM17" s="797"/>
      <c r="DN17" s="797"/>
      <c r="DO17" s="797"/>
      <c r="DP17" s="798"/>
      <c r="DQ17" s="796" t="s">
        <v>560</v>
      </c>
      <c r="DR17" s="797"/>
      <c r="DS17" s="797"/>
      <c r="DT17" s="797"/>
      <c r="DU17" s="798"/>
      <c r="DV17" s="799"/>
      <c r="DW17" s="800"/>
      <c r="DX17" s="800"/>
      <c r="DY17" s="800"/>
      <c r="DZ17" s="801"/>
      <c r="EA17" s="205"/>
    </row>
    <row r="18" spans="1:131" s="206" customFormat="1" ht="26.25" customHeight="1">
      <c r="A18" s="212">
        <v>12</v>
      </c>
      <c r="B18" s="802"/>
      <c r="C18" s="803"/>
      <c r="D18" s="803"/>
      <c r="E18" s="803"/>
      <c r="F18" s="803"/>
      <c r="G18" s="803"/>
      <c r="H18" s="803"/>
      <c r="I18" s="803"/>
      <c r="J18" s="803"/>
      <c r="K18" s="803"/>
      <c r="L18" s="803"/>
      <c r="M18" s="803"/>
      <c r="N18" s="803"/>
      <c r="O18" s="803"/>
      <c r="P18" s="804"/>
      <c r="Q18" s="773"/>
      <c r="R18" s="774"/>
      <c r="S18" s="774"/>
      <c r="T18" s="774"/>
      <c r="U18" s="774"/>
      <c r="V18" s="774"/>
      <c r="W18" s="774"/>
      <c r="X18" s="774"/>
      <c r="Y18" s="774"/>
      <c r="Z18" s="774"/>
      <c r="AA18" s="774"/>
      <c r="AB18" s="774"/>
      <c r="AC18" s="774"/>
      <c r="AD18" s="774"/>
      <c r="AE18" s="775"/>
      <c r="AF18" s="776"/>
      <c r="AG18" s="777"/>
      <c r="AH18" s="777"/>
      <c r="AI18" s="777"/>
      <c r="AJ18" s="778"/>
      <c r="AK18" s="779"/>
      <c r="AL18" s="780"/>
      <c r="AM18" s="780"/>
      <c r="AN18" s="780"/>
      <c r="AO18" s="780"/>
      <c r="AP18" s="780"/>
      <c r="AQ18" s="780"/>
      <c r="AR18" s="780"/>
      <c r="AS18" s="780"/>
      <c r="AT18" s="780"/>
      <c r="AU18" s="781"/>
      <c r="AV18" s="781"/>
      <c r="AW18" s="781"/>
      <c r="AX18" s="781"/>
      <c r="AY18" s="782"/>
      <c r="AZ18" s="203"/>
      <c r="BA18" s="203"/>
      <c r="BB18" s="203"/>
      <c r="BC18" s="203"/>
      <c r="BD18" s="203"/>
      <c r="BE18" s="204"/>
      <c r="BF18" s="204"/>
      <c r="BG18" s="204"/>
      <c r="BH18" s="204"/>
      <c r="BI18" s="204"/>
      <c r="BJ18" s="204"/>
      <c r="BK18" s="204"/>
      <c r="BL18" s="204"/>
      <c r="BM18" s="204"/>
      <c r="BN18" s="204"/>
      <c r="BO18" s="204"/>
      <c r="BP18" s="204"/>
      <c r="BQ18" s="213">
        <v>12</v>
      </c>
      <c r="BR18" s="214"/>
      <c r="BS18" s="790" t="s">
        <v>556</v>
      </c>
      <c r="BT18" s="791"/>
      <c r="BU18" s="791"/>
      <c r="BV18" s="791"/>
      <c r="BW18" s="791"/>
      <c r="BX18" s="791"/>
      <c r="BY18" s="791"/>
      <c r="BZ18" s="791"/>
      <c r="CA18" s="791"/>
      <c r="CB18" s="791"/>
      <c r="CC18" s="791"/>
      <c r="CD18" s="791"/>
      <c r="CE18" s="791"/>
      <c r="CF18" s="791"/>
      <c r="CG18" s="792"/>
      <c r="CH18" s="796">
        <v>-41</v>
      </c>
      <c r="CI18" s="797"/>
      <c r="CJ18" s="797"/>
      <c r="CK18" s="797"/>
      <c r="CL18" s="798"/>
      <c r="CM18" s="796">
        <v>251</v>
      </c>
      <c r="CN18" s="797"/>
      <c r="CO18" s="797"/>
      <c r="CP18" s="797"/>
      <c r="CQ18" s="798"/>
      <c r="CR18" s="796">
        <v>14</v>
      </c>
      <c r="CS18" s="797"/>
      <c r="CT18" s="797"/>
      <c r="CU18" s="797"/>
      <c r="CV18" s="798"/>
      <c r="CW18" s="796">
        <v>5</v>
      </c>
      <c r="CX18" s="797"/>
      <c r="CY18" s="797"/>
      <c r="CZ18" s="797"/>
      <c r="DA18" s="798"/>
      <c r="DB18" s="796" t="s">
        <v>561</v>
      </c>
      <c r="DC18" s="797"/>
      <c r="DD18" s="797"/>
      <c r="DE18" s="797"/>
      <c r="DF18" s="798"/>
      <c r="DG18" s="796" t="s">
        <v>560</v>
      </c>
      <c r="DH18" s="797"/>
      <c r="DI18" s="797"/>
      <c r="DJ18" s="797"/>
      <c r="DK18" s="798"/>
      <c r="DL18" s="796" t="s">
        <v>560</v>
      </c>
      <c r="DM18" s="797"/>
      <c r="DN18" s="797"/>
      <c r="DO18" s="797"/>
      <c r="DP18" s="798"/>
      <c r="DQ18" s="796" t="s">
        <v>560</v>
      </c>
      <c r="DR18" s="797"/>
      <c r="DS18" s="797"/>
      <c r="DT18" s="797"/>
      <c r="DU18" s="798"/>
      <c r="DV18" s="799"/>
      <c r="DW18" s="800"/>
      <c r="DX18" s="800"/>
      <c r="DY18" s="800"/>
      <c r="DZ18" s="801"/>
      <c r="EA18" s="205"/>
    </row>
    <row r="19" spans="1:131" s="206" customFormat="1" ht="26.25" customHeight="1">
      <c r="A19" s="212">
        <v>13</v>
      </c>
      <c r="B19" s="802"/>
      <c r="C19" s="803"/>
      <c r="D19" s="803"/>
      <c r="E19" s="803"/>
      <c r="F19" s="803"/>
      <c r="G19" s="803"/>
      <c r="H19" s="803"/>
      <c r="I19" s="803"/>
      <c r="J19" s="803"/>
      <c r="K19" s="803"/>
      <c r="L19" s="803"/>
      <c r="M19" s="803"/>
      <c r="N19" s="803"/>
      <c r="O19" s="803"/>
      <c r="P19" s="804"/>
      <c r="Q19" s="773"/>
      <c r="R19" s="774"/>
      <c r="S19" s="774"/>
      <c r="T19" s="774"/>
      <c r="U19" s="774"/>
      <c r="V19" s="774"/>
      <c r="W19" s="774"/>
      <c r="X19" s="774"/>
      <c r="Y19" s="774"/>
      <c r="Z19" s="774"/>
      <c r="AA19" s="774"/>
      <c r="AB19" s="774"/>
      <c r="AC19" s="774"/>
      <c r="AD19" s="774"/>
      <c r="AE19" s="775"/>
      <c r="AF19" s="776"/>
      <c r="AG19" s="777"/>
      <c r="AH19" s="777"/>
      <c r="AI19" s="777"/>
      <c r="AJ19" s="778"/>
      <c r="AK19" s="779"/>
      <c r="AL19" s="780"/>
      <c r="AM19" s="780"/>
      <c r="AN19" s="780"/>
      <c r="AO19" s="780"/>
      <c r="AP19" s="780"/>
      <c r="AQ19" s="780"/>
      <c r="AR19" s="780"/>
      <c r="AS19" s="780"/>
      <c r="AT19" s="780"/>
      <c r="AU19" s="781"/>
      <c r="AV19" s="781"/>
      <c r="AW19" s="781"/>
      <c r="AX19" s="781"/>
      <c r="AY19" s="782"/>
      <c r="AZ19" s="203"/>
      <c r="BA19" s="203"/>
      <c r="BB19" s="203"/>
      <c r="BC19" s="203"/>
      <c r="BD19" s="203"/>
      <c r="BE19" s="204"/>
      <c r="BF19" s="204"/>
      <c r="BG19" s="204"/>
      <c r="BH19" s="204"/>
      <c r="BI19" s="204"/>
      <c r="BJ19" s="204"/>
      <c r="BK19" s="204"/>
      <c r="BL19" s="204"/>
      <c r="BM19" s="204"/>
      <c r="BN19" s="204"/>
      <c r="BO19" s="204"/>
      <c r="BP19" s="204"/>
      <c r="BQ19" s="213">
        <v>13</v>
      </c>
      <c r="BR19" s="214"/>
      <c r="BS19" s="790"/>
      <c r="BT19" s="791"/>
      <c r="BU19" s="791"/>
      <c r="BV19" s="791"/>
      <c r="BW19" s="791"/>
      <c r="BX19" s="791"/>
      <c r="BY19" s="791"/>
      <c r="BZ19" s="791"/>
      <c r="CA19" s="791"/>
      <c r="CB19" s="791"/>
      <c r="CC19" s="791"/>
      <c r="CD19" s="791"/>
      <c r="CE19" s="791"/>
      <c r="CF19" s="791"/>
      <c r="CG19" s="792"/>
      <c r="CH19" s="796"/>
      <c r="CI19" s="797"/>
      <c r="CJ19" s="797"/>
      <c r="CK19" s="797"/>
      <c r="CL19" s="798"/>
      <c r="CM19" s="796"/>
      <c r="CN19" s="797"/>
      <c r="CO19" s="797"/>
      <c r="CP19" s="797"/>
      <c r="CQ19" s="798"/>
      <c r="CR19" s="796"/>
      <c r="CS19" s="797"/>
      <c r="CT19" s="797"/>
      <c r="CU19" s="797"/>
      <c r="CV19" s="798"/>
      <c r="CW19" s="796"/>
      <c r="CX19" s="797"/>
      <c r="CY19" s="797"/>
      <c r="CZ19" s="797"/>
      <c r="DA19" s="798"/>
      <c r="DB19" s="796"/>
      <c r="DC19" s="797"/>
      <c r="DD19" s="797"/>
      <c r="DE19" s="797"/>
      <c r="DF19" s="798"/>
      <c r="DG19" s="796"/>
      <c r="DH19" s="797"/>
      <c r="DI19" s="797"/>
      <c r="DJ19" s="797"/>
      <c r="DK19" s="798"/>
      <c r="DL19" s="796"/>
      <c r="DM19" s="797"/>
      <c r="DN19" s="797"/>
      <c r="DO19" s="797"/>
      <c r="DP19" s="798"/>
      <c r="DQ19" s="796"/>
      <c r="DR19" s="797"/>
      <c r="DS19" s="797"/>
      <c r="DT19" s="797"/>
      <c r="DU19" s="798"/>
      <c r="DV19" s="799"/>
      <c r="DW19" s="800"/>
      <c r="DX19" s="800"/>
      <c r="DY19" s="800"/>
      <c r="DZ19" s="801"/>
      <c r="EA19" s="205"/>
    </row>
    <row r="20" spans="1:131" s="206" customFormat="1" ht="26.25" customHeight="1">
      <c r="A20" s="212">
        <v>14</v>
      </c>
      <c r="B20" s="802"/>
      <c r="C20" s="803"/>
      <c r="D20" s="803"/>
      <c r="E20" s="803"/>
      <c r="F20" s="803"/>
      <c r="G20" s="803"/>
      <c r="H20" s="803"/>
      <c r="I20" s="803"/>
      <c r="J20" s="803"/>
      <c r="K20" s="803"/>
      <c r="L20" s="803"/>
      <c r="M20" s="803"/>
      <c r="N20" s="803"/>
      <c r="O20" s="803"/>
      <c r="P20" s="804"/>
      <c r="Q20" s="773"/>
      <c r="R20" s="774"/>
      <c r="S20" s="774"/>
      <c r="T20" s="774"/>
      <c r="U20" s="774"/>
      <c r="V20" s="774"/>
      <c r="W20" s="774"/>
      <c r="X20" s="774"/>
      <c r="Y20" s="774"/>
      <c r="Z20" s="774"/>
      <c r="AA20" s="774"/>
      <c r="AB20" s="774"/>
      <c r="AC20" s="774"/>
      <c r="AD20" s="774"/>
      <c r="AE20" s="775"/>
      <c r="AF20" s="776"/>
      <c r="AG20" s="777"/>
      <c r="AH20" s="777"/>
      <c r="AI20" s="777"/>
      <c r="AJ20" s="778"/>
      <c r="AK20" s="779"/>
      <c r="AL20" s="780"/>
      <c r="AM20" s="780"/>
      <c r="AN20" s="780"/>
      <c r="AO20" s="780"/>
      <c r="AP20" s="780"/>
      <c r="AQ20" s="780"/>
      <c r="AR20" s="780"/>
      <c r="AS20" s="780"/>
      <c r="AT20" s="780"/>
      <c r="AU20" s="781"/>
      <c r="AV20" s="781"/>
      <c r="AW20" s="781"/>
      <c r="AX20" s="781"/>
      <c r="AY20" s="782"/>
      <c r="AZ20" s="203"/>
      <c r="BA20" s="203"/>
      <c r="BB20" s="203"/>
      <c r="BC20" s="203"/>
      <c r="BD20" s="203"/>
      <c r="BE20" s="204"/>
      <c r="BF20" s="204"/>
      <c r="BG20" s="204"/>
      <c r="BH20" s="204"/>
      <c r="BI20" s="204"/>
      <c r="BJ20" s="204"/>
      <c r="BK20" s="204"/>
      <c r="BL20" s="204"/>
      <c r="BM20" s="204"/>
      <c r="BN20" s="204"/>
      <c r="BO20" s="204"/>
      <c r="BP20" s="204"/>
      <c r="BQ20" s="213">
        <v>14</v>
      </c>
      <c r="BR20" s="214"/>
      <c r="BS20" s="790"/>
      <c r="BT20" s="791"/>
      <c r="BU20" s="791"/>
      <c r="BV20" s="791"/>
      <c r="BW20" s="791"/>
      <c r="BX20" s="791"/>
      <c r="BY20" s="791"/>
      <c r="BZ20" s="791"/>
      <c r="CA20" s="791"/>
      <c r="CB20" s="791"/>
      <c r="CC20" s="791"/>
      <c r="CD20" s="791"/>
      <c r="CE20" s="791"/>
      <c r="CF20" s="791"/>
      <c r="CG20" s="792"/>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799"/>
      <c r="DW20" s="800"/>
      <c r="DX20" s="800"/>
      <c r="DY20" s="800"/>
      <c r="DZ20" s="801"/>
      <c r="EA20" s="205"/>
    </row>
    <row r="21" spans="1:131" s="206" customFormat="1" ht="26.25" customHeight="1" thickBot="1">
      <c r="A21" s="212">
        <v>15</v>
      </c>
      <c r="B21" s="802"/>
      <c r="C21" s="803"/>
      <c r="D21" s="803"/>
      <c r="E21" s="803"/>
      <c r="F21" s="803"/>
      <c r="G21" s="803"/>
      <c r="H21" s="803"/>
      <c r="I21" s="803"/>
      <c r="J21" s="803"/>
      <c r="K21" s="803"/>
      <c r="L21" s="803"/>
      <c r="M21" s="803"/>
      <c r="N21" s="803"/>
      <c r="O21" s="803"/>
      <c r="P21" s="804"/>
      <c r="Q21" s="773"/>
      <c r="R21" s="774"/>
      <c r="S21" s="774"/>
      <c r="T21" s="774"/>
      <c r="U21" s="774"/>
      <c r="V21" s="774"/>
      <c r="W21" s="774"/>
      <c r="X21" s="774"/>
      <c r="Y21" s="774"/>
      <c r="Z21" s="774"/>
      <c r="AA21" s="774"/>
      <c r="AB21" s="774"/>
      <c r="AC21" s="774"/>
      <c r="AD21" s="774"/>
      <c r="AE21" s="775"/>
      <c r="AF21" s="776"/>
      <c r="AG21" s="777"/>
      <c r="AH21" s="777"/>
      <c r="AI21" s="777"/>
      <c r="AJ21" s="778"/>
      <c r="AK21" s="779"/>
      <c r="AL21" s="780"/>
      <c r="AM21" s="780"/>
      <c r="AN21" s="780"/>
      <c r="AO21" s="780"/>
      <c r="AP21" s="780"/>
      <c r="AQ21" s="780"/>
      <c r="AR21" s="780"/>
      <c r="AS21" s="780"/>
      <c r="AT21" s="780"/>
      <c r="AU21" s="781"/>
      <c r="AV21" s="781"/>
      <c r="AW21" s="781"/>
      <c r="AX21" s="781"/>
      <c r="AY21" s="782"/>
      <c r="AZ21" s="203"/>
      <c r="BA21" s="203"/>
      <c r="BB21" s="203"/>
      <c r="BC21" s="203"/>
      <c r="BD21" s="203"/>
      <c r="BE21" s="204"/>
      <c r="BF21" s="204"/>
      <c r="BG21" s="204"/>
      <c r="BH21" s="204"/>
      <c r="BI21" s="204"/>
      <c r="BJ21" s="204"/>
      <c r="BK21" s="204"/>
      <c r="BL21" s="204"/>
      <c r="BM21" s="204"/>
      <c r="BN21" s="204"/>
      <c r="BO21" s="204"/>
      <c r="BP21" s="204"/>
      <c r="BQ21" s="213">
        <v>15</v>
      </c>
      <c r="BR21" s="214"/>
      <c r="BS21" s="790"/>
      <c r="BT21" s="791"/>
      <c r="BU21" s="791"/>
      <c r="BV21" s="791"/>
      <c r="BW21" s="791"/>
      <c r="BX21" s="791"/>
      <c r="BY21" s="791"/>
      <c r="BZ21" s="791"/>
      <c r="CA21" s="791"/>
      <c r="CB21" s="791"/>
      <c r="CC21" s="791"/>
      <c r="CD21" s="791"/>
      <c r="CE21" s="791"/>
      <c r="CF21" s="791"/>
      <c r="CG21" s="792"/>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799"/>
      <c r="DW21" s="800"/>
      <c r="DX21" s="800"/>
      <c r="DY21" s="800"/>
      <c r="DZ21" s="801"/>
      <c r="EA21" s="205"/>
    </row>
    <row r="22" spans="1:131" s="206" customFormat="1" ht="26.25" customHeight="1">
      <c r="A22" s="212">
        <v>16</v>
      </c>
      <c r="B22" s="802"/>
      <c r="C22" s="803"/>
      <c r="D22" s="803"/>
      <c r="E22" s="803"/>
      <c r="F22" s="803"/>
      <c r="G22" s="803"/>
      <c r="H22" s="803"/>
      <c r="I22" s="803"/>
      <c r="J22" s="803"/>
      <c r="K22" s="803"/>
      <c r="L22" s="803"/>
      <c r="M22" s="803"/>
      <c r="N22" s="803"/>
      <c r="O22" s="803"/>
      <c r="P22" s="804"/>
      <c r="Q22" s="805"/>
      <c r="R22" s="806"/>
      <c r="S22" s="806"/>
      <c r="T22" s="806"/>
      <c r="U22" s="806"/>
      <c r="V22" s="806"/>
      <c r="W22" s="806"/>
      <c r="X22" s="806"/>
      <c r="Y22" s="806"/>
      <c r="Z22" s="806"/>
      <c r="AA22" s="806"/>
      <c r="AB22" s="806"/>
      <c r="AC22" s="806"/>
      <c r="AD22" s="806"/>
      <c r="AE22" s="807"/>
      <c r="AF22" s="776"/>
      <c r="AG22" s="777"/>
      <c r="AH22" s="777"/>
      <c r="AI22" s="777"/>
      <c r="AJ22" s="778"/>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90"/>
      <c r="BT22" s="791"/>
      <c r="BU22" s="791"/>
      <c r="BV22" s="791"/>
      <c r="BW22" s="791"/>
      <c r="BX22" s="791"/>
      <c r="BY22" s="791"/>
      <c r="BZ22" s="791"/>
      <c r="CA22" s="791"/>
      <c r="CB22" s="791"/>
      <c r="CC22" s="791"/>
      <c r="CD22" s="791"/>
      <c r="CE22" s="791"/>
      <c r="CF22" s="791"/>
      <c r="CG22" s="792"/>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799"/>
      <c r="DW22" s="800"/>
      <c r="DX22" s="800"/>
      <c r="DY22" s="800"/>
      <c r="DZ22" s="801"/>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55738</v>
      </c>
      <c r="R23" s="812"/>
      <c r="S23" s="812"/>
      <c r="T23" s="812"/>
      <c r="U23" s="812"/>
      <c r="V23" s="812">
        <v>53302</v>
      </c>
      <c r="W23" s="812"/>
      <c r="X23" s="812"/>
      <c r="Y23" s="812"/>
      <c r="Z23" s="812"/>
      <c r="AA23" s="812">
        <v>2436</v>
      </c>
      <c r="AB23" s="812"/>
      <c r="AC23" s="812"/>
      <c r="AD23" s="812"/>
      <c r="AE23" s="813"/>
      <c r="AF23" s="814">
        <v>1620</v>
      </c>
      <c r="AG23" s="812"/>
      <c r="AH23" s="812"/>
      <c r="AI23" s="812"/>
      <c r="AJ23" s="815"/>
      <c r="AK23" s="816"/>
      <c r="AL23" s="817"/>
      <c r="AM23" s="817"/>
      <c r="AN23" s="817"/>
      <c r="AO23" s="817"/>
      <c r="AP23" s="812">
        <v>49890</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90"/>
      <c r="BT23" s="791"/>
      <c r="BU23" s="791"/>
      <c r="BV23" s="791"/>
      <c r="BW23" s="791"/>
      <c r="BX23" s="791"/>
      <c r="BY23" s="791"/>
      <c r="BZ23" s="791"/>
      <c r="CA23" s="791"/>
      <c r="CB23" s="791"/>
      <c r="CC23" s="791"/>
      <c r="CD23" s="791"/>
      <c r="CE23" s="791"/>
      <c r="CF23" s="791"/>
      <c r="CG23" s="792"/>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799"/>
      <c r="DW23" s="800"/>
      <c r="DX23" s="800"/>
      <c r="DY23" s="800"/>
      <c r="DZ23" s="801"/>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90"/>
      <c r="BT24" s="791"/>
      <c r="BU24" s="791"/>
      <c r="BV24" s="791"/>
      <c r="BW24" s="791"/>
      <c r="BX24" s="791"/>
      <c r="BY24" s="791"/>
      <c r="BZ24" s="791"/>
      <c r="CA24" s="791"/>
      <c r="CB24" s="791"/>
      <c r="CC24" s="791"/>
      <c r="CD24" s="791"/>
      <c r="CE24" s="791"/>
      <c r="CF24" s="791"/>
      <c r="CG24" s="792"/>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799"/>
      <c r="DW24" s="800"/>
      <c r="DX24" s="800"/>
      <c r="DY24" s="800"/>
      <c r="DZ24" s="801"/>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90"/>
      <c r="BT25" s="791"/>
      <c r="BU25" s="791"/>
      <c r="BV25" s="791"/>
      <c r="BW25" s="791"/>
      <c r="BX25" s="791"/>
      <c r="BY25" s="791"/>
      <c r="BZ25" s="791"/>
      <c r="CA25" s="791"/>
      <c r="CB25" s="791"/>
      <c r="CC25" s="791"/>
      <c r="CD25" s="791"/>
      <c r="CE25" s="791"/>
      <c r="CF25" s="791"/>
      <c r="CG25" s="792"/>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799"/>
      <c r="DW25" s="800"/>
      <c r="DX25" s="800"/>
      <c r="DY25" s="800"/>
      <c r="DZ25" s="801"/>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90"/>
      <c r="BT26" s="791"/>
      <c r="BU26" s="791"/>
      <c r="BV26" s="791"/>
      <c r="BW26" s="791"/>
      <c r="BX26" s="791"/>
      <c r="BY26" s="791"/>
      <c r="BZ26" s="791"/>
      <c r="CA26" s="791"/>
      <c r="CB26" s="791"/>
      <c r="CC26" s="791"/>
      <c r="CD26" s="791"/>
      <c r="CE26" s="791"/>
      <c r="CF26" s="791"/>
      <c r="CG26" s="792"/>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799"/>
      <c r="DW26" s="800"/>
      <c r="DX26" s="800"/>
      <c r="DY26" s="800"/>
      <c r="DZ26" s="801"/>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90"/>
      <c r="BT27" s="791"/>
      <c r="BU27" s="791"/>
      <c r="BV27" s="791"/>
      <c r="BW27" s="791"/>
      <c r="BX27" s="791"/>
      <c r="BY27" s="791"/>
      <c r="BZ27" s="791"/>
      <c r="CA27" s="791"/>
      <c r="CB27" s="791"/>
      <c r="CC27" s="791"/>
      <c r="CD27" s="791"/>
      <c r="CE27" s="791"/>
      <c r="CF27" s="791"/>
      <c r="CG27" s="792"/>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799"/>
      <c r="DW27" s="800"/>
      <c r="DX27" s="800"/>
      <c r="DY27" s="800"/>
      <c r="DZ27" s="801"/>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14490</v>
      </c>
      <c r="R28" s="841"/>
      <c r="S28" s="841"/>
      <c r="T28" s="841"/>
      <c r="U28" s="841"/>
      <c r="V28" s="841">
        <v>14400</v>
      </c>
      <c r="W28" s="841"/>
      <c r="X28" s="841"/>
      <c r="Y28" s="841"/>
      <c r="Z28" s="841"/>
      <c r="AA28" s="841">
        <v>90</v>
      </c>
      <c r="AB28" s="841"/>
      <c r="AC28" s="841"/>
      <c r="AD28" s="841"/>
      <c r="AE28" s="842"/>
      <c r="AF28" s="843">
        <v>90</v>
      </c>
      <c r="AG28" s="841"/>
      <c r="AH28" s="841"/>
      <c r="AI28" s="841"/>
      <c r="AJ28" s="844"/>
      <c r="AK28" s="845">
        <v>1187</v>
      </c>
      <c r="AL28" s="836"/>
      <c r="AM28" s="836"/>
      <c r="AN28" s="836"/>
      <c r="AO28" s="836"/>
      <c r="AP28" s="836">
        <v>64</v>
      </c>
      <c r="AQ28" s="836"/>
      <c r="AR28" s="836"/>
      <c r="AS28" s="836"/>
      <c r="AT28" s="836"/>
      <c r="AU28" s="836" t="s">
        <v>558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90"/>
      <c r="BT28" s="791"/>
      <c r="BU28" s="791"/>
      <c r="BV28" s="791"/>
      <c r="BW28" s="791"/>
      <c r="BX28" s="791"/>
      <c r="BY28" s="791"/>
      <c r="BZ28" s="791"/>
      <c r="CA28" s="791"/>
      <c r="CB28" s="791"/>
      <c r="CC28" s="791"/>
      <c r="CD28" s="791"/>
      <c r="CE28" s="791"/>
      <c r="CF28" s="791"/>
      <c r="CG28" s="792"/>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799"/>
      <c r="DW28" s="800"/>
      <c r="DX28" s="800"/>
      <c r="DY28" s="800"/>
      <c r="DZ28" s="801"/>
      <c r="EA28" s="197"/>
    </row>
    <row r="29" spans="1:131" s="198" customFormat="1" ht="26.25" customHeight="1">
      <c r="A29" s="217">
        <v>2</v>
      </c>
      <c r="B29" s="802" t="s">
        <v>376</v>
      </c>
      <c r="C29" s="803"/>
      <c r="D29" s="803"/>
      <c r="E29" s="803"/>
      <c r="F29" s="803"/>
      <c r="G29" s="803"/>
      <c r="H29" s="803"/>
      <c r="I29" s="803"/>
      <c r="J29" s="803"/>
      <c r="K29" s="803"/>
      <c r="L29" s="803"/>
      <c r="M29" s="803"/>
      <c r="N29" s="803"/>
      <c r="O29" s="803"/>
      <c r="P29" s="804"/>
      <c r="Q29" s="773">
        <v>305</v>
      </c>
      <c r="R29" s="774"/>
      <c r="S29" s="774"/>
      <c r="T29" s="774"/>
      <c r="U29" s="774"/>
      <c r="V29" s="774">
        <v>289</v>
      </c>
      <c r="W29" s="774"/>
      <c r="X29" s="774"/>
      <c r="Y29" s="774"/>
      <c r="Z29" s="774"/>
      <c r="AA29" s="774">
        <v>16</v>
      </c>
      <c r="AB29" s="774"/>
      <c r="AC29" s="774"/>
      <c r="AD29" s="774"/>
      <c r="AE29" s="775"/>
      <c r="AF29" s="776">
        <v>16</v>
      </c>
      <c r="AG29" s="777"/>
      <c r="AH29" s="777"/>
      <c r="AI29" s="777"/>
      <c r="AJ29" s="778"/>
      <c r="AK29" s="848">
        <v>134</v>
      </c>
      <c r="AL29" s="849"/>
      <c r="AM29" s="849"/>
      <c r="AN29" s="849"/>
      <c r="AO29" s="849"/>
      <c r="AP29" s="849" t="s">
        <v>559</v>
      </c>
      <c r="AQ29" s="849"/>
      <c r="AR29" s="849"/>
      <c r="AS29" s="849"/>
      <c r="AT29" s="849"/>
      <c r="AU29" s="849" t="s">
        <v>558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90"/>
      <c r="BT29" s="791"/>
      <c r="BU29" s="791"/>
      <c r="BV29" s="791"/>
      <c r="BW29" s="791"/>
      <c r="BX29" s="791"/>
      <c r="BY29" s="791"/>
      <c r="BZ29" s="791"/>
      <c r="CA29" s="791"/>
      <c r="CB29" s="791"/>
      <c r="CC29" s="791"/>
      <c r="CD29" s="791"/>
      <c r="CE29" s="791"/>
      <c r="CF29" s="791"/>
      <c r="CG29" s="792"/>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799"/>
      <c r="DW29" s="800"/>
      <c r="DX29" s="800"/>
      <c r="DY29" s="800"/>
      <c r="DZ29" s="801"/>
      <c r="EA29" s="197"/>
    </row>
    <row r="30" spans="1:131" s="198" customFormat="1" ht="26.25" customHeight="1">
      <c r="A30" s="217">
        <v>3</v>
      </c>
      <c r="B30" s="802" t="s">
        <v>377</v>
      </c>
      <c r="C30" s="803"/>
      <c r="D30" s="803"/>
      <c r="E30" s="803"/>
      <c r="F30" s="803"/>
      <c r="G30" s="803"/>
      <c r="H30" s="803"/>
      <c r="I30" s="803"/>
      <c r="J30" s="803"/>
      <c r="K30" s="803"/>
      <c r="L30" s="803"/>
      <c r="M30" s="803"/>
      <c r="N30" s="803"/>
      <c r="O30" s="803"/>
      <c r="P30" s="804"/>
      <c r="Q30" s="773">
        <v>1211</v>
      </c>
      <c r="R30" s="774"/>
      <c r="S30" s="774"/>
      <c r="T30" s="774"/>
      <c r="U30" s="774"/>
      <c r="V30" s="774">
        <v>1209</v>
      </c>
      <c r="W30" s="774"/>
      <c r="X30" s="774"/>
      <c r="Y30" s="774"/>
      <c r="Z30" s="774"/>
      <c r="AA30" s="774">
        <v>2</v>
      </c>
      <c r="AB30" s="774"/>
      <c r="AC30" s="774"/>
      <c r="AD30" s="774"/>
      <c r="AE30" s="775"/>
      <c r="AF30" s="776">
        <v>2</v>
      </c>
      <c r="AG30" s="777"/>
      <c r="AH30" s="777"/>
      <c r="AI30" s="777"/>
      <c r="AJ30" s="778"/>
      <c r="AK30" s="848">
        <v>283</v>
      </c>
      <c r="AL30" s="849"/>
      <c r="AM30" s="849"/>
      <c r="AN30" s="849"/>
      <c r="AO30" s="849"/>
      <c r="AP30" s="849" t="s">
        <v>558</v>
      </c>
      <c r="AQ30" s="849"/>
      <c r="AR30" s="849"/>
      <c r="AS30" s="849"/>
      <c r="AT30" s="849"/>
      <c r="AU30" s="849" t="s">
        <v>559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90"/>
      <c r="BT30" s="791"/>
      <c r="BU30" s="791"/>
      <c r="BV30" s="791"/>
      <c r="BW30" s="791"/>
      <c r="BX30" s="791"/>
      <c r="BY30" s="791"/>
      <c r="BZ30" s="791"/>
      <c r="CA30" s="791"/>
      <c r="CB30" s="791"/>
      <c r="CC30" s="791"/>
      <c r="CD30" s="791"/>
      <c r="CE30" s="791"/>
      <c r="CF30" s="791"/>
      <c r="CG30" s="792"/>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799"/>
      <c r="DW30" s="800"/>
      <c r="DX30" s="800"/>
      <c r="DY30" s="800"/>
      <c r="DZ30" s="801"/>
      <c r="EA30" s="197"/>
    </row>
    <row r="31" spans="1:131" s="198" customFormat="1" ht="26.25" customHeight="1">
      <c r="A31" s="217">
        <v>4</v>
      </c>
      <c r="B31" s="802" t="s">
        <v>378</v>
      </c>
      <c r="C31" s="803"/>
      <c r="D31" s="803"/>
      <c r="E31" s="803"/>
      <c r="F31" s="803"/>
      <c r="G31" s="803"/>
      <c r="H31" s="803"/>
      <c r="I31" s="803"/>
      <c r="J31" s="803"/>
      <c r="K31" s="803"/>
      <c r="L31" s="803"/>
      <c r="M31" s="803"/>
      <c r="N31" s="803"/>
      <c r="O31" s="803"/>
      <c r="P31" s="804"/>
      <c r="Q31" s="773">
        <v>10586</v>
      </c>
      <c r="R31" s="774"/>
      <c r="S31" s="774"/>
      <c r="T31" s="774"/>
      <c r="U31" s="774"/>
      <c r="V31" s="774">
        <v>10451</v>
      </c>
      <c r="W31" s="774"/>
      <c r="X31" s="774"/>
      <c r="Y31" s="774"/>
      <c r="Z31" s="774"/>
      <c r="AA31" s="774">
        <v>135</v>
      </c>
      <c r="AB31" s="774"/>
      <c r="AC31" s="774"/>
      <c r="AD31" s="774"/>
      <c r="AE31" s="775"/>
      <c r="AF31" s="776">
        <v>135</v>
      </c>
      <c r="AG31" s="777"/>
      <c r="AH31" s="777"/>
      <c r="AI31" s="777"/>
      <c r="AJ31" s="778"/>
      <c r="AK31" s="848">
        <v>1447</v>
      </c>
      <c r="AL31" s="849"/>
      <c r="AM31" s="849"/>
      <c r="AN31" s="849"/>
      <c r="AO31" s="849"/>
      <c r="AP31" s="849">
        <v>213</v>
      </c>
      <c r="AQ31" s="849"/>
      <c r="AR31" s="849"/>
      <c r="AS31" s="849"/>
      <c r="AT31" s="849"/>
      <c r="AU31" s="849" t="s">
        <v>558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90"/>
      <c r="BT31" s="791"/>
      <c r="BU31" s="791"/>
      <c r="BV31" s="791"/>
      <c r="BW31" s="791"/>
      <c r="BX31" s="791"/>
      <c r="BY31" s="791"/>
      <c r="BZ31" s="791"/>
      <c r="CA31" s="791"/>
      <c r="CB31" s="791"/>
      <c r="CC31" s="791"/>
      <c r="CD31" s="791"/>
      <c r="CE31" s="791"/>
      <c r="CF31" s="791"/>
      <c r="CG31" s="792"/>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799"/>
      <c r="DW31" s="800"/>
      <c r="DX31" s="800"/>
      <c r="DY31" s="800"/>
      <c r="DZ31" s="801"/>
      <c r="EA31" s="197"/>
    </row>
    <row r="32" spans="1:131" s="198" customFormat="1" ht="26.25" customHeight="1">
      <c r="A32" s="217">
        <v>5</v>
      </c>
      <c r="B32" s="802" t="s">
        <v>379</v>
      </c>
      <c r="C32" s="803"/>
      <c r="D32" s="803"/>
      <c r="E32" s="803"/>
      <c r="F32" s="803"/>
      <c r="G32" s="803"/>
      <c r="H32" s="803"/>
      <c r="I32" s="803"/>
      <c r="J32" s="803"/>
      <c r="K32" s="803"/>
      <c r="L32" s="803"/>
      <c r="M32" s="803"/>
      <c r="N32" s="803"/>
      <c r="O32" s="803"/>
      <c r="P32" s="804"/>
      <c r="Q32" s="773">
        <v>15256</v>
      </c>
      <c r="R32" s="774"/>
      <c r="S32" s="774"/>
      <c r="T32" s="774"/>
      <c r="U32" s="774"/>
      <c r="V32" s="774">
        <v>16269</v>
      </c>
      <c r="W32" s="774"/>
      <c r="X32" s="774"/>
      <c r="Y32" s="774"/>
      <c r="Z32" s="774"/>
      <c r="AA32" s="774">
        <v>-1014</v>
      </c>
      <c r="AB32" s="774"/>
      <c r="AC32" s="774"/>
      <c r="AD32" s="774"/>
      <c r="AE32" s="775"/>
      <c r="AF32" s="776">
        <v>8021</v>
      </c>
      <c r="AG32" s="777"/>
      <c r="AH32" s="777"/>
      <c r="AI32" s="777"/>
      <c r="AJ32" s="778"/>
      <c r="AK32" s="848">
        <v>1562</v>
      </c>
      <c r="AL32" s="849"/>
      <c r="AM32" s="849"/>
      <c r="AN32" s="849"/>
      <c r="AO32" s="849"/>
      <c r="AP32" s="849">
        <v>13436</v>
      </c>
      <c r="AQ32" s="849"/>
      <c r="AR32" s="849"/>
      <c r="AS32" s="849"/>
      <c r="AT32" s="849"/>
      <c r="AU32" s="849">
        <v>8482</v>
      </c>
      <c r="AV32" s="849"/>
      <c r="AW32" s="849"/>
      <c r="AX32" s="849"/>
      <c r="AY32" s="849"/>
      <c r="AZ32" s="850" t="s">
        <v>558</v>
      </c>
      <c r="BA32" s="850"/>
      <c r="BB32" s="850"/>
      <c r="BC32" s="850"/>
      <c r="BD32" s="850"/>
      <c r="BE32" s="846" t="s">
        <v>380</v>
      </c>
      <c r="BF32" s="846"/>
      <c r="BG32" s="846"/>
      <c r="BH32" s="846"/>
      <c r="BI32" s="847"/>
      <c r="BJ32" s="203"/>
      <c r="BK32" s="203"/>
      <c r="BL32" s="203"/>
      <c r="BM32" s="203"/>
      <c r="BN32" s="203"/>
      <c r="BO32" s="216"/>
      <c r="BP32" s="216"/>
      <c r="BQ32" s="213">
        <v>26</v>
      </c>
      <c r="BR32" s="214"/>
      <c r="BS32" s="790"/>
      <c r="BT32" s="791"/>
      <c r="BU32" s="791"/>
      <c r="BV32" s="791"/>
      <c r="BW32" s="791"/>
      <c r="BX32" s="791"/>
      <c r="BY32" s="791"/>
      <c r="BZ32" s="791"/>
      <c r="CA32" s="791"/>
      <c r="CB32" s="791"/>
      <c r="CC32" s="791"/>
      <c r="CD32" s="791"/>
      <c r="CE32" s="791"/>
      <c r="CF32" s="791"/>
      <c r="CG32" s="792"/>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799"/>
      <c r="DW32" s="800"/>
      <c r="DX32" s="800"/>
      <c r="DY32" s="800"/>
      <c r="DZ32" s="801"/>
      <c r="EA32" s="197"/>
    </row>
    <row r="33" spans="1:131" s="198" customFormat="1" ht="26.25" customHeight="1">
      <c r="A33" s="217">
        <v>6</v>
      </c>
      <c r="B33" s="802" t="s">
        <v>381</v>
      </c>
      <c r="C33" s="803"/>
      <c r="D33" s="803"/>
      <c r="E33" s="803"/>
      <c r="F33" s="803"/>
      <c r="G33" s="803"/>
      <c r="H33" s="803"/>
      <c r="I33" s="803"/>
      <c r="J33" s="803"/>
      <c r="K33" s="803"/>
      <c r="L33" s="803"/>
      <c r="M33" s="803"/>
      <c r="N33" s="803"/>
      <c r="O33" s="803"/>
      <c r="P33" s="804"/>
      <c r="Q33" s="773">
        <v>441</v>
      </c>
      <c r="R33" s="774"/>
      <c r="S33" s="774"/>
      <c r="T33" s="774"/>
      <c r="U33" s="774"/>
      <c r="V33" s="774">
        <v>425</v>
      </c>
      <c r="W33" s="774"/>
      <c r="X33" s="774"/>
      <c r="Y33" s="774"/>
      <c r="Z33" s="774"/>
      <c r="AA33" s="774">
        <v>16</v>
      </c>
      <c r="AB33" s="774"/>
      <c r="AC33" s="774"/>
      <c r="AD33" s="774"/>
      <c r="AE33" s="775"/>
      <c r="AF33" s="776">
        <v>261</v>
      </c>
      <c r="AG33" s="777"/>
      <c r="AH33" s="777"/>
      <c r="AI33" s="777"/>
      <c r="AJ33" s="778"/>
      <c r="AK33" s="848">
        <v>5</v>
      </c>
      <c r="AL33" s="849"/>
      <c r="AM33" s="849"/>
      <c r="AN33" s="849"/>
      <c r="AO33" s="849"/>
      <c r="AP33" s="849">
        <v>30</v>
      </c>
      <c r="AQ33" s="849"/>
      <c r="AR33" s="849"/>
      <c r="AS33" s="849"/>
      <c r="AT33" s="849"/>
      <c r="AU33" s="849" t="s">
        <v>558</v>
      </c>
      <c r="AV33" s="849"/>
      <c r="AW33" s="849"/>
      <c r="AX33" s="849"/>
      <c r="AY33" s="849"/>
      <c r="AZ33" s="850" t="s">
        <v>558</v>
      </c>
      <c r="BA33" s="850"/>
      <c r="BB33" s="850"/>
      <c r="BC33" s="850"/>
      <c r="BD33" s="850"/>
      <c r="BE33" s="846" t="s">
        <v>380</v>
      </c>
      <c r="BF33" s="846"/>
      <c r="BG33" s="846"/>
      <c r="BH33" s="846"/>
      <c r="BI33" s="847"/>
      <c r="BJ33" s="203"/>
      <c r="BK33" s="203"/>
      <c r="BL33" s="203"/>
      <c r="BM33" s="203"/>
      <c r="BN33" s="203"/>
      <c r="BO33" s="216"/>
      <c r="BP33" s="216"/>
      <c r="BQ33" s="213">
        <v>27</v>
      </c>
      <c r="BR33" s="214"/>
      <c r="BS33" s="790"/>
      <c r="BT33" s="791"/>
      <c r="BU33" s="791"/>
      <c r="BV33" s="791"/>
      <c r="BW33" s="791"/>
      <c r="BX33" s="791"/>
      <c r="BY33" s="791"/>
      <c r="BZ33" s="791"/>
      <c r="CA33" s="791"/>
      <c r="CB33" s="791"/>
      <c r="CC33" s="791"/>
      <c r="CD33" s="791"/>
      <c r="CE33" s="791"/>
      <c r="CF33" s="791"/>
      <c r="CG33" s="792"/>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799"/>
      <c r="DW33" s="800"/>
      <c r="DX33" s="800"/>
      <c r="DY33" s="800"/>
      <c r="DZ33" s="801"/>
      <c r="EA33" s="197"/>
    </row>
    <row r="34" spans="1:131" s="198" customFormat="1" ht="26.25" customHeight="1">
      <c r="A34" s="217">
        <v>7</v>
      </c>
      <c r="B34" s="802" t="s">
        <v>382</v>
      </c>
      <c r="C34" s="803"/>
      <c r="D34" s="803"/>
      <c r="E34" s="803"/>
      <c r="F34" s="803"/>
      <c r="G34" s="803"/>
      <c r="H34" s="803"/>
      <c r="I34" s="803"/>
      <c r="J34" s="803"/>
      <c r="K34" s="803"/>
      <c r="L34" s="803"/>
      <c r="M34" s="803"/>
      <c r="N34" s="803"/>
      <c r="O34" s="803"/>
      <c r="P34" s="804"/>
      <c r="Q34" s="773">
        <v>5750</v>
      </c>
      <c r="R34" s="774"/>
      <c r="S34" s="774"/>
      <c r="T34" s="774"/>
      <c r="U34" s="774"/>
      <c r="V34" s="774">
        <v>5637</v>
      </c>
      <c r="W34" s="774"/>
      <c r="X34" s="774"/>
      <c r="Y34" s="774"/>
      <c r="Z34" s="774"/>
      <c r="AA34" s="774">
        <v>112</v>
      </c>
      <c r="AB34" s="774"/>
      <c r="AC34" s="774"/>
      <c r="AD34" s="774"/>
      <c r="AE34" s="775"/>
      <c r="AF34" s="776">
        <v>110</v>
      </c>
      <c r="AG34" s="777"/>
      <c r="AH34" s="777"/>
      <c r="AI34" s="777"/>
      <c r="AJ34" s="778"/>
      <c r="AK34" s="848">
        <v>1686</v>
      </c>
      <c r="AL34" s="849"/>
      <c r="AM34" s="849"/>
      <c r="AN34" s="849"/>
      <c r="AO34" s="849"/>
      <c r="AP34" s="849">
        <v>43144</v>
      </c>
      <c r="AQ34" s="849"/>
      <c r="AR34" s="849"/>
      <c r="AS34" s="849"/>
      <c r="AT34" s="849"/>
      <c r="AU34" s="849">
        <v>23772</v>
      </c>
      <c r="AV34" s="849"/>
      <c r="AW34" s="849"/>
      <c r="AX34" s="849"/>
      <c r="AY34" s="849"/>
      <c r="AZ34" s="850" t="s">
        <v>559</v>
      </c>
      <c r="BA34" s="850"/>
      <c r="BB34" s="850"/>
      <c r="BC34" s="850"/>
      <c r="BD34" s="850"/>
      <c r="BE34" s="846" t="s">
        <v>383</v>
      </c>
      <c r="BF34" s="846"/>
      <c r="BG34" s="846"/>
      <c r="BH34" s="846"/>
      <c r="BI34" s="847"/>
      <c r="BJ34" s="203"/>
      <c r="BK34" s="203"/>
      <c r="BL34" s="203"/>
      <c r="BM34" s="203"/>
      <c r="BN34" s="203"/>
      <c r="BO34" s="216"/>
      <c r="BP34" s="216"/>
      <c r="BQ34" s="213">
        <v>28</v>
      </c>
      <c r="BR34" s="214"/>
      <c r="BS34" s="790"/>
      <c r="BT34" s="791"/>
      <c r="BU34" s="791"/>
      <c r="BV34" s="791"/>
      <c r="BW34" s="791"/>
      <c r="BX34" s="791"/>
      <c r="BY34" s="791"/>
      <c r="BZ34" s="791"/>
      <c r="CA34" s="791"/>
      <c r="CB34" s="791"/>
      <c r="CC34" s="791"/>
      <c r="CD34" s="791"/>
      <c r="CE34" s="791"/>
      <c r="CF34" s="791"/>
      <c r="CG34" s="792"/>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799"/>
      <c r="DW34" s="800"/>
      <c r="DX34" s="800"/>
      <c r="DY34" s="800"/>
      <c r="DZ34" s="801"/>
      <c r="EA34" s="197"/>
    </row>
    <row r="35" spans="1:131" s="198" customFormat="1" ht="26.25" customHeight="1">
      <c r="A35" s="217">
        <v>8</v>
      </c>
      <c r="B35" s="802" t="s">
        <v>384</v>
      </c>
      <c r="C35" s="803"/>
      <c r="D35" s="803"/>
      <c r="E35" s="803"/>
      <c r="F35" s="803"/>
      <c r="G35" s="803"/>
      <c r="H35" s="803"/>
      <c r="I35" s="803"/>
      <c r="J35" s="803"/>
      <c r="K35" s="803"/>
      <c r="L35" s="803"/>
      <c r="M35" s="803"/>
      <c r="N35" s="803"/>
      <c r="O35" s="803"/>
      <c r="P35" s="804"/>
      <c r="Q35" s="773">
        <v>1397</v>
      </c>
      <c r="R35" s="774"/>
      <c r="S35" s="774"/>
      <c r="T35" s="774"/>
      <c r="U35" s="774"/>
      <c r="V35" s="774">
        <v>1397</v>
      </c>
      <c r="W35" s="774"/>
      <c r="X35" s="774"/>
      <c r="Y35" s="774"/>
      <c r="Z35" s="774"/>
      <c r="AA35" s="774">
        <v>0</v>
      </c>
      <c r="AB35" s="774"/>
      <c r="AC35" s="774"/>
      <c r="AD35" s="774"/>
      <c r="AE35" s="775"/>
      <c r="AF35" s="776">
        <v>0</v>
      </c>
      <c r="AG35" s="777"/>
      <c r="AH35" s="777"/>
      <c r="AI35" s="777"/>
      <c r="AJ35" s="778"/>
      <c r="AK35" s="848">
        <v>725</v>
      </c>
      <c r="AL35" s="849"/>
      <c r="AM35" s="849"/>
      <c r="AN35" s="849"/>
      <c r="AO35" s="849"/>
      <c r="AP35" s="849">
        <v>6442</v>
      </c>
      <c r="AQ35" s="849"/>
      <c r="AR35" s="849"/>
      <c r="AS35" s="849"/>
      <c r="AT35" s="849"/>
      <c r="AU35" s="849">
        <v>5104</v>
      </c>
      <c r="AV35" s="849"/>
      <c r="AW35" s="849"/>
      <c r="AX35" s="849"/>
      <c r="AY35" s="849"/>
      <c r="AZ35" s="850" t="s">
        <v>558</v>
      </c>
      <c r="BA35" s="850"/>
      <c r="BB35" s="850"/>
      <c r="BC35" s="850"/>
      <c r="BD35" s="850"/>
      <c r="BE35" s="846" t="s">
        <v>383</v>
      </c>
      <c r="BF35" s="846"/>
      <c r="BG35" s="846"/>
      <c r="BH35" s="846"/>
      <c r="BI35" s="847"/>
      <c r="BJ35" s="203"/>
      <c r="BK35" s="203"/>
      <c r="BL35" s="203"/>
      <c r="BM35" s="203"/>
      <c r="BN35" s="203"/>
      <c r="BO35" s="216"/>
      <c r="BP35" s="216"/>
      <c r="BQ35" s="213">
        <v>29</v>
      </c>
      <c r="BR35" s="214"/>
      <c r="BS35" s="790"/>
      <c r="BT35" s="791"/>
      <c r="BU35" s="791"/>
      <c r="BV35" s="791"/>
      <c r="BW35" s="791"/>
      <c r="BX35" s="791"/>
      <c r="BY35" s="791"/>
      <c r="BZ35" s="791"/>
      <c r="CA35" s="791"/>
      <c r="CB35" s="791"/>
      <c r="CC35" s="791"/>
      <c r="CD35" s="791"/>
      <c r="CE35" s="791"/>
      <c r="CF35" s="791"/>
      <c r="CG35" s="792"/>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799"/>
      <c r="DW35" s="800"/>
      <c r="DX35" s="800"/>
      <c r="DY35" s="800"/>
      <c r="DZ35" s="801"/>
      <c r="EA35" s="197"/>
    </row>
    <row r="36" spans="1:131" s="198" customFormat="1" ht="26.25" customHeight="1">
      <c r="A36" s="217">
        <v>9</v>
      </c>
      <c r="B36" s="802" t="s">
        <v>385</v>
      </c>
      <c r="C36" s="803"/>
      <c r="D36" s="803"/>
      <c r="E36" s="803"/>
      <c r="F36" s="803"/>
      <c r="G36" s="803"/>
      <c r="H36" s="803"/>
      <c r="I36" s="803"/>
      <c r="J36" s="803"/>
      <c r="K36" s="803"/>
      <c r="L36" s="803"/>
      <c r="M36" s="803"/>
      <c r="N36" s="803"/>
      <c r="O36" s="803"/>
      <c r="P36" s="804"/>
      <c r="Q36" s="773">
        <v>929</v>
      </c>
      <c r="R36" s="774"/>
      <c r="S36" s="774"/>
      <c r="T36" s="774"/>
      <c r="U36" s="774"/>
      <c r="V36" s="774">
        <v>906</v>
      </c>
      <c r="W36" s="774"/>
      <c r="X36" s="774"/>
      <c r="Y36" s="774"/>
      <c r="Z36" s="774"/>
      <c r="AA36" s="774">
        <v>23</v>
      </c>
      <c r="AB36" s="774"/>
      <c r="AC36" s="774"/>
      <c r="AD36" s="774"/>
      <c r="AE36" s="775"/>
      <c r="AF36" s="776">
        <v>23</v>
      </c>
      <c r="AG36" s="777"/>
      <c r="AH36" s="777"/>
      <c r="AI36" s="777"/>
      <c r="AJ36" s="778"/>
      <c r="AK36" s="848">
        <v>75</v>
      </c>
      <c r="AL36" s="849"/>
      <c r="AM36" s="849"/>
      <c r="AN36" s="849"/>
      <c r="AO36" s="849"/>
      <c r="AP36" s="849">
        <v>1841</v>
      </c>
      <c r="AQ36" s="849"/>
      <c r="AR36" s="849"/>
      <c r="AS36" s="849"/>
      <c r="AT36" s="849"/>
      <c r="AU36" s="849">
        <v>920</v>
      </c>
      <c r="AV36" s="849"/>
      <c r="AW36" s="849"/>
      <c r="AX36" s="849"/>
      <c r="AY36" s="849"/>
      <c r="AZ36" s="850" t="s">
        <v>558</v>
      </c>
      <c r="BA36" s="850"/>
      <c r="BB36" s="850"/>
      <c r="BC36" s="850"/>
      <c r="BD36" s="850"/>
      <c r="BE36" s="846" t="s">
        <v>383</v>
      </c>
      <c r="BF36" s="846"/>
      <c r="BG36" s="846"/>
      <c r="BH36" s="846"/>
      <c r="BI36" s="847"/>
      <c r="BJ36" s="203"/>
      <c r="BK36" s="203"/>
      <c r="BL36" s="203"/>
      <c r="BM36" s="203"/>
      <c r="BN36" s="203"/>
      <c r="BO36" s="216"/>
      <c r="BP36" s="216"/>
      <c r="BQ36" s="213">
        <v>30</v>
      </c>
      <c r="BR36" s="214"/>
      <c r="BS36" s="790"/>
      <c r="BT36" s="791"/>
      <c r="BU36" s="791"/>
      <c r="BV36" s="791"/>
      <c r="BW36" s="791"/>
      <c r="BX36" s="791"/>
      <c r="BY36" s="791"/>
      <c r="BZ36" s="791"/>
      <c r="CA36" s="791"/>
      <c r="CB36" s="791"/>
      <c r="CC36" s="791"/>
      <c r="CD36" s="791"/>
      <c r="CE36" s="791"/>
      <c r="CF36" s="791"/>
      <c r="CG36" s="792"/>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799"/>
      <c r="DW36" s="800"/>
      <c r="DX36" s="800"/>
      <c r="DY36" s="800"/>
      <c r="DZ36" s="801"/>
      <c r="EA36" s="197"/>
    </row>
    <row r="37" spans="1:131" s="198" customFormat="1" ht="26.25" customHeight="1">
      <c r="A37" s="217">
        <v>10</v>
      </c>
      <c r="B37" s="802"/>
      <c r="C37" s="803"/>
      <c r="D37" s="803"/>
      <c r="E37" s="803"/>
      <c r="F37" s="803"/>
      <c r="G37" s="803"/>
      <c r="H37" s="803"/>
      <c r="I37" s="803"/>
      <c r="J37" s="803"/>
      <c r="K37" s="803"/>
      <c r="L37" s="803"/>
      <c r="M37" s="803"/>
      <c r="N37" s="803"/>
      <c r="O37" s="803"/>
      <c r="P37" s="804"/>
      <c r="Q37" s="773"/>
      <c r="R37" s="774"/>
      <c r="S37" s="774"/>
      <c r="T37" s="774"/>
      <c r="U37" s="774"/>
      <c r="V37" s="774"/>
      <c r="W37" s="774"/>
      <c r="X37" s="774"/>
      <c r="Y37" s="774"/>
      <c r="Z37" s="774"/>
      <c r="AA37" s="774"/>
      <c r="AB37" s="774"/>
      <c r="AC37" s="774"/>
      <c r="AD37" s="774"/>
      <c r="AE37" s="775"/>
      <c r="AF37" s="776"/>
      <c r="AG37" s="777"/>
      <c r="AH37" s="777"/>
      <c r="AI37" s="777"/>
      <c r="AJ37" s="778"/>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90"/>
      <c r="BT37" s="791"/>
      <c r="BU37" s="791"/>
      <c r="BV37" s="791"/>
      <c r="BW37" s="791"/>
      <c r="BX37" s="791"/>
      <c r="BY37" s="791"/>
      <c r="BZ37" s="791"/>
      <c r="CA37" s="791"/>
      <c r="CB37" s="791"/>
      <c r="CC37" s="791"/>
      <c r="CD37" s="791"/>
      <c r="CE37" s="791"/>
      <c r="CF37" s="791"/>
      <c r="CG37" s="792"/>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799"/>
      <c r="DW37" s="800"/>
      <c r="DX37" s="800"/>
      <c r="DY37" s="800"/>
      <c r="DZ37" s="801"/>
      <c r="EA37" s="197"/>
    </row>
    <row r="38" spans="1:131" s="198" customFormat="1" ht="26.25" customHeight="1">
      <c r="A38" s="217">
        <v>11</v>
      </c>
      <c r="B38" s="802"/>
      <c r="C38" s="803"/>
      <c r="D38" s="803"/>
      <c r="E38" s="803"/>
      <c r="F38" s="803"/>
      <c r="G38" s="803"/>
      <c r="H38" s="803"/>
      <c r="I38" s="803"/>
      <c r="J38" s="803"/>
      <c r="K38" s="803"/>
      <c r="L38" s="803"/>
      <c r="M38" s="803"/>
      <c r="N38" s="803"/>
      <c r="O38" s="803"/>
      <c r="P38" s="804"/>
      <c r="Q38" s="773"/>
      <c r="R38" s="774"/>
      <c r="S38" s="774"/>
      <c r="T38" s="774"/>
      <c r="U38" s="774"/>
      <c r="V38" s="774"/>
      <c r="W38" s="774"/>
      <c r="X38" s="774"/>
      <c r="Y38" s="774"/>
      <c r="Z38" s="774"/>
      <c r="AA38" s="774"/>
      <c r="AB38" s="774"/>
      <c r="AC38" s="774"/>
      <c r="AD38" s="774"/>
      <c r="AE38" s="775"/>
      <c r="AF38" s="776"/>
      <c r="AG38" s="777"/>
      <c r="AH38" s="777"/>
      <c r="AI38" s="777"/>
      <c r="AJ38" s="778"/>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90"/>
      <c r="BT38" s="791"/>
      <c r="BU38" s="791"/>
      <c r="BV38" s="791"/>
      <c r="BW38" s="791"/>
      <c r="BX38" s="791"/>
      <c r="BY38" s="791"/>
      <c r="BZ38" s="791"/>
      <c r="CA38" s="791"/>
      <c r="CB38" s="791"/>
      <c r="CC38" s="791"/>
      <c r="CD38" s="791"/>
      <c r="CE38" s="791"/>
      <c r="CF38" s="791"/>
      <c r="CG38" s="792"/>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799"/>
      <c r="DW38" s="800"/>
      <c r="DX38" s="800"/>
      <c r="DY38" s="800"/>
      <c r="DZ38" s="801"/>
      <c r="EA38" s="197"/>
    </row>
    <row r="39" spans="1:131" s="198" customFormat="1" ht="26.25" customHeight="1">
      <c r="A39" s="217">
        <v>12</v>
      </c>
      <c r="B39" s="802"/>
      <c r="C39" s="803"/>
      <c r="D39" s="803"/>
      <c r="E39" s="803"/>
      <c r="F39" s="803"/>
      <c r="G39" s="803"/>
      <c r="H39" s="803"/>
      <c r="I39" s="803"/>
      <c r="J39" s="803"/>
      <c r="K39" s="803"/>
      <c r="L39" s="803"/>
      <c r="M39" s="803"/>
      <c r="N39" s="803"/>
      <c r="O39" s="803"/>
      <c r="P39" s="804"/>
      <c r="Q39" s="773"/>
      <c r="R39" s="774"/>
      <c r="S39" s="774"/>
      <c r="T39" s="774"/>
      <c r="U39" s="774"/>
      <c r="V39" s="774"/>
      <c r="W39" s="774"/>
      <c r="X39" s="774"/>
      <c r="Y39" s="774"/>
      <c r="Z39" s="774"/>
      <c r="AA39" s="774"/>
      <c r="AB39" s="774"/>
      <c r="AC39" s="774"/>
      <c r="AD39" s="774"/>
      <c r="AE39" s="775"/>
      <c r="AF39" s="776"/>
      <c r="AG39" s="777"/>
      <c r="AH39" s="777"/>
      <c r="AI39" s="777"/>
      <c r="AJ39" s="778"/>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90"/>
      <c r="BT39" s="791"/>
      <c r="BU39" s="791"/>
      <c r="BV39" s="791"/>
      <c r="BW39" s="791"/>
      <c r="BX39" s="791"/>
      <c r="BY39" s="791"/>
      <c r="BZ39" s="791"/>
      <c r="CA39" s="791"/>
      <c r="CB39" s="791"/>
      <c r="CC39" s="791"/>
      <c r="CD39" s="791"/>
      <c r="CE39" s="791"/>
      <c r="CF39" s="791"/>
      <c r="CG39" s="792"/>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799"/>
      <c r="DW39" s="800"/>
      <c r="DX39" s="800"/>
      <c r="DY39" s="800"/>
      <c r="DZ39" s="801"/>
      <c r="EA39" s="197"/>
    </row>
    <row r="40" spans="1:131" s="198" customFormat="1" ht="26.25" customHeight="1">
      <c r="A40" s="212">
        <v>13</v>
      </c>
      <c r="B40" s="802"/>
      <c r="C40" s="803"/>
      <c r="D40" s="803"/>
      <c r="E40" s="803"/>
      <c r="F40" s="803"/>
      <c r="G40" s="803"/>
      <c r="H40" s="803"/>
      <c r="I40" s="803"/>
      <c r="J40" s="803"/>
      <c r="K40" s="803"/>
      <c r="L40" s="803"/>
      <c r="M40" s="803"/>
      <c r="N40" s="803"/>
      <c r="O40" s="803"/>
      <c r="P40" s="804"/>
      <c r="Q40" s="773"/>
      <c r="R40" s="774"/>
      <c r="S40" s="774"/>
      <c r="T40" s="774"/>
      <c r="U40" s="774"/>
      <c r="V40" s="774"/>
      <c r="W40" s="774"/>
      <c r="X40" s="774"/>
      <c r="Y40" s="774"/>
      <c r="Z40" s="774"/>
      <c r="AA40" s="774"/>
      <c r="AB40" s="774"/>
      <c r="AC40" s="774"/>
      <c r="AD40" s="774"/>
      <c r="AE40" s="775"/>
      <c r="AF40" s="776"/>
      <c r="AG40" s="777"/>
      <c r="AH40" s="777"/>
      <c r="AI40" s="777"/>
      <c r="AJ40" s="778"/>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90"/>
      <c r="BT40" s="791"/>
      <c r="BU40" s="791"/>
      <c r="BV40" s="791"/>
      <c r="BW40" s="791"/>
      <c r="BX40" s="791"/>
      <c r="BY40" s="791"/>
      <c r="BZ40" s="791"/>
      <c r="CA40" s="791"/>
      <c r="CB40" s="791"/>
      <c r="CC40" s="791"/>
      <c r="CD40" s="791"/>
      <c r="CE40" s="791"/>
      <c r="CF40" s="791"/>
      <c r="CG40" s="792"/>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799"/>
      <c r="DW40" s="800"/>
      <c r="DX40" s="800"/>
      <c r="DY40" s="800"/>
      <c r="DZ40" s="801"/>
      <c r="EA40" s="197"/>
    </row>
    <row r="41" spans="1:131" s="198" customFormat="1" ht="26.25" customHeight="1">
      <c r="A41" s="212">
        <v>14</v>
      </c>
      <c r="B41" s="802"/>
      <c r="C41" s="803"/>
      <c r="D41" s="803"/>
      <c r="E41" s="803"/>
      <c r="F41" s="803"/>
      <c r="G41" s="803"/>
      <c r="H41" s="803"/>
      <c r="I41" s="803"/>
      <c r="J41" s="803"/>
      <c r="K41" s="803"/>
      <c r="L41" s="803"/>
      <c r="M41" s="803"/>
      <c r="N41" s="803"/>
      <c r="O41" s="803"/>
      <c r="P41" s="804"/>
      <c r="Q41" s="773"/>
      <c r="R41" s="774"/>
      <c r="S41" s="774"/>
      <c r="T41" s="774"/>
      <c r="U41" s="774"/>
      <c r="V41" s="774"/>
      <c r="W41" s="774"/>
      <c r="X41" s="774"/>
      <c r="Y41" s="774"/>
      <c r="Z41" s="774"/>
      <c r="AA41" s="774"/>
      <c r="AB41" s="774"/>
      <c r="AC41" s="774"/>
      <c r="AD41" s="774"/>
      <c r="AE41" s="775"/>
      <c r="AF41" s="776"/>
      <c r="AG41" s="777"/>
      <c r="AH41" s="777"/>
      <c r="AI41" s="777"/>
      <c r="AJ41" s="778"/>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90"/>
      <c r="BT41" s="791"/>
      <c r="BU41" s="791"/>
      <c r="BV41" s="791"/>
      <c r="BW41" s="791"/>
      <c r="BX41" s="791"/>
      <c r="BY41" s="791"/>
      <c r="BZ41" s="791"/>
      <c r="CA41" s="791"/>
      <c r="CB41" s="791"/>
      <c r="CC41" s="791"/>
      <c r="CD41" s="791"/>
      <c r="CE41" s="791"/>
      <c r="CF41" s="791"/>
      <c r="CG41" s="792"/>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799"/>
      <c r="DW41" s="800"/>
      <c r="DX41" s="800"/>
      <c r="DY41" s="800"/>
      <c r="DZ41" s="801"/>
      <c r="EA41" s="197"/>
    </row>
    <row r="42" spans="1:131" s="198" customFormat="1" ht="26.25" customHeight="1">
      <c r="A42" s="212">
        <v>15</v>
      </c>
      <c r="B42" s="802"/>
      <c r="C42" s="803"/>
      <c r="D42" s="803"/>
      <c r="E42" s="803"/>
      <c r="F42" s="803"/>
      <c r="G42" s="803"/>
      <c r="H42" s="803"/>
      <c r="I42" s="803"/>
      <c r="J42" s="803"/>
      <c r="K42" s="803"/>
      <c r="L42" s="803"/>
      <c r="M42" s="803"/>
      <c r="N42" s="803"/>
      <c r="O42" s="803"/>
      <c r="P42" s="804"/>
      <c r="Q42" s="773"/>
      <c r="R42" s="774"/>
      <c r="S42" s="774"/>
      <c r="T42" s="774"/>
      <c r="U42" s="774"/>
      <c r="V42" s="774"/>
      <c r="W42" s="774"/>
      <c r="X42" s="774"/>
      <c r="Y42" s="774"/>
      <c r="Z42" s="774"/>
      <c r="AA42" s="774"/>
      <c r="AB42" s="774"/>
      <c r="AC42" s="774"/>
      <c r="AD42" s="774"/>
      <c r="AE42" s="775"/>
      <c r="AF42" s="776"/>
      <c r="AG42" s="777"/>
      <c r="AH42" s="777"/>
      <c r="AI42" s="777"/>
      <c r="AJ42" s="778"/>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90"/>
      <c r="BT42" s="791"/>
      <c r="BU42" s="791"/>
      <c r="BV42" s="791"/>
      <c r="BW42" s="791"/>
      <c r="BX42" s="791"/>
      <c r="BY42" s="791"/>
      <c r="BZ42" s="791"/>
      <c r="CA42" s="791"/>
      <c r="CB42" s="791"/>
      <c r="CC42" s="791"/>
      <c r="CD42" s="791"/>
      <c r="CE42" s="791"/>
      <c r="CF42" s="791"/>
      <c r="CG42" s="792"/>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799"/>
      <c r="DW42" s="800"/>
      <c r="DX42" s="800"/>
      <c r="DY42" s="800"/>
      <c r="DZ42" s="801"/>
      <c r="EA42" s="197"/>
    </row>
    <row r="43" spans="1:131" s="198" customFormat="1" ht="26.25" customHeight="1">
      <c r="A43" s="212">
        <v>16</v>
      </c>
      <c r="B43" s="802"/>
      <c r="C43" s="803"/>
      <c r="D43" s="803"/>
      <c r="E43" s="803"/>
      <c r="F43" s="803"/>
      <c r="G43" s="803"/>
      <c r="H43" s="803"/>
      <c r="I43" s="803"/>
      <c r="J43" s="803"/>
      <c r="K43" s="803"/>
      <c r="L43" s="803"/>
      <c r="M43" s="803"/>
      <c r="N43" s="803"/>
      <c r="O43" s="803"/>
      <c r="P43" s="804"/>
      <c r="Q43" s="773"/>
      <c r="R43" s="774"/>
      <c r="S43" s="774"/>
      <c r="T43" s="774"/>
      <c r="U43" s="774"/>
      <c r="V43" s="774"/>
      <c r="W43" s="774"/>
      <c r="X43" s="774"/>
      <c r="Y43" s="774"/>
      <c r="Z43" s="774"/>
      <c r="AA43" s="774"/>
      <c r="AB43" s="774"/>
      <c r="AC43" s="774"/>
      <c r="AD43" s="774"/>
      <c r="AE43" s="775"/>
      <c r="AF43" s="776"/>
      <c r="AG43" s="777"/>
      <c r="AH43" s="777"/>
      <c r="AI43" s="777"/>
      <c r="AJ43" s="778"/>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90"/>
      <c r="BT43" s="791"/>
      <c r="BU43" s="791"/>
      <c r="BV43" s="791"/>
      <c r="BW43" s="791"/>
      <c r="BX43" s="791"/>
      <c r="BY43" s="791"/>
      <c r="BZ43" s="791"/>
      <c r="CA43" s="791"/>
      <c r="CB43" s="791"/>
      <c r="CC43" s="791"/>
      <c r="CD43" s="791"/>
      <c r="CE43" s="791"/>
      <c r="CF43" s="791"/>
      <c r="CG43" s="792"/>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799"/>
      <c r="DW43" s="800"/>
      <c r="DX43" s="800"/>
      <c r="DY43" s="800"/>
      <c r="DZ43" s="801"/>
      <c r="EA43" s="197"/>
    </row>
    <row r="44" spans="1:131" s="198" customFormat="1" ht="26.25" customHeight="1">
      <c r="A44" s="212">
        <v>17</v>
      </c>
      <c r="B44" s="802"/>
      <c r="C44" s="803"/>
      <c r="D44" s="803"/>
      <c r="E44" s="803"/>
      <c r="F44" s="803"/>
      <c r="G44" s="803"/>
      <c r="H44" s="803"/>
      <c r="I44" s="803"/>
      <c r="J44" s="803"/>
      <c r="K44" s="803"/>
      <c r="L44" s="803"/>
      <c r="M44" s="803"/>
      <c r="N44" s="803"/>
      <c r="O44" s="803"/>
      <c r="P44" s="804"/>
      <c r="Q44" s="773"/>
      <c r="R44" s="774"/>
      <c r="S44" s="774"/>
      <c r="T44" s="774"/>
      <c r="U44" s="774"/>
      <c r="V44" s="774"/>
      <c r="W44" s="774"/>
      <c r="X44" s="774"/>
      <c r="Y44" s="774"/>
      <c r="Z44" s="774"/>
      <c r="AA44" s="774"/>
      <c r="AB44" s="774"/>
      <c r="AC44" s="774"/>
      <c r="AD44" s="774"/>
      <c r="AE44" s="775"/>
      <c r="AF44" s="776"/>
      <c r="AG44" s="777"/>
      <c r="AH44" s="777"/>
      <c r="AI44" s="777"/>
      <c r="AJ44" s="778"/>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90"/>
      <c r="BT44" s="791"/>
      <c r="BU44" s="791"/>
      <c r="BV44" s="791"/>
      <c r="BW44" s="791"/>
      <c r="BX44" s="791"/>
      <c r="BY44" s="791"/>
      <c r="BZ44" s="791"/>
      <c r="CA44" s="791"/>
      <c r="CB44" s="791"/>
      <c r="CC44" s="791"/>
      <c r="CD44" s="791"/>
      <c r="CE44" s="791"/>
      <c r="CF44" s="791"/>
      <c r="CG44" s="792"/>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799"/>
      <c r="DW44" s="800"/>
      <c r="DX44" s="800"/>
      <c r="DY44" s="800"/>
      <c r="DZ44" s="801"/>
      <c r="EA44" s="197"/>
    </row>
    <row r="45" spans="1:131" s="198" customFormat="1" ht="26.25" customHeight="1">
      <c r="A45" s="212">
        <v>18</v>
      </c>
      <c r="B45" s="802"/>
      <c r="C45" s="803"/>
      <c r="D45" s="803"/>
      <c r="E45" s="803"/>
      <c r="F45" s="803"/>
      <c r="G45" s="803"/>
      <c r="H45" s="803"/>
      <c r="I45" s="803"/>
      <c r="J45" s="803"/>
      <c r="K45" s="803"/>
      <c r="L45" s="803"/>
      <c r="M45" s="803"/>
      <c r="N45" s="803"/>
      <c r="O45" s="803"/>
      <c r="P45" s="804"/>
      <c r="Q45" s="773"/>
      <c r="R45" s="774"/>
      <c r="S45" s="774"/>
      <c r="T45" s="774"/>
      <c r="U45" s="774"/>
      <c r="V45" s="774"/>
      <c r="W45" s="774"/>
      <c r="X45" s="774"/>
      <c r="Y45" s="774"/>
      <c r="Z45" s="774"/>
      <c r="AA45" s="774"/>
      <c r="AB45" s="774"/>
      <c r="AC45" s="774"/>
      <c r="AD45" s="774"/>
      <c r="AE45" s="775"/>
      <c r="AF45" s="776"/>
      <c r="AG45" s="777"/>
      <c r="AH45" s="777"/>
      <c r="AI45" s="777"/>
      <c r="AJ45" s="778"/>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90"/>
      <c r="BT45" s="791"/>
      <c r="BU45" s="791"/>
      <c r="BV45" s="791"/>
      <c r="BW45" s="791"/>
      <c r="BX45" s="791"/>
      <c r="BY45" s="791"/>
      <c r="BZ45" s="791"/>
      <c r="CA45" s="791"/>
      <c r="CB45" s="791"/>
      <c r="CC45" s="791"/>
      <c r="CD45" s="791"/>
      <c r="CE45" s="791"/>
      <c r="CF45" s="791"/>
      <c r="CG45" s="792"/>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799"/>
      <c r="DW45" s="800"/>
      <c r="DX45" s="800"/>
      <c r="DY45" s="800"/>
      <c r="DZ45" s="801"/>
      <c r="EA45" s="197"/>
    </row>
    <row r="46" spans="1:131" s="198" customFormat="1" ht="26.25" customHeight="1">
      <c r="A46" s="212">
        <v>19</v>
      </c>
      <c r="B46" s="802"/>
      <c r="C46" s="803"/>
      <c r="D46" s="803"/>
      <c r="E46" s="803"/>
      <c r="F46" s="803"/>
      <c r="G46" s="803"/>
      <c r="H46" s="803"/>
      <c r="I46" s="803"/>
      <c r="J46" s="803"/>
      <c r="K46" s="803"/>
      <c r="L46" s="803"/>
      <c r="M46" s="803"/>
      <c r="N46" s="803"/>
      <c r="O46" s="803"/>
      <c r="P46" s="804"/>
      <c r="Q46" s="773"/>
      <c r="R46" s="774"/>
      <c r="S46" s="774"/>
      <c r="T46" s="774"/>
      <c r="U46" s="774"/>
      <c r="V46" s="774"/>
      <c r="W46" s="774"/>
      <c r="X46" s="774"/>
      <c r="Y46" s="774"/>
      <c r="Z46" s="774"/>
      <c r="AA46" s="774"/>
      <c r="AB46" s="774"/>
      <c r="AC46" s="774"/>
      <c r="AD46" s="774"/>
      <c r="AE46" s="775"/>
      <c r="AF46" s="776"/>
      <c r="AG46" s="777"/>
      <c r="AH46" s="777"/>
      <c r="AI46" s="777"/>
      <c r="AJ46" s="778"/>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90"/>
      <c r="BT46" s="791"/>
      <c r="BU46" s="791"/>
      <c r="BV46" s="791"/>
      <c r="BW46" s="791"/>
      <c r="BX46" s="791"/>
      <c r="BY46" s="791"/>
      <c r="BZ46" s="791"/>
      <c r="CA46" s="791"/>
      <c r="CB46" s="791"/>
      <c r="CC46" s="791"/>
      <c r="CD46" s="791"/>
      <c r="CE46" s="791"/>
      <c r="CF46" s="791"/>
      <c r="CG46" s="792"/>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799"/>
      <c r="DW46" s="800"/>
      <c r="DX46" s="800"/>
      <c r="DY46" s="800"/>
      <c r="DZ46" s="801"/>
      <c r="EA46" s="197"/>
    </row>
    <row r="47" spans="1:131" s="198" customFormat="1" ht="26.25" customHeight="1">
      <c r="A47" s="212">
        <v>20</v>
      </c>
      <c r="B47" s="802"/>
      <c r="C47" s="803"/>
      <c r="D47" s="803"/>
      <c r="E47" s="803"/>
      <c r="F47" s="803"/>
      <c r="G47" s="803"/>
      <c r="H47" s="803"/>
      <c r="I47" s="803"/>
      <c r="J47" s="803"/>
      <c r="K47" s="803"/>
      <c r="L47" s="803"/>
      <c r="M47" s="803"/>
      <c r="N47" s="803"/>
      <c r="O47" s="803"/>
      <c r="P47" s="804"/>
      <c r="Q47" s="773"/>
      <c r="R47" s="774"/>
      <c r="S47" s="774"/>
      <c r="T47" s="774"/>
      <c r="U47" s="774"/>
      <c r="V47" s="774"/>
      <c r="W47" s="774"/>
      <c r="X47" s="774"/>
      <c r="Y47" s="774"/>
      <c r="Z47" s="774"/>
      <c r="AA47" s="774"/>
      <c r="AB47" s="774"/>
      <c r="AC47" s="774"/>
      <c r="AD47" s="774"/>
      <c r="AE47" s="775"/>
      <c r="AF47" s="776"/>
      <c r="AG47" s="777"/>
      <c r="AH47" s="777"/>
      <c r="AI47" s="777"/>
      <c r="AJ47" s="778"/>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90"/>
      <c r="BT47" s="791"/>
      <c r="BU47" s="791"/>
      <c r="BV47" s="791"/>
      <c r="BW47" s="791"/>
      <c r="BX47" s="791"/>
      <c r="BY47" s="791"/>
      <c r="BZ47" s="791"/>
      <c r="CA47" s="791"/>
      <c r="CB47" s="791"/>
      <c r="CC47" s="791"/>
      <c r="CD47" s="791"/>
      <c r="CE47" s="791"/>
      <c r="CF47" s="791"/>
      <c r="CG47" s="792"/>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799"/>
      <c r="DW47" s="800"/>
      <c r="DX47" s="800"/>
      <c r="DY47" s="800"/>
      <c r="DZ47" s="801"/>
      <c r="EA47" s="197"/>
    </row>
    <row r="48" spans="1:131" s="198" customFormat="1" ht="26.25" customHeight="1">
      <c r="A48" s="212">
        <v>21</v>
      </c>
      <c r="B48" s="802"/>
      <c r="C48" s="803"/>
      <c r="D48" s="803"/>
      <c r="E48" s="803"/>
      <c r="F48" s="803"/>
      <c r="G48" s="803"/>
      <c r="H48" s="803"/>
      <c r="I48" s="803"/>
      <c r="J48" s="803"/>
      <c r="K48" s="803"/>
      <c r="L48" s="803"/>
      <c r="M48" s="803"/>
      <c r="N48" s="803"/>
      <c r="O48" s="803"/>
      <c r="P48" s="804"/>
      <c r="Q48" s="773"/>
      <c r="R48" s="774"/>
      <c r="S48" s="774"/>
      <c r="T48" s="774"/>
      <c r="U48" s="774"/>
      <c r="V48" s="774"/>
      <c r="W48" s="774"/>
      <c r="X48" s="774"/>
      <c r="Y48" s="774"/>
      <c r="Z48" s="774"/>
      <c r="AA48" s="774"/>
      <c r="AB48" s="774"/>
      <c r="AC48" s="774"/>
      <c r="AD48" s="774"/>
      <c r="AE48" s="775"/>
      <c r="AF48" s="776"/>
      <c r="AG48" s="777"/>
      <c r="AH48" s="777"/>
      <c r="AI48" s="777"/>
      <c r="AJ48" s="778"/>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90"/>
      <c r="BT48" s="791"/>
      <c r="BU48" s="791"/>
      <c r="BV48" s="791"/>
      <c r="BW48" s="791"/>
      <c r="BX48" s="791"/>
      <c r="BY48" s="791"/>
      <c r="BZ48" s="791"/>
      <c r="CA48" s="791"/>
      <c r="CB48" s="791"/>
      <c r="CC48" s="791"/>
      <c r="CD48" s="791"/>
      <c r="CE48" s="791"/>
      <c r="CF48" s="791"/>
      <c r="CG48" s="792"/>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799"/>
      <c r="DW48" s="800"/>
      <c r="DX48" s="800"/>
      <c r="DY48" s="800"/>
      <c r="DZ48" s="801"/>
      <c r="EA48" s="197"/>
    </row>
    <row r="49" spans="1:131" s="198" customFormat="1" ht="26.25" customHeight="1">
      <c r="A49" s="212">
        <v>22</v>
      </c>
      <c r="B49" s="802"/>
      <c r="C49" s="803"/>
      <c r="D49" s="803"/>
      <c r="E49" s="803"/>
      <c r="F49" s="803"/>
      <c r="G49" s="803"/>
      <c r="H49" s="803"/>
      <c r="I49" s="803"/>
      <c r="J49" s="803"/>
      <c r="K49" s="803"/>
      <c r="L49" s="803"/>
      <c r="M49" s="803"/>
      <c r="N49" s="803"/>
      <c r="O49" s="803"/>
      <c r="P49" s="804"/>
      <c r="Q49" s="773"/>
      <c r="R49" s="774"/>
      <c r="S49" s="774"/>
      <c r="T49" s="774"/>
      <c r="U49" s="774"/>
      <c r="V49" s="774"/>
      <c r="W49" s="774"/>
      <c r="X49" s="774"/>
      <c r="Y49" s="774"/>
      <c r="Z49" s="774"/>
      <c r="AA49" s="774"/>
      <c r="AB49" s="774"/>
      <c r="AC49" s="774"/>
      <c r="AD49" s="774"/>
      <c r="AE49" s="775"/>
      <c r="AF49" s="776"/>
      <c r="AG49" s="777"/>
      <c r="AH49" s="777"/>
      <c r="AI49" s="777"/>
      <c r="AJ49" s="778"/>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90"/>
      <c r="BT49" s="791"/>
      <c r="BU49" s="791"/>
      <c r="BV49" s="791"/>
      <c r="BW49" s="791"/>
      <c r="BX49" s="791"/>
      <c r="BY49" s="791"/>
      <c r="BZ49" s="791"/>
      <c r="CA49" s="791"/>
      <c r="CB49" s="791"/>
      <c r="CC49" s="791"/>
      <c r="CD49" s="791"/>
      <c r="CE49" s="791"/>
      <c r="CF49" s="791"/>
      <c r="CG49" s="792"/>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799"/>
      <c r="DW49" s="800"/>
      <c r="DX49" s="800"/>
      <c r="DY49" s="800"/>
      <c r="DZ49" s="801"/>
      <c r="EA49" s="197"/>
    </row>
    <row r="50" spans="1:131" s="198" customFormat="1" ht="26.25" customHeight="1">
      <c r="A50" s="212">
        <v>23</v>
      </c>
      <c r="B50" s="802"/>
      <c r="C50" s="803"/>
      <c r="D50" s="803"/>
      <c r="E50" s="803"/>
      <c r="F50" s="803"/>
      <c r="G50" s="803"/>
      <c r="H50" s="803"/>
      <c r="I50" s="803"/>
      <c r="J50" s="803"/>
      <c r="K50" s="803"/>
      <c r="L50" s="803"/>
      <c r="M50" s="803"/>
      <c r="N50" s="803"/>
      <c r="O50" s="803"/>
      <c r="P50" s="804"/>
      <c r="Q50" s="851"/>
      <c r="R50" s="852"/>
      <c r="S50" s="852"/>
      <c r="T50" s="852"/>
      <c r="U50" s="852"/>
      <c r="V50" s="852"/>
      <c r="W50" s="852"/>
      <c r="X50" s="852"/>
      <c r="Y50" s="852"/>
      <c r="Z50" s="852"/>
      <c r="AA50" s="852"/>
      <c r="AB50" s="852"/>
      <c r="AC50" s="852"/>
      <c r="AD50" s="852"/>
      <c r="AE50" s="853"/>
      <c r="AF50" s="776"/>
      <c r="AG50" s="777"/>
      <c r="AH50" s="777"/>
      <c r="AI50" s="777"/>
      <c r="AJ50" s="778"/>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90"/>
      <c r="BT50" s="791"/>
      <c r="BU50" s="791"/>
      <c r="BV50" s="791"/>
      <c r="BW50" s="791"/>
      <c r="BX50" s="791"/>
      <c r="BY50" s="791"/>
      <c r="BZ50" s="791"/>
      <c r="CA50" s="791"/>
      <c r="CB50" s="791"/>
      <c r="CC50" s="791"/>
      <c r="CD50" s="791"/>
      <c r="CE50" s="791"/>
      <c r="CF50" s="791"/>
      <c r="CG50" s="792"/>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799"/>
      <c r="DW50" s="800"/>
      <c r="DX50" s="800"/>
      <c r="DY50" s="800"/>
      <c r="DZ50" s="801"/>
      <c r="EA50" s="197"/>
    </row>
    <row r="51" spans="1:131" s="198" customFormat="1" ht="26.25" customHeight="1">
      <c r="A51" s="212">
        <v>24</v>
      </c>
      <c r="B51" s="802"/>
      <c r="C51" s="803"/>
      <c r="D51" s="803"/>
      <c r="E51" s="803"/>
      <c r="F51" s="803"/>
      <c r="G51" s="803"/>
      <c r="H51" s="803"/>
      <c r="I51" s="803"/>
      <c r="J51" s="803"/>
      <c r="K51" s="803"/>
      <c r="L51" s="803"/>
      <c r="M51" s="803"/>
      <c r="N51" s="803"/>
      <c r="O51" s="803"/>
      <c r="P51" s="804"/>
      <c r="Q51" s="851"/>
      <c r="R51" s="852"/>
      <c r="S51" s="852"/>
      <c r="T51" s="852"/>
      <c r="U51" s="852"/>
      <c r="V51" s="852"/>
      <c r="W51" s="852"/>
      <c r="X51" s="852"/>
      <c r="Y51" s="852"/>
      <c r="Z51" s="852"/>
      <c r="AA51" s="852"/>
      <c r="AB51" s="852"/>
      <c r="AC51" s="852"/>
      <c r="AD51" s="852"/>
      <c r="AE51" s="853"/>
      <c r="AF51" s="776"/>
      <c r="AG51" s="777"/>
      <c r="AH51" s="777"/>
      <c r="AI51" s="777"/>
      <c r="AJ51" s="778"/>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90"/>
      <c r="BT51" s="791"/>
      <c r="BU51" s="791"/>
      <c r="BV51" s="791"/>
      <c r="BW51" s="791"/>
      <c r="BX51" s="791"/>
      <c r="BY51" s="791"/>
      <c r="BZ51" s="791"/>
      <c r="CA51" s="791"/>
      <c r="CB51" s="791"/>
      <c r="CC51" s="791"/>
      <c r="CD51" s="791"/>
      <c r="CE51" s="791"/>
      <c r="CF51" s="791"/>
      <c r="CG51" s="792"/>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799"/>
      <c r="DW51" s="800"/>
      <c r="DX51" s="800"/>
      <c r="DY51" s="800"/>
      <c r="DZ51" s="801"/>
      <c r="EA51" s="197"/>
    </row>
    <row r="52" spans="1:131" s="198" customFormat="1" ht="26.25" customHeight="1">
      <c r="A52" s="212">
        <v>25</v>
      </c>
      <c r="B52" s="802"/>
      <c r="C52" s="803"/>
      <c r="D52" s="803"/>
      <c r="E52" s="803"/>
      <c r="F52" s="803"/>
      <c r="G52" s="803"/>
      <c r="H52" s="803"/>
      <c r="I52" s="803"/>
      <c r="J52" s="803"/>
      <c r="K52" s="803"/>
      <c r="L52" s="803"/>
      <c r="M52" s="803"/>
      <c r="N52" s="803"/>
      <c r="O52" s="803"/>
      <c r="P52" s="804"/>
      <c r="Q52" s="851"/>
      <c r="R52" s="852"/>
      <c r="S52" s="852"/>
      <c r="T52" s="852"/>
      <c r="U52" s="852"/>
      <c r="V52" s="852"/>
      <c r="W52" s="852"/>
      <c r="X52" s="852"/>
      <c r="Y52" s="852"/>
      <c r="Z52" s="852"/>
      <c r="AA52" s="852"/>
      <c r="AB52" s="852"/>
      <c r="AC52" s="852"/>
      <c r="AD52" s="852"/>
      <c r="AE52" s="853"/>
      <c r="AF52" s="776"/>
      <c r="AG52" s="777"/>
      <c r="AH52" s="777"/>
      <c r="AI52" s="777"/>
      <c r="AJ52" s="778"/>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90"/>
      <c r="BT52" s="791"/>
      <c r="BU52" s="791"/>
      <c r="BV52" s="791"/>
      <c r="BW52" s="791"/>
      <c r="BX52" s="791"/>
      <c r="BY52" s="791"/>
      <c r="BZ52" s="791"/>
      <c r="CA52" s="791"/>
      <c r="CB52" s="791"/>
      <c r="CC52" s="791"/>
      <c r="CD52" s="791"/>
      <c r="CE52" s="791"/>
      <c r="CF52" s="791"/>
      <c r="CG52" s="792"/>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799"/>
      <c r="DW52" s="800"/>
      <c r="DX52" s="800"/>
      <c r="DY52" s="800"/>
      <c r="DZ52" s="801"/>
      <c r="EA52" s="197"/>
    </row>
    <row r="53" spans="1:131" s="198" customFormat="1" ht="26.25" customHeight="1">
      <c r="A53" s="212">
        <v>26</v>
      </c>
      <c r="B53" s="802"/>
      <c r="C53" s="803"/>
      <c r="D53" s="803"/>
      <c r="E53" s="803"/>
      <c r="F53" s="803"/>
      <c r="G53" s="803"/>
      <c r="H53" s="803"/>
      <c r="I53" s="803"/>
      <c r="J53" s="803"/>
      <c r="K53" s="803"/>
      <c r="L53" s="803"/>
      <c r="M53" s="803"/>
      <c r="N53" s="803"/>
      <c r="O53" s="803"/>
      <c r="P53" s="804"/>
      <c r="Q53" s="851"/>
      <c r="R53" s="852"/>
      <c r="S53" s="852"/>
      <c r="T53" s="852"/>
      <c r="U53" s="852"/>
      <c r="V53" s="852"/>
      <c r="W53" s="852"/>
      <c r="X53" s="852"/>
      <c r="Y53" s="852"/>
      <c r="Z53" s="852"/>
      <c r="AA53" s="852"/>
      <c r="AB53" s="852"/>
      <c r="AC53" s="852"/>
      <c r="AD53" s="852"/>
      <c r="AE53" s="853"/>
      <c r="AF53" s="776"/>
      <c r="AG53" s="777"/>
      <c r="AH53" s="777"/>
      <c r="AI53" s="777"/>
      <c r="AJ53" s="778"/>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90"/>
      <c r="BT53" s="791"/>
      <c r="BU53" s="791"/>
      <c r="BV53" s="791"/>
      <c r="BW53" s="791"/>
      <c r="BX53" s="791"/>
      <c r="BY53" s="791"/>
      <c r="BZ53" s="791"/>
      <c r="CA53" s="791"/>
      <c r="CB53" s="791"/>
      <c r="CC53" s="791"/>
      <c r="CD53" s="791"/>
      <c r="CE53" s="791"/>
      <c r="CF53" s="791"/>
      <c r="CG53" s="792"/>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799"/>
      <c r="DW53" s="800"/>
      <c r="DX53" s="800"/>
      <c r="DY53" s="800"/>
      <c r="DZ53" s="801"/>
      <c r="EA53" s="197"/>
    </row>
    <row r="54" spans="1:131" s="198" customFormat="1" ht="26.25" customHeight="1">
      <c r="A54" s="212">
        <v>27</v>
      </c>
      <c r="B54" s="802"/>
      <c r="C54" s="803"/>
      <c r="D54" s="803"/>
      <c r="E54" s="803"/>
      <c r="F54" s="803"/>
      <c r="G54" s="803"/>
      <c r="H54" s="803"/>
      <c r="I54" s="803"/>
      <c r="J54" s="803"/>
      <c r="K54" s="803"/>
      <c r="L54" s="803"/>
      <c r="M54" s="803"/>
      <c r="N54" s="803"/>
      <c r="O54" s="803"/>
      <c r="P54" s="804"/>
      <c r="Q54" s="851"/>
      <c r="R54" s="852"/>
      <c r="S54" s="852"/>
      <c r="T54" s="852"/>
      <c r="U54" s="852"/>
      <c r="V54" s="852"/>
      <c r="W54" s="852"/>
      <c r="X54" s="852"/>
      <c r="Y54" s="852"/>
      <c r="Z54" s="852"/>
      <c r="AA54" s="852"/>
      <c r="AB54" s="852"/>
      <c r="AC54" s="852"/>
      <c r="AD54" s="852"/>
      <c r="AE54" s="853"/>
      <c r="AF54" s="776"/>
      <c r="AG54" s="777"/>
      <c r="AH54" s="777"/>
      <c r="AI54" s="777"/>
      <c r="AJ54" s="778"/>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90"/>
      <c r="BT54" s="791"/>
      <c r="BU54" s="791"/>
      <c r="BV54" s="791"/>
      <c r="BW54" s="791"/>
      <c r="BX54" s="791"/>
      <c r="BY54" s="791"/>
      <c r="BZ54" s="791"/>
      <c r="CA54" s="791"/>
      <c r="CB54" s="791"/>
      <c r="CC54" s="791"/>
      <c r="CD54" s="791"/>
      <c r="CE54" s="791"/>
      <c r="CF54" s="791"/>
      <c r="CG54" s="792"/>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799"/>
      <c r="DW54" s="800"/>
      <c r="DX54" s="800"/>
      <c r="DY54" s="800"/>
      <c r="DZ54" s="801"/>
      <c r="EA54" s="197"/>
    </row>
    <row r="55" spans="1:131" s="198" customFormat="1" ht="26.25" customHeight="1">
      <c r="A55" s="212">
        <v>28</v>
      </c>
      <c r="B55" s="802"/>
      <c r="C55" s="803"/>
      <c r="D55" s="803"/>
      <c r="E55" s="803"/>
      <c r="F55" s="803"/>
      <c r="G55" s="803"/>
      <c r="H55" s="803"/>
      <c r="I55" s="803"/>
      <c r="J55" s="803"/>
      <c r="K55" s="803"/>
      <c r="L55" s="803"/>
      <c r="M55" s="803"/>
      <c r="N55" s="803"/>
      <c r="O55" s="803"/>
      <c r="P55" s="804"/>
      <c r="Q55" s="851"/>
      <c r="R55" s="852"/>
      <c r="S55" s="852"/>
      <c r="T55" s="852"/>
      <c r="U55" s="852"/>
      <c r="V55" s="852"/>
      <c r="W55" s="852"/>
      <c r="X55" s="852"/>
      <c r="Y55" s="852"/>
      <c r="Z55" s="852"/>
      <c r="AA55" s="852"/>
      <c r="AB55" s="852"/>
      <c r="AC55" s="852"/>
      <c r="AD55" s="852"/>
      <c r="AE55" s="853"/>
      <c r="AF55" s="776"/>
      <c r="AG55" s="777"/>
      <c r="AH55" s="777"/>
      <c r="AI55" s="777"/>
      <c r="AJ55" s="778"/>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90"/>
      <c r="BT55" s="791"/>
      <c r="BU55" s="791"/>
      <c r="BV55" s="791"/>
      <c r="BW55" s="791"/>
      <c r="BX55" s="791"/>
      <c r="BY55" s="791"/>
      <c r="BZ55" s="791"/>
      <c r="CA55" s="791"/>
      <c r="CB55" s="791"/>
      <c r="CC55" s="791"/>
      <c r="CD55" s="791"/>
      <c r="CE55" s="791"/>
      <c r="CF55" s="791"/>
      <c r="CG55" s="792"/>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799"/>
      <c r="DW55" s="800"/>
      <c r="DX55" s="800"/>
      <c r="DY55" s="800"/>
      <c r="DZ55" s="801"/>
      <c r="EA55" s="197"/>
    </row>
    <row r="56" spans="1:131" s="198" customFormat="1" ht="26.25" customHeight="1">
      <c r="A56" s="212">
        <v>29</v>
      </c>
      <c r="B56" s="802"/>
      <c r="C56" s="803"/>
      <c r="D56" s="803"/>
      <c r="E56" s="803"/>
      <c r="F56" s="803"/>
      <c r="G56" s="803"/>
      <c r="H56" s="803"/>
      <c r="I56" s="803"/>
      <c r="J56" s="803"/>
      <c r="K56" s="803"/>
      <c r="L56" s="803"/>
      <c r="M56" s="803"/>
      <c r="N56" s="803"/>
      <c r="O56" s="803"/>
      <c r="P56" s="804"/>
      <c r="Q56" s="851"/>
      <c r="R56" s="852"/>
      <c r="S56" s="852"/>
      <c r="T56" s="852"/>
      <c r="U56" s="852"/>
      <c r="V56" s="852"/>
      <c r="W56" s="852"/>
      <c r="X56" s="852"/>
      <c r="Y56" s="852"/>
      <c r="Z56" s="852"/>
      <c r="AA56" s="852"/>
      <c r="AB56" s="852"/>
      <c r="AC56" s="852"/>
      <c r="AD56" s="852"/>
      <c r="AE56" s="853"/>
      <c r="AF56" s="776"/>
      <c r="AG56" s="777"/>
      <c r="AH56" s="777"/>
      <c r="AI56" s="777"/>
      <c r="AJ56" s="778"/>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90"/>
      <c r="BT56" s="791"/>
      <c r="BU56" s="791"/>
      <c r="BV56" s="791"/>
      <c r="BW56" s="791"/>
      <c r="BX56" s="791"/>
      <c r="BY56" s="791"/>
      <c r="BZ56" s="791"/>
      <c r="CA56" s="791"/>
      <c r="CB56" s="791"/>
      <c r="CC56" s="791"/>
      <c r="CD56" s="791"/>
      <c r="CE56" s="791"/>
      <c r="CF56" s="791"/>
      <c r="CG56" s="792"/>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799"/>
      <c r="DW56" s="800"/>
      <c r="DX56" s="800"/>
      <c r="DY56" s="800"/>
      <c r="DZ56" s="801"/>
      <c r="EA56" s="197"/>
    </row>
    <row r="57" spans="1:131" s="198" customFormat="1" ht="26.25" customHeight="1">
      <c r="A57" s="212">
        <v>30</v>
      </c>
      <c r="B57" s="802"/>
      <c r="C57" s="803"/>
      <c r="D57" s="803"/>
      <c r="E57" s="803"/>
      <c r="F57" s="803"/>
      <c r="G57" s="803"/>
      <c r="H57" s="803"/>
      <c r="I57" s="803"/>
      <c r="J57" s="803"/>
      <c r="K57" s="803"/>
      <c r="L57" s="803"/>
      <c r="M57" s="803"/>
      <c r="N57" s="803"/>
      <c r="O57" s="803"/>
      <c r="P57" s="804"/>
      <c r="Q57" s="851"/>
      <c r="R57" s="852"/>
      <c r="S57" s="852"/>
      <c r="T57" s="852"/>
      <c r="U57" s="852"/>
      <c r="V57" s="852"/>
      <c r="W57" s="852"/>
      <c r="X57" s="852"/>
      <c r="Y57" s="852"/>
      <c r="Z57" s="852"/>
      <c r="AA57" s="852"/>
      <c r="AB57" s="852"/>
      <c r="AC57" s="852"/>
      <c r="AD57" s="852"/>
      <c r="AE57" s="853"/>
      <c r="AF57" s="776"/>
      <c r="AG57" s="777"/>
      <c r="AH57" s="777"/>
      <c r="AI57" s="777"/>
      <c r="AJ57" s="778"/>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90"/>
      <c r="BT57" s="791"/>
      <c r="BU57" s="791"/>
      <c r="BV57" s="791"/>
      <c r="BW57" s="791"/>
      <c r="BX57" s="791"/>
      <c r="BY57" s="791"/>
      <c r="BZ57" s="791"/>
      <c r="CA57" s="791"/>
      <c r="CB57" s="791"/>
      <c r="CC57" s="791"/>
      <c r="CD57" s="791"/>
      <c r="CE57" s="791"/>
      <c r="CF57" s="791"/>
      <c r="CG57" s="792"/>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799"/>
      <c r="DW57" s="800"/>
      <c r="DX57" s="800"/>
      <c r="DY57" s="800"/>
      <c r="DZ57" s="801"/>
      <c r="EA57" s="197"/>
    </row>
    <row r="58" spans="1:131" s="198" customFormat="1" ht="26.25" customHeight="1">
      <c r="A58" s="212">
        <v>31</v>
      </c>
      <c r="B58" s="802"/>
      <c r="C58" s="803"/>
      <c r="D58" s="803"/>
      <c r="E58" s="803"/>
      <c r="F58" s="803"/>
      <c r="G58" s="803"/>
      <c r="H58" s="803"/>
      <c r="I58" s="803"/>
      <c r="J58" s="803"/>
      <c r="K58" s="803"/>
      <c r="L58" s="803"/>
      <c r="M58" s="803"/>
      <c r="N58" s="803"/>
      <c r="O58" s="803"/>
      <c r="P58" s="804"/>
      <c r="Q58" s="851"/>
      <c r="R58" s="852"/>
      <c r="S58" s="852"/>
      <c r="T58" s="852"/>
      <c r="U58" s="852"/>
      <c r="V58" s="852"/>
      <c r="W58" s="852"/>
      <c r="X58" s="852"/>
      <c r="Y58" s="852"/>
      <c r="Z58" s="852"/>
      <c r="AA58" s="852"/>
      <c r="AB58" s="852"/>
      <c r="AC58" s="852"/>
      <c r="AD58" s="852"/>
      <c r="AE58" s="853"/>
      <c r="AF58" s="776"/>
      <c r="AG58" s="777"/>
      <c r="AH58" s="777"/>
      <c r="AI58" s="777"/>
      <c r="AJ58" s="778"/>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90"/>
      <c r="BT58" s="791"/>
      <c r="BU58" s="791"/>
      <c r="BV58" s="791"/>
      <c r="BW58" s="791"/>
      <c r="BX58" s="791"/>
      <c r="BY58" s="791"/>
      <c r="BZ58" s="791"/>
      <c r="CA58" s="791"/>
      <c r="CB58" s="791"/>
      <c r="CC58" s="791"/>
      <c r="CD58" s="791"/>
      <c r="CE58" s="791"/>
      <c r="CF58" s="791"/>
      <c r="CG58" s="792"/>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799"/>
      <c r="DW58" s="800"/>
      <c r="DX58" s="800"/>
      <c r="DY58" s="800"/>
      <c r="DZ58" s="801"/>
      <c r="EA58" s="197"/>
    </row>
    <row r="59" spans="1:131" s="198" customFormat="1" ht="26.25" customHeight="1">
      <c r="A59" s="212">
        <v>32</v>
      </c>
      <c r="B59" s="802"/>
      <c r="C59" s="803"/>
      <c r="D59" s="803"/>
      <c r="E59" s="803"/>
      <c r="F59" s="803"/>
      <c r="G59" s="803"/>
      <c r="H59" s="803"/>
      <c r="I59" s="803"/>
      <c r="J59" s="803"/>
      <c r="K59" s="803"/>
      <c r="L59" s="803"/>
      <c r="M59" s="803"/>
      <c r="N59" s="803"/>
      <c r="O59" s="803"/>
      <c r="P59" s="804"/>
      <c r="Q59" s="851"/>
      <c r="R59" s="852"/>
      <c r="S59" s="852"/>
      <c r="T59" s="852"/>
      <c r="U59" s="852"/>
      <c r="V59" s="852"/>
      <c r="W59" s="852"/>
      <c r="X59" s="852"/>
      <c r="Y59" s="852"/>
      <c r="Z59" s="852"/>
      <c r="AA59" s="852"/>
      <c r="AB59" s="852"/>
      <c r="AC59" s="852"/>
      <c r="AD59" s="852"/>
      <c r="AE59" s="853"/>
      <c r="AF59" s="776"/>
      <c r="AG59" s="777"/>
      <c r="AH59" s="777"/>
      <c r="AI59" s="777"/>
      <c r="AJ59" s="778"/>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90"/>
      <c r="BT59" s="791"/>
      <c r="BU59" s="791"/>
      <c r="BV59" s="791"/>
      <c r="BW59" s="791"/>
      <c r="BX59" s="791"/>
      <c r="BY59" s="791"/>
      <c r="BZ59" s="791"/>
      <c r="CA59" s="791"/>
      <c r="CB59" s="791"/>
      <c r="CC59" s="791"/>
      <c r="CD59" s="791"/>
      <c r="CE59" s="791"/>
      <c r="CF59" s="791"/>
      <c r="CG59" s="792"/>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799"/>
      <c r="DW59" s="800"/>
      <c r="DX59" s="800"/>
      <c r="DY59" s="800"/>
      <c r="DZ59" s="801"/>
      <c r="EA59" s="197"/>
    </row>
    <row r="60" spans="1:131" s="198" customFormat="1" ht="26.25" customHeight="1">
      <c r="A60" s="212">
        <v>33</v>
      </c>
      <c r="B60" s="802"/>
      <c r="C60" s="803"/>
      <c r="D60" s="803"/>
      <c r="E60" s="803"/>
      <c r="F60" s="803"/>
      <c r="G60" s="803"/>
      <c r="H60" s="803"/>
      <c r="I60" s="803"/>
      <c r="J60" s="803"/>
      <c r="K60" s="803"/>
      <c r="L60" s="803"/>
      <c r="M60" s="803"/>
      <c r="N60" s="803"/>
      <c r="O60" s="803"/>
      <c r="P60" s="804"/>
      <c r="Q60" s="851"/>
      <c r="R60" s="852"/>
      <c r="S60" s="852"/>
      <c r="T60" s="852"/>
      <c r="U60" s="852"/>
      <c r="V60" s="852"/>
      <c r="W60" s="852"/>
      <c r="X60" s="852"/>
      <c r="Y60" s="852"/>
      <c r="Z60" s="852"/>
      <c r="AA60" s="852"/>
      <c r="AB60" s="852"/>
      <c r="AC60" s="852"/>
      <c r="AD60" s="852"/>
      <c r="AE60" s="853"/>
      <c r="AF60" s="776"/>
      <c r="AG60" s="777"/>
      <c r="AH60" s="777"/>
      <c r="AI60" s="777"/>
      <c r="AJ60" s="778"/>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90"/>
      <c r="BT60" s="791"/>
      <c r="BU60" s="791"/>
      <c r="BV60" s="791"/>
      <c r="BW60" s="791"/>
      <c r="BX60" s="791"/>
      <c r="BY60" s="791"/>
      <c r="BZ60" s="791"/>
      <c r="CA60" s="791"/>
      <c r="CB60" s="791"/>
      <c r="CC60" s="791"/>
      <c r="CD60" s="791"/>
      <c r="CE60" s="791"/>
      <c r="CF60" s="791"/>
      <c r="CG60" s="792"/>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799"/>
      <c r="DW60" s="800"/>
      <c r="DX60" s="800"/>
      <c r="DY60" s="800"/>
      <c r="DZ60" s="801"/>
      <c r="EA60" s="197"/>
    </row>
    <row r="61" spans="1:131" s="198" customFormat="1" ht="26.25" customHeight="1" thickBot="1">
      <c r="A61" s="212">
        <v>34</v>
      </c>
      <c r="B61" s="802"/>
      <c r="C61" s="803"/>
      <c r="D61" s="803"/>
      <c r="E61" s="803"/>
      <c r="F61" s="803"/>
      <c r="G61" s="803"/>
      <c r="H61" s="803"/>
      <c r="I61" s="803"/>
      <c r="J61" s="803"/>
      <c r="K61" s="803"/>
      <c r="L61" s="803"/>
      <c r="M61" s="803"/>
      <c r="N61" s="803"/>
      <c r="O61" s="803"/>
      <c r="P61" s="804"/>
      <c r="Q61" s="851"/>
      <c r="R61" s="852"/>
      <c r="S61" s="852"/>
      <c r="T61" s="852"/>
      <c r="U61" s="852"/>
      <c r="V61" s="852"/>
      <c r="W61" s="852"/>
      <c r="X61" s="852"/>
      <c r="Y61" s="852"/>
      <c r="Z61" s="852"/>
      <c r="AA61" s="852"/>
      <c r="AB61" s="852"/>
      <c r="AC61" s="852"/>
      <c r="AD61" s="852"/>
      <c r="AE61" s="853"/>
      <c r="AF61" s="776"/>
      <c r="AG61" s="777"/>
      <c r="AH61" s="777"/>
      <c r="AI61" s="777"/>
      <c r="AJ61" s="778"/>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90"/>
      <c r="BT61" s="791"/>
      <c r="BU61" s="791"/>
      <c r="BV61" s="791"/>
      <c r="BW61" s="791"/>
      <c r="BX61" s="791"/>
      <c r="BY61" s="791"/>
      <c r="BZ61" s="791"/>
      <c r="CA61" s="791"/>
      <c r="CB61" s="791"/>
      <c r="CC61" s="791"/>
      <c r="CD61" s="791"/>
      <c r="CE61" s="791"/>
      <c r="CF61" s="791"/>
      <c r="CG61" s="792"/>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799"/>
      <c r="DW61" s="800"/>
      <c r="DX61" s="800"/>
      <c r="DY61" s="800"/>
      <c r="DZ61" s="801"/>
      <c r="EA61" s="197"/>
    </row>
    <row r="62" spans="1:131" s="198" customFormat="1" ht="26.25" customHeight="1">
      <c r="A62" s="212">
        <v>35</v>
      </c>
      <c r="B62" s="802"/>
      <c r="C62" s="803"/>
      <c r="D62" s="803"/>
      <c r="E62" s="803"/>
      <c r="F62" s="803"/>
      <c r="G62" s="803"/>
      <c r="H62" s="803"/>
      <c r="I62" s="803"/>
      <c r="J62" s="803"/>
      <c r="K62" s="803"/>
      <c r="L62" s="803"/>
      <c r="M62" s="803"/>
      <c r="N62" s="803"/>
      <c r="O62" s="803"/>
      <c r="P62" s="804"/>
      <c r="Q62" s="851"/>
      <c r="R62" s="852"/>
      <c r="S62" s="852"/>
      <c r="T62" s="852"/>
      <c r="U62" s="852"/>
      <c r="V62" s="852"/>
      <c r="W62" s="852"/>
      <c r="X62" s="852"/>
      <c r="Y62" s="852"/>
      <c r="Z62" s="852"/>
      <c r="AA62" s="852"/>
      <c r="AB62" s="852"/>
      <c r="AC62" s="852"/>
      <c r="AD62" s="852"/>
      <c r="AE62" s="853"/>
      <c r="AF62" s="776"/>
      <c r="AG62" s="777"/>
      <c r="AH62" s="777"/>
      <c r="AI62" s="777"/>
      <c r="AJ62" s="778"/>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90"/>
      <c r="BT62" s="791"/>
      <c r="BU62" s="791"/>
      <c r="BV62" s="791"/>
      <c r="BW62" s="791"/>
      <c r="BX62" s="791"/>
      <c r="BY62" s="791"/>
      <c r="BZ62" s="791"/>
      <c r="CA62" s="791"/>
      <c r="CB62" s="791"/>
      <c r="CC62" s="791"/>
      <c r="CD62" s="791"/>
      <c r="CE62" s="791"/>
      <c r="CF62" s="791"/>
      <c r="CG62" s="792"/>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799"/>
      <c r="DW62" s="800"/>
      <c r="DX62" s="800"/>
      <c r="DY62" s="800"/>
      <c r="DZ62" s="801"/>
      <c r="EA62" s="197"/>
    </row>
    <row r="63" spans="1:131" s="198" customFormat="1" ht="26.25" customHeight="1" thickBot="1">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8658</v>
      </c>
      <c r="AG63" s="860"/>
      <c r="AH63" s="860"/>
      <c r="AI63" s="860"/>
      <c r="AJ63" s="861"/>
      <c r="AK63" s="862"/>
      <c r="AL63" s="857"/>
      <c r="AM63" s="857"/>
      <c r="AN63" s="857"/>
      <c r="AO63" s="857"/>
      <c r="AP63" s="860">
        <v>65170</v>
      </c>
      <c r="AQ63" s="860"/>
      <c r="AR63" s="860"/>
      <c r="AS63" s="860"/>
      <c r="AT63" s="860"/>
      <c r="AU63" s="860">
        <v>38278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90"/>
      <c r="BT63" s="791"/>
      <c r="BU63" s="791"/>
      <c r="BV63" s="791"/>
      <c r="BW63" s="791"/>
      <c r="BX63" s="791"/>
      <c r="BY63" s="791"/>
      <c r="BZ63" s="791"/>
      <c r="CA63" s="791"/>
      <c r="CB63" s="791"/>
      <c r="CC63" s="791"/>
      <c r="CD63" s="791"/>
      <c r="CE63" s="791"/>
      <c r="CF63" s="791"/>
      <c r="CG63" s="792"/>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799"/>
      <c r="DW63" s="800"/>
      <c r="DX63" s="800"/>
      <c r="DY63" s="800"/>
      <c r="DZ63" s="80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90"/>
      <c r="BT64" s="791"/>
      <c r="BU64" s="791"/>
      <c r="BV64" s="791"/>
      <c r="BW64" s="791"/>
      <c r="BX64" s="791"/>
      <c r="BY64" s="791"/>
      <c r="BZ64" s="791"/>
      <c r="CA64" s="791"/>
      <c r="CB64" s="791"/>
      <c r="CC64" s="791"/>
      <c r="CD64" s="791"/>
      <c r="CE64" s="791"/>
      <c r="CF64" s="791"/>
      <c r="CG64" s="792"/>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799"/>
      <c r="DW64" s="800"/>
      <c r="DX64" s="800"/>
      <c r="DY64" s="800"/>
      <c r="DZ64" s="801"/>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90"/>
      <c r="BT65" s="791"/>
      <c r="BU65" s="791"/>
      <c r="BV65" s="791"/>
      <c r="BW65" s="791"/>
      <c r="BX65" s="791"/>
      <c r="BY65" s="791"/>
      <c r="BZ65" s="791"/>
      <c r="CA65" s="791"/>
      <c r="CB65" s="791"/>
      <c r="CC65" s="791"/>
      <c r="CD65" s="791"/>
      <c r="CE65" s="791"/>
      <c r="CF65" s="791"/>
      <c r="CG65" s="792"/>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799"/>
      <c r="DW65" s="800"/>
      <c r="DX65" s="800"/>
      <c r="DY65" s="800"/>
      <c r="DZ65" s="801"/>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2070</v>
      </c>
      <c r="R68" s="884"/>
      <c r="S68" s="884"/>
      <c r="T68" s="884"/>
      <c r="U68" s="884"/>
      <c r="V68" s="884">
        <v>2033</v>
      </c>
      <c r="W68" s="884"/>
      <c r="X68" s="884"/>
      <c r="Y68" s="884"/>
      <c r="Z68" s="884"/>
      <c r="AA68" s="884">
        <v>37</v>
      </c>
      <c r="AB68" s="884"/>
      <c r="AC68" s="884"/>
      <c r="AD68" s="884"/>
      <c r="AE68" s="884"/>
      <c r="AF68" s="884">
        <v>37</v>
      </c>
      <c r="AG68" s="884"/>
      <c r="AH68" s="884"/>
      <c r="AI68" s="884"/>
      <c r="AJ68" s="884"/>
      <c r="AK68" s="884">
        <v>13</v>
      </c>
      <c r="AL68" s="884"/>
      <c r="AM68" s="884"/>
      <c r="AN68" s="884"/>
      <c r="AO68" s="884"/>
      <c r="AP68" s="884">
        <v>684</v>
      </c>
      <c r="AQ68" s="884"/>
      <c r="AR68" s="884"/>
      <c r="AS68" s="884"/>
      <c r="AT68" s="884"/>
      <c r="AU68" s="884">
        <v>525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537</v>
      </c>
      <c r="C69" s="892"/>
      <c r="D69" s="892"/>
      <c r="E69" s="892"/>
      <c r="F69" s="892"/>
      <c r="G69" s="892"/>
      <c r="H69" s="892"/>
      <c r="I69" s="892"/>
      <c r="J69" s="892"/>
      <c r="K69" s="892"/>
      <c r="L69" s="892"/>
      <c r="M69" s="892"/>
      <c r="N69" s="892"/>
      <c r="O69" s="892"/>
      <c r="P69" s="893"/>
      <c r="Q69" s="894">
        <v>2492</v>
      </c>
      <c r="R69" s="849"/>
      <c r="S69" s="849"/>
      <c r="T69" s="849"/>
      <c r="U69" s="849"/>
      <c r="V69" s="849">
        <v>2111</v>
      </c>
      <c r="W69" s="849"/>
      <c r="X69" s="849"/>
      <c r="Y69" s="849"/>
      <c r="Z69" s="849"/>
      <c r="AA69" s="849">
        <v>381</v>
      </c>
      <c r="AB69" s="849"/>
      <c r="AC69" s="849"/>
      <c r="AD69" s="849"/>
      <c r="AE69" s="849"/>
      <c r="AF69" s="849">
        <v>339</v>
      </c>
      <c r="AG69" s="849"/>
      <c r="AH69" s="849"/>
      <c r="AI69" s="849"/>
      <c r="AJ69" s="849"/>
      <c r="AK69" s="849" t="s">
        <v>557</v>
      </c>
      <c r="AL69" s="849"/>
      <c r="AM69" s="849"/>
      <c r="AN69" s="849"/>
      <c r="AO69" s="849"/>
      <c r="AP69" s="849">
        <v>12824</v>
      </c>
      <c r="AQ69" s="849"/>
      <c r="AR69" s="849"/>
      <c r="AS69" s="849"/>
      <c r="AT69" s="849"/>
      <c r="AU69" s="849">
        <v>1103</v>
      </c>
      <c r="AV69" s="849"/>
      <c r="AW69" s="849"/>
      <c r="AX69" s="849"/>
      <c r="AY69" s="849"/>
      <c r="AZ69" s="895" t="s">
        <v>543</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538</v>
      </c>
      <c r="C70" s="892"/>
      <c r="D70" s="892"/>
      <c r="E70" s="892"/>
      <c r="F70" s="892"/>
      <c r="G70" s="892"/>
      <c r="H70" s="892"/>
      <c r="I70" s="892"/>
      <c r="J70" s="892"/>
      <c r="K70" s="892"/>
      <c r="L70" s="892"/>
      <c r="M70" s="892"/>
      <c r="N70" s="892"/>
      <c r="O70" s="892"/>
      <c r="P70" s="893"/>
      <c r="Q70" s="894">
        <v>2706</v>
      </c>
      <c r="R70" s="849"/>
      <c r="S70" s="849"/>
      <c r="T70" s="849"/>
      <c r="U70" s="849"/>
      <c r="V70" s="849">
        <v>2410</v>
      </c>
      <c r="W70" s="849"/>
      <c r="X70" s="849"/>
      <c r="Y70" s="849"/>
      <c r="Z70" s="849"/>
      <c r="AA70" s="849">
        <v>296</v>
      </c>
      <c r="AB70" s="849"/>
      <c r="AC70" s="849"/>
      <c r="AD70" s="849"/>
      <c r="AE70" s="849"/>
      <c r="AF70" s="849">
        <v>282</v>
      </c>
      <c r="AG70" s="849"/>
      <c r="AH70" s="849"/>
      <c r="AI70" s="849"/>
      <c r="AJ70" s="849"/>
      <c r="AK70" s="849">
        <v>128</v>
      </c>
      <c r="AL70" s="849"/>
      <c r="AM70" s="849"/>
      <c r="AN70" s="849"/>
      <c r="AO70" s="849"/>
      <c r="AP70" s="849">
        <v>246</v>
      </c>
      <c r="AQ70" s="849"/>
      <c r="AR70" s="849"/>
      <c r="AS70" s="849"/>
      <c r="AT70" s="849"/>
      <c r="AU70" s="849">
        <v>213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539</v>
      </c>
      <c r="C71" s="892"/>
      <c r="D71" s="892"/>
      <c r="E71" s="892"/>
      <c r="F71" s="892"/>
      <c r="G71" s="892"/>
      <c r="H71" s="892"/>
      <c r="I71" s="892"/>
      <c r="J71" s="892"/>
      <c r="K71" s="892"/>
      <c r="L71" s="892"/>
      <c r="M71" s="892"/>
      <c r="N71" s="892"/>
      <c r="O71" s="892"/>
      <c r="P71" s="893"/>
      <c r="Q71" s="894">
        <v>132</v>
      </c>
      <c r="R71" s="849"/>
      <c r="S71" s="849"/>
      <c r="T71" s="849"/>
      <c r="U71" s="849"/>
      <c r="V71" s="849">
        <v>122</v>
      </c>
      <c r="W71" s="849"/>
      <c r="X71" s="849"/>
      <c r="Y71" s="849"/>
      <c r="Z71" s="849"/>
      <c r="AA71" s="849">
        <v>9</v>
      </c>
      <c r="AB71" s="849"/>
      <c r="AC71" s="849"/>
      <c r="AD71" s="849"/>
      <c r="AE71" s="849"/>
      <c r="AF71" s="849">
        <v>9</v>
      </c>
      <c r="AG71" s="849"/>
      <c r="AH71" s="849"/>
      <c r="AI71" s="849"/>
      <c r="AJ71" s="849"/>
      <c r="AK71" s="849" t="s">
        <v>557</v>
      </c>
      <c r="AL71" s="849"/>
      <c r="AM71" s="849"/>
      <c r="AN71" s="849"/>
      <c r="AO71" s="849"/>
      <c r="AP71" s="849" t="s">
        <v>557</v>
      </c>
      <c r="AQ71" s="849"/>
      <c r="AR71" s="849"/>
      <c r="AS71" s="849"/>
      <c r="AT71" s="849"/>
      <c r="AU71" s="849" t="s">
        <v>557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540</v>
      </c>
      <c r="C72" s="892"/>
      <c r="D72" s="892"/>
      <c r="E72" s="892"/>
      <c r="F72" s="892"/>
      <c r="G72" s="892"/>
      <c r="H72" s="892"/>
      <c r="I72" s="892"/>
      <c r="J72" s="892"/>
      <c r="K72" s="892"/>
      <c r="L72" s="892"/>
      <c r="M72" s="892"/>
      <c r="N72" s="892"/>
      <c r="O72" s="892"/>
      <c r="P72" s="893"/>
      <c r="Q72" s="894">
        <v>153189</v>
      </c>
      <c r="R72" s="849"/>
      <c r="S72" s="849"/>
      <c r="T72" s="849"/>
      <c r="U72" s="849"/>
      <c r="V72" s="849">
        <v>146666</v>
      </c>
      <c r="W72" s="849"/>
      <c r="X72" s="849"/>
      <c r="Y72" s="849"/>
      <c r="Z72" s="849"/>
      <c r="AA72" s="849">
        <v>6523</v>
      </c>
      <c r="AB72" s="849"/>
      <c r="AC72" s="849"/>
      <c r="AD72" s="849"/>
      <c r="AE72" s="849"/>
      <c r="AF72" s="849">
        <v>6523</v>
      </c>
      <c r="AG72" s="849"/>
      <c r="AH72" s="849"/>
      <c r="AI72" s="849"/>
      <c r="AJ72" s="849"/>
      <c r="AK72" s="849">
        <v>130</v>
      </c>
      <c r="AL72" s="849"/>
      <c r="AM72" s="849"/>
      <c r="AN72" s="849"/>
      <c r="AO72" s="849"/>
      <c r="AP72" s="849" t="s">
        <v>557</v>
      </c>
      <c r="AQ72" s="849"/>
      <c r="AR72" s="849"/>
      <c r="AS72" s="849"/>
      <c r="AT72" s="849"/>
      <c r="AU72" s="849" t="s">
        <v>557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541</v>
      </c>
      <c r="C73" s="892"/>
      <c r="D73" s="892"/>
      <c r="E73" s="892"/>
      <c r="F73" s="892"/>
      <c r="G73" s="892"/>
      <c r="H73" s="892"/>
      <c r="I73" s="892"/>
      <c r="J73" s="892"/>
      <c r="K73" s="892"/>
      <c r="L73" s="892"/>
      <c r="M73" s="892"/>
      <c r="N73" s="892"/>
      <c r="O73" s="892"/>
      <c r="P73" s="893"/>
      <c r="Q73" s="894">
        <v>83</v>
      </c>
      <c r="R73" s="849"/>
      <c r="S73" s="849"/>
      <c r="T73" s="849"/>
      <c r="U73" s="849"/>
      <c r="V73" s="849">
        <v>78</v>
      </c>
      <c r="W73" s="849"/>
      <c r="X73" s="849"/>
      <c r="Y73" s="849"/>
      <c r="Z73" s="849"/>
      <c r="AA73" s="849">
        <v>5</v>
      </c>
      <c r="AB73" s="849"/>
      <c r="AC73" s="849"/>
      <c r="AD73" s="849"/>
      <c r="AE73" s="849"/>
      <c r="AF73" s="849">
        <v>5</v>
      </c>
      <c r="AG73" s="849"/>
      <c r="AH73" s="849"/>
      <c r="AI73" s="849"/>
      <c r="AJ73" s="849"/>
      <c r="AK73" s="849" t="s">
        <v>557</v>
      </c>
      <c r="AL73" s="849"/>
      <c r="AM73" s="849"/>
      <c r="AN73" s="849"/>
      <c r="AO73" s="849"/>
      <c r="AP73" s="849" t="s">
        <v>557</v>
      </c>
      <c r="AQ73" s="849"/>
      <c r="AR73" s="849"/>
      <c r="AS73" s="849"/>
      <c r="AT73" s="849"/>
      <c r="AU73" s="849" t="s">
        <v>557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542</v>
      </c>
      <c r="C74" s="892"/>
      <c r="D74" s="892"/>
      <c r="E74" s="892"/>
      <c r="F74" s="892"/>
      <c r="G74" s="892"/>
      <c r="H74" s="892"/>
      <c r="I74" s="892"/>
      <c r="J74" s="892"/>
      <c r="K74" s="892"/>
      <c r="L74" s="892"/>
      <c r="M74" s="892"/>
      <c r="N74" s="892"/>
      <c r="O74" s="892"/>
      <c r="P74" s="893"/>
      <c r="Q74" s="894" t="s">
        <v>557</v>
      </c>
      <c r="R74" s="849"/>
      <c r="S74" s="849"/>
      <c r="T74" s="849"/>
      <c r="U74" s="849"/>
      <c r="V74" s="849" t="s">
        <v>557</v>
      </c>
      <c r="W74" s="849"/>
      <c r="X74" s="849"/>
      <c r="Y74" s="849"/>
      <c r="Z74" s="849"/>
      <c r="AA74" s="849" t="s">
        <v>557</v>
      </c>
      <c r="AB74" s="849"/>
      <c r="AC74" s="849"/>
      <c r="AD74" s="849"/>
      <c r="AE74" s="849"/>
      <c r="AF74" s="849" t="s">
        <v>557</v>
      </c>
      <c r="AG74" s="849"/>
      <c r="AH74" s="849"/>
      <c r="AI74" s="849"/>
      <c r="AJ74" s="849"/>
      <c r="AK74" s="849" t="s">
        <v>557</v>
      </c>
      <c r="AL74" s="849"/>
      <c r="AM74" s="849"/>
      <c r="AN74" s="849"/>
      <c r="AO74" s="849"/>
      <c r="AP74" s="849" t="s">
        <v>557</v>
      </c>
      <c r="AQ74" s="849"/>
      <c r="AR74" s="849"/>
      <c r="AS74" s="849"/>
      <c r="AT74" s="849"/>
      <c r="AU74" s="849" t="s">
        <v>557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t="s">
        <v>544</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7196</v>
      </c>
      <c r="AG88" s="860"/>
      <c r="AH88" s="860"/>
      <c r="AI88" s="860"/>
      <c r="AJ88" s="860"/>
      <c r="AK88" s="857"/>
      <c r="AL88" s="857"/>
      <c r="AM88" s="857"/>
      <c r="AN88" s="857"/>
      <c r="AO88" s="857"/>
      <c r="AP88" s="860">
        <v>13755</v>
      </c>
      <c r="AQ88" s="860"/>
      <c r="AR88" s="860"/>
      <c r="AS88" s="860"/>
      <c r="AT88" s="860"/>
      <c r="AU88" s="860">
        <v>1842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558</v>
      </c>
      <c r="CS102" s="868"/>
      <c r="CT102" s="868"/>
      <c r="CU102" s="868"/>
      <c r="CV102" s="911"/>
      <c r="CW102" s="910">
        <v>54</v>
      </c>
      <c r="CX102" s="868"/>
      <c r="CY102" s="868"/>
      <c r="CZ102" s="868"/>
      <c r="DA102" s="911"/>
      <c r="DB102" s="910">
        <v>54</v>
      </c>
      <c r="DC102" s="868"/>
      <c r="DD102" s="868"/>
      <c r="DE102" s="868"/>
      <c r="DF102" s="911"/>
      <c r="DG102" s="910" t="s">
        <v>560</v>
      </c>
      <c r="DH102" s="868"/>
      <c r="DI102" s="868"/>
      <c r="DJ102" s="868"/>
      <c r="DK102" s="911"/>
      <c r="DL102" s="910" t="s">
        <v>560</v>
      </c>
      <c r="DM102" s="868"/>
      <c r="DN102" s="868"/>
      <c r="DO102" s="868"/>
      <c r="DP102" s="911"/>
      <c r="DQ102" s="910" t="s">
        <v>560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283</v>
      </c>
      <c r="AG109" s="913"/>
      <c r="AH109" s="913"/>
      <c r="AI109" s="913"/>
      <c r="AJ109" s="914"/>
      <c r="AK109" s="912" t="s">
        <v>282</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283</v>
      </c>
      <c r="BW109" s="913"/>
      <c r="BX109" s="913"/>
      <c r="BY109" s="913"/>
      <c r="BZ109" s="914"/>
      <c r="CA109" s="912" t="s">
        <v>282</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283</v>
      </c>
      <c r="DM109" s="913"/>
      <c r="DN109" s="913"/>
      <c r="DO109" s="913"/>
      <c r="DP109" s="914"/>
      <c r="DQ109" s="912" t="s">
        <v>282</v>
      </c>
      <c r="DR109" s="913"/>
      <c r="DS109" s="913"/>
      <c r="DT109" s="913"/>
      <c r="DU109" s="914"/>
      <c r="DV109" s="912" t="s">
        <v>401</v>
      </c>
      <c r="DW109" s="913"/>
      <c r="DX109" s="913"/>
      <c r="DY109" s="913"/>
      <c r="DZ109" s="915"/>
    </row>
    <row r="110" spans="1:130"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6020919</v>
      </c>
      <c r="AB110" s="920"/>
      <c r="AC110" s="920"/>
      <c r="AD110" s="920"/>
      <c r="AE110" s="921"/>
      <c r="AF110" s="922">
        <v>5458179</v>
      </c>
      <c r="AG110" s="920"/>
      <c r="AH110" s="920"/>
      <c r="AI110" s="920"/>
      <c r="AJ110" s="921"/>
      <c r="AK110" s="922">
        <v>4789382</v>
      </c>
      <c r="AL110" s="920"/>
      <c r="AM110" s="920"/>
      <c r="AN110" s="920"/>
      <c r="AO110" s="921"/>
      <c r="AP110" s="923">
        <v>16</v>
      </c>
      <c r="AQ110" s="924"/>
      <c r="AR110" s="924"/>
      <c r="AS110" s="924"/>
      <c r="AT110" s="925"/>
      <c r="AU110" s="926" t="s">
        <v>60</v>
      </c>
      <c r="AV110" s="927"/>
      <c r="AW110" s="927"/>
      <c r="AX110" s="927"/>
      <c r="AY110" s="928"/>
      <c r="AZ110" s="973" t="s">
        <v>404</v>
      </c>
      <c r="BA110" s="917"/>
      <c r="BB110" s="917"/>
      <c r="BC110" s="917"/>
      <c r="BD110" s="917"/>
      <c r="BE110" s="917"/>
      <c r="BF110" s="917"/>
      <c r="BG110" s="917"/>
      <c r="BH110" s="917"/>
      <c r="BI110" s="917"/>
      <c r="BJ110" s="917"/>
      <c r="BK110" s="917"/>
      <c r="BL110" s="917"/>
      <c r="BM110" s="917"/>
      <c r="BN110" s="917"/>
      <c r="BO110" s="917"/>
      <c r="BP110" s="918"/>
      <c r="BQ110" s="959">
        <v>51577551</v>
      </c>
      <c r="BR110" s="960"/>
      <c r="BS110" s="960"/>
      <c r="BT110" s="960"/>
      <c r="BU110" s="960"/>
      <c r="BV110" s="960">
        <v>50571688</v>
      </c>
      <c r="BW110" s="960"/>
      <c r="BX110" s="960"/>
      <c r="BY110" s="960"/>
      <c r="BZ110" s="960"/>
      <c r="CA110" s="960">
        <v>49890256</v>
      </c>
      <c r="CB110" s="960"/>
      <c r="CC110" s="960"/>
      <c r="CD110" s="960"/>
      <c r="CE110" s="960"/>
      <c r="CF110" s="974">
        <v>167.1</v>
      </c>
      <c r="CG110" s="975"/>
      <c r="CH110" s="975"/>
      <c r="CI110" s="975"/>
      <c r="CJ110" s="975"/>
      <c r="CK110" s="976" t="s">
        <v>405</v>
      </c>
      <c r="CL110" s="977"/>
      <c r="CM110" s="956" t="s">
        <v>406</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407</v>
      </c>
      <c r="DH110" s="960"/>
      <c r="DI110" s="960"/>
      <c r="DJ110" s="960"/>
      <c r="DK110" s="960"/>
      <c r="DL110" s="960" t="s">
        <v>407</v>
      </c>
      <c r="DM110" s="960"/>
      <c r="DN110" s="960"/>
      <c r="DO110" s="960"/>
      <c r="DP110" s="960"/>
      <c r="DQ110" s="960" t="s">
        <v>407</v>
      </c>
      <c r="DR110" s="960"/>
      <c r="DS110" s="960"/>
      <c r="DT110" s="960"/>
      <c r="DU110" s="960"/>
      <c r="DV110" s="961" t="s">
        <v>407</v>
      </c>
      <c r="DW110" s="961"/>
      <c r="DX110" s="961"/>
      <c r="DY110" s="961"/>
      <c r="DZ110" s="962"/>
    </row>
    <row r="111" spans="1:130" s="197" customFormat="1" ht="26.25" customHeight="1">
      <c r="A111" s="963" t="s">
        <v>408</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409</v>
      </c>
      <c r="AB111" s="967"/>
      <c r="AC111" s="967"/>
      <c r="AD111" s="967"/>
      <c r="AE111" s="968"/>
      <c r="AF111" s="969" t="s">
        <v>409</v>
      </c>
      <c r="AG111" s="967"/>
      <c r="AH111" s="967"/>
      <c r="AI111" s="967"/>
      <c r="AJ111" s="968"/>
      <c r="AK111" s="969" t="s">
        <v>409</v>
      </c>
      <c r="AL111" s="967"/>
      <c r="AM111" s="967"/>
      <c r="AN111" s="967"/>
      <c r="AO111" s="968"/>
      <c r="AP111" s="970" t="s">
        <v>409</v>
      </c>
      <c r="AQ111" s="971"/>
      <c r="AR111" s="971"/>
      <c r="AS111" s="971"/>
      <c r="AT111" s="972"/>
      <c r="AU111" s="929"/>
      <c r="AV111" s="930"/>
      <c r="AW111" s="930"/>
      <c r="AX111" s="930"/>
      <c r="AY111" s="931"/>
      <c r="AZ111" s="982" t="s">
        <v>410</v>
      </c>
      <c r="BA111" s="983"/>
      <c r="BB111" s="983"/>
      <c r="BC111" s="983"/>
      <c r="BD111" s="983"/>
      <c r="BE111" s="983"/>
      <c r="BF111" s="983"/>
      <c r="BG111" s="983"/>
      <c r="BH111" s="983"/>
      <c r="BI111" s="983"/>
      <c r="BJ111" s="983"/>
      <c r="BK111" s="983"/>
      <c r="BL111" s="983"/>
      <c r="BM111" s="983"/>
      <c r="BN111" s="983"/>
      <c r="BO111" s="983"/>
      <c r="BP111" s="984"/>
      <c r="BQ111" s="949">
        <v>577729</v>
      </c>
      <c r="BR111" s="950"/>
      <c r="BS111" s="950"/>
      <c r="BT111" s="950"/>
      <c r="BU111" s="950"/>
      <c r="BV111" s="950">
        <v>471725</v>
      </c>
      <c r="BW111" s="950"/>
      <c r="BX111" s="950"/>
      <c r="BY111" s="950"/>
      <c r="BZ111" s="950"/>
      <c r="CA111" s="950">
        <v>378389</v>
      </c>
      <c r="CB111" s="950"/>
      <c r="CC111" s="950"/>
      <c r="CD111" s="950"/>
      <c r="CE111" s="950"/>
      <c r="CF111" s="944">
        <v>1.3</v>
      </c>
      <c r="CG111" s="945"/>
      <c r="CH111" s="945"/>
      <c r="CI111" s="945"/>
      <c r="CJ111" s="945"/>
      <c r="CK111" s="978"/>
      <c r="CL111" s="979"/>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412</v>
      </c>
      <c r="DH111" s="950"/>
      <c r="DI111" s="950"/>
      <c r="DJ111" s="950"/>
      <c r="DK111" s="950"/>
      <c r="DL111" s="950" t="s">
        <v>412</v>
      </c>
      <c r="DM111" s="950"/>
      <c r="DN111" s="950"/>
      <c r="DO111" s="950"/>
      <c r="DP111" s="950"/>
      <c r="DQ111" s="950" t="s">
        <v>412</v>
      </c>
      <c r="DR111" s="950"/>
      <c r="DS111" s="950"/>
      <c r="DT111" s="950"/>
      <c r="DU111" s="950"/>
      <c r="DV111" s="951" t="s">
        <v>412</v>
      </c>
      <c r="DW111" s="951"/>
      <c r="DX111" s="951"/>
      <c r="DY111" s="951"/>
      <c r="DZ111" s="952"/>
    </row>
    <row r="112" spans="1:130" s="197" customFormat="1" ht="26.25" customHeight="1">
      <c r="A112" s="985" t="s">
        <v>413</v>
      </c>
      <c r="B112" s="986"/>
      <c r="C112" s="983" t="s">
        <v>414</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53">
        <v>48317</v>
      </c>
      <c r="AB112" s="954"/>
      <c r="AC112" s="954"/>
      <c r="AD112" s="954"/>
      <c r="AE112" s="955"/>
      <c r="AF112" s="991">
        <v>48317</v>
      </c>
      <c r="AG112" s="954"/>
      <c r="AH112" s="954"/>
      <c r="AI112" s="954"/>
      <c r="AJ112" s="955"/>
      <c r="AK112" s="991">
        <v>36317</v>
      </c>
      <c r="AL112" s="954"/>
      <c r="AM112" s="954"/>
      <c r="AN112" s="954"/>
      <c r="AO112" s="955"/>
      <c r="AP112" s="992">
        <v>0.1</v>
      </c>
      <c r="AQ112" s="993"/>
      <c r="AR112" s="993"/>
      <c r="AS112" s="993"/>
      <c r="AT112" s="994"/>
      <c r="AU112" s="929"/>
      <c r="AV112" s="930"/>
      <c r="AW112" s="930"/>
      <c r="AX112" s="930"/>
      <c r="AY112" s="931"/>
      <c r="AZ112" s="982" t="s">
        <v>415</v>
      </c>
      <c r="BA112" s="983"/>
      <c r="BB112" s="983"/>
      <c r="BC112" s="983"/>
      <c r="BD112" s="983"/>
      <c r="BE112" s="983"/>
      <c r="BF112" s="983"/>
      <c r="BG112" s="983"/>
      <c r="BH112" s="983"/>
      <c r="BI112" s="983"/>
      <c r="BJ112" s="983"/>
      <c r="BK112" s="983"/>
      <c r="BL112" s="983"/>
      <c r="BM112" s="983"/>
      <c r="BN112" s="983"/>
      <c r="BO112" s="983"/>
      <c r="BP112" s="984"/>
      <c r="BQ112" s="949">
        <v>34181003</v>
      </c>
      <c r="BR112" s="950"/>
      <c r="BS112" s="950"/>
      <c r="BT112" s="950"/>
      <c r="BU112" s="950"/>
      <c r="BV112" s="950">
        <v>34183477</v>
      </c>
      <c r="BW112" s="950"/>
      <c r="BX112" s="950"/>
      <c r="BY112" s="950"/>
      <c r="BZ112" s="950"/>
      <c r="CA112" s="950">
        <v>38278169</v>
      </c>
      <c r="CB112" s="950"/>
      <c r="CC112" s="950"/>
      <c r="CD112" s="950"/>
      <c r="CE112" s="950"/>
      <c r="CF112" s="944">
        <v>128.2</v>
      </c>
      <c r="CG112" s="945"/>
      <c r="CH112" s="945"/>
      <c r="CI112" s="945"/>
      <c r="CJ112" s="945"/>
      <c r="CK112" s="978"/>
      <c r="CL112" s="979"/>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c r="A113" s="987"/>
      <c r="B113" s="988"/>
      <c r="C113" s="983" t="s">
        <v>417</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2774047</v>
      </c>
      <c r="AB113" s="967"/>
      <c r="AC113" s="967"/>
      <c r="AD113" s="967"/>
      <c r="AE113" s="968"/>
      <c r="AF113" s="969">
        <v>2758971</v>
      </c>
      <c r="AG113" s="967"/>
      <c r="AH113" s="967"/>
      <c r="AI113" s="967"/>
      <c r="AJ113" s="968"/>
      <c r="AK113" s="969">
        <v>2809231</v>
      </c>
      <c r="AL113" s="967"/>
      <c r="AM113" s="967"/>
      <c r="AN113" s="967"/>
      <c r="AO113" s="968"/>
      <c r="AP113" s="970">
        <v>9.4</v>
      </c>
      <c r="AQ113" s="971"/>
      <c r="AR113" s="971"/>
      <c r="AS113" s="971"/>
      <c r="AT113" s="972"/>
      <c r="AU113" s="929"/>
      <c r="AV113" s="930"/>
      <c r="AW113" s="930"/>
      <c r="AX113" s="930"/>
      <c r="AY113" s="931"/>
      <c r="AZ113" s="982" t="s">
        <v>418</v>
      </c>
      <c r="BA113" s="983"/>
      <c r="BB113" s="983"/>
      <c r="BC113" s="983"/>
      <c r="BD113" s="983"/>
      <c r="BE113" s="983"/>
      <c r="BF113" s="983"/>
      <c r="BG113" s="983"/>
      <c r="BH113" s="983"/>
      <c r="BI113" s="983"/>
      <c r="BJ113" s="983"/>
      <c r="BK113" s="983"/>
      <c r="BL113" s="983"/>
      <c r="BM113" s="983"/>
      <c r="BN113" s="983"/>
      <c r="BO113" s="983"/>
      <c r="BP113" s="984"/>
      <c r="BQ113" s="949">
        <v>1828226</v>
      </c>
      <c r="BR113" s="950"/>
      <c r="BS113" s="950"/>
      <c r="BT113" s="950"/>
      <c r="BU113" s="950"/>
      <c r="BV113" s="950">
        <v>1820000</v>
      </c>
      <c r="BW113" s="950"/>
      <c r="BX113" s="950"/>
      <c r="BY113" s="950"/>
      <c r="BZ113" s="950"/>
      <c r="CA113" s="950">
        <v>1841588</v>
      </c>
      <c r="CB113" s="950"/>
      <c r="CC113" s="950"/>
      <c r="CD113" s="950"/>
      <c r="CE113" s="950"/>
      <c r="CF113" s="944">
        <v>6.2</v>
      </c>
      <c r="CG113" s="945"/>
      <c r="CH113" s="945"/>
      <c r="CI113" s="945"/>
      <c r="CJ113" s="945"/>
      <c r="CK113" s="978"/>
      <c r="CL113" s="979"/>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53" t="s">
        <v>412</v>
      </c>
      <c r="DH113" s="954"/>
      <c r="DI113" s="954"/>
      <c r="DJ113" s="954"/>
      <c r="DK113" s="955"/>
      <c r="DL113" s="991" t="s">
        <v>412</v>
      </c>
      <c r="DM113" s="954"/>
      <c r="DN113" s="954"/>
      <c r="DO113" s="954"/>
      <c r="DP113" s="955"/>
      <c r="DQ113" s="991" t="s">
        <v>412</v>
      </c>
      <c r="DR113" s="954"/>
      <c r="DS113" s="954"/>
      <c r="DT113" s="954"/>
      <c r="DU113" s="955"/>
      <c r="DV113" s="992" t="s">
        <v>412</v>
      </c>
      <c r="DW113" s="993"/>
      <c r="DX113" s="993"/>
      <c r="DY113" s="993"/>
      <c r="DZ113" s="994"/>
    </row>
    <row r="114" spans="1:130" s="197" customFormat="1" ht="26.25" customHeight="1">
      <c r="A114" s="987"/>
      <c r="B114" s="988"/>
      <c r="C114" s="983" t="s">
        <v>420</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53">
        <v>432380</v>
      </c>
      <c r="AB114" s="954"/>
      <c r="AC114" s="954"/>
      <c r="AD114" s="954"/>
      <c r="AE114" s="955"/>
      <c r="AF114" s="991">
        <v>578067</v>
      </c>
      <c r="AG114" s="954"/>
      <c r="AH114" s="954"/>
      <c r="AI114" s="954"/>
      <c r="AJ114" s="955"/>
      <c r="AK114" s="991">
        <v>159813</v>
      </c>
      <c r="AL114" s="954"/>
      <c r="AM114" s="954"/>
      <c r="AN114" s="954"/>
      <c r="AO114" s="955"/>
      <c r="AP114" s="992">
        <v>0.5</v>
      </c>
      <c r="AQ114" s="993"/>
      <c r="AR114" s="993"/>
      <c r="AS114" s="993"/>
      <c r="AT114" s="994"/>
      <c r="AU114" s="929"/>
      <c r="AV114" s="930"/>
      <c r="AW114" s="930"/>
      <c r="AX114" s="930"/>
      <c r="AY114" s="931"/>
      <c r="AZ114" s="982" t="s">
        <v>421</v>
      </c>
      <c r="BA114" s="983"/>
      <c r="BB114" s="983"/>
      <c r="BC114" s="983"/>
      <c r="BD114" s="983"/>
      <c r="BE114" s="983"/>
      <c r="BF114" s="983"/>
      <c r="BG114" s="983"/>
      <c r="BH114" s="983"/>
      <c r="BI114" s="983"/>
      <c r="BJ114" s="983"/>
      <c r="BK114" s="983"/>
      <c r="BL114" s="983"/>
      <c r="BM114" s="983"/>
      <c r="BN114" s="983"/>
      <c r="BO114" s="983"/>
      <c r="BP114" s="984"/>
      <c r="BQ114" s="949">
        <v>7502929</v>
      </c>
      <c r="BR114" s="950"/>
      <c r="BS114" s="950"/>
      <c r="BT114" s="950"/>
      <c r="BU114" s="950"/>
      <c r="BV114" s="950">
        <v>6874324</v>
      </c>
      <c r="BW114" s="950"/>
      <c r="BX114" s="950"/>
      <c r="BY114" s="950"/>
      <c r="BZ114" s="950"/>
      <c r="CA114" s="950">
        <v>6942160</v>
      </c>
      <c r="CB114" s="950"/>
      <c r="CC114" s="950"/>
      <c r="CD114" s="950"/>
      <c r="CE114" s="950"/>
      <c r="CF114" s="944">
        <v>23.3</v>
      </c>
      <c r="CG114" s="945"/>
      <c r="CH114" s="945"/>
      <c r="CI114" s="945"/>
      <c r="CJ114" s="945"/>
      <c r="CK114" s="978"/>
      <c r="CL114" s="979"/>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53" t="s">
        <v>412</v>
      </c>
      <c r="DH114" s="954"/>
      <c r="DI114" s="954"/>
      <c r="DJ114" s="954"/>
      <c r="DK114" s="955"/>
      <c r="DL114" s="991" t="s">
        <v>412</v>
      </c>
      <c r="DM114" s="954"/>
      <c r="DN114" s="954"/>
      <c r="DO114" s="954"/>
      <c r="DP114" s="955"/>
      <c r="DQ114" s="991" t="s">
        <v>412</v>
      </c>
      <c r="DR114" s="954"/>
      <c r="DS114" s="954"/>
      <c r="DT114" s="954"/>
      <c r="DU114" s="955"/>
      <c r="DV114" s="992" t="s">
        <v>412</v>
      </c>
      <c r="DW114" s="993"/>
      <c r="DX114" s="993"/>
      <c r="DY114" s="993"/>
      <c r="DZ114" s="994"/>
    </row>
    <row r="115" spans="1:130" s="197" customFormat="1" ht="26.25" customHeight="1">
      <c r="A115" s="987"/>
      <c r="B115" s="988"/>
      <c r="C115" s="983" t="s">
        <v>423</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696315</v>
      </c>
      <c r="AB115" s="967"/>
      <c r="AC115" s="967"/>
      <c r="AD115" s="967"/>
      <c r="AE115" s="968"/>
      <c r="AF115" s="969">
        <v>107982</v>
      </c>
      <c r="AG115" s="967"/>
      <c r="AH115" s="967"/>
      <c r="AI115" s="967"/>
      <c r="AJ115" s="968"/>
      <c r="AK115" s="969">
        <v>93919</v>
      </c>
      <c r="AL115" s="967"/>
      <c r="AM115" s="967"/>
      <c r="AN115" s="967"/>
      <c r="AO115" s="968"/>
      <c r="AP115" s="970">
        <v>0.3</v>
      </c>
      <c r="AQ115" s="971"/>
      <c r="AR115" s="971"/>
      <c r="AS115" s="971"/>
      <c r="AT115" s="972"/>
      <c r="AU115" s="929"/>
      <c r="AV115" s="930"/>
      <c r="AW115" s="930"/>
      <c r="AX115" s="930"/>
      <c r="AY115" s="931"/>
      <c r="AZ115" s="982" t="s">
        <v>424</v>
      </c>
      <c r="BA115" s="983"/>
      <c r="BB115" s="983"/>
      <c r="BC115" s="983"/>
      <c r="BD115" s="983"/>
      <c r="BE115" s="983"/>
      <c r="BF115" s="983"/>
      <c r="BG115" s="983"/>
      <c r="BH115" s="983"/>
      <c r="BI115" s="983"/>
      <c r="BJ115" s="983"/>
      <c r="BK115" s="983"/>
      <c r="BL115" s="983"/>
      <c r="BM115" s="983"/>
      <c r="BN115" s="983"/>
      <c r="BO115" s="983"/>
      <c r="BP115" s="984"/>
      <c r="BQ115" s="949">
        <v>12786</v>
      </c>
      <c r="BR115" s="950"/>
      <c r="BS115" s="950"/>
      <c r="BT115" s="950"/>
      <c r="BU115" s="950"/>
      <c r="BV115" s="950">
        <v>8894</v>
      </c>
      <c r="BW115" s="950"/>
      <c r="BX115" s="950"/>
      <c r="BY115" s="950"/>
      <c r="BZ115" s="950"/>
      <c r="CA115" s="950">
        <v>6933</v>
      </c>
      <c r="CB115" s="950"/>
      <c r="CC115" s="950"/>
      <c r="CD115" s="950"/>
      <c r="CE115" s="950"/>
      <c r="CF115" s="944">
        <v>0</v>
      </c>
      <c r="CG115" s="945"/>
      <c r="CH115" s="945"/>
      <c r="CI115" s="945"/>
      <c r="CJ115" s="945"/>
      <c r="CK115" s="978"/>
      <c r="CL115" s="979"/>
      <c r="CM115" s="982" t="s">
        <v>425</v>
      </c>
      <c r="CN115" s="997"/>
      <c r="CO115" s="997"/>
      <c r="CP115" s="997"/>
      <c r="CQ115" s="997"/>
      <c r="CR115" s="997"/>
      <c r="CS115" s="997"/>
      <c r="CT115" s="997"/>
      <c r="CU115" s="997"/>
      <c r="CV115" s="997"/>
      <c r="CW115" s="997"/>
      <c r="CX115" s="997"/>
      <c r="CY115" s="997"/>
      <c r="CZ115" s="997"/>
      <c r="DA115" s="997"/>
      <c r="DB115" s="997"/>
      <c r="DC115" s="997"/>
      <c r="DD115" s="997"/>
      <c r="DE115" s="997"/>
      <c r="DF115" s="984"/>
      <c r="DG115" s="953" t="s">
        <v>412</v>
      </c>
      <c r="DH115" s="954"/>
      <c r="DI115" s="954"/>
      <c r="DJ115" s="954"/>
      <c r="DK115" s="955"/>
      <c r="DL115" s="991" t="s">
        <v>412</v>
      </c>
      <c r="DM115" s="954"/>
      <c r="DN115" s="954"/>
      <c r="DO115" s="954"/>
      <c r="DP115" s="955"/>
      <c r="DQ115" s="991" t="s">
        <v>412</v>
      </c>
      <c r="DR115" s="954"/>
      <c r="DS115" s="954"/>
      <c r="DT115" s="954"/>
      <c r="DU115" s="955"/>
      <c r="DV115" s="992" t="s">
        <v>412</v>
      </c>
      <c r="DW115" s="993"/>
      <c r="DX115" s="993"/>
      <c r="DY115" s="993"/>
      <c r="DZ115" s="994"/>
    </row>
    <row r="116" spans="1:130" s="197" customFormat="1" ht="26.25" customHeight="1">
      <c r="A116" s="989"/>
      <c r="B116" s="990"/>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53" t="s">
        <v>412</v>
      </c>
      <c r="AB116" s="954"/>
      <c r="AC116" s="954"/>
      <c r="AD116" s="954"/>
      <c r="AE116" s="955"/>
      <c r="AF116" s="991" t="s">
        <v>412</v>
      </c>
      <c r="AG116" s="954"/>
      <c r="AH116" s="954"/>
      <c r="AI116" s="954"/>
      <c r="AJ116" s="955"/>
      <c r="AK116" s="991" t="s">
        <v>412</v>
      </c>
      <c r="AL116" s="954"/>
      <c r="AM116" s="954"/>
      <c r="AN116" s="954"/>
      <c r="AO116" s="955"/>
      <c r="AP116" s="992" t="s">
        <v>412</v>
      </c>
      <c r="AQ116" s="993"/>
      <c r="AR116" s="993"/>
      <c r="AS116" s="993"/>
      <c r="AT116" s="994"/>
      <c r="AU116" s="929"/>
      <c r="AV116" s="930"/>
      <c r="AW116" s="930"/>
      <c r="AX116" s="930"/>
      <c r="AY116" s="931"/>
      <c r="AZ116" s="982" t="s">
        <v>427</v>
      </c>
      <c r="BA116" s="983"/>
      <c r="BB116" s="983"/>
      <c r="BC116" s="983"/>
      <c r="BD116" s="983"/>
      <c r="BE116" s="983"/>
      <c r="BF116" s="983"/>
      <c r="BG116" s="983"/>
      <c r="BH116" s="983"/>
      <c r="BI116" s="983"/>
      <c r="BJ116" s="983"/>
      <c r="BK116" s="983"/>
      <c r="BL116" s="983"/>
      <c r="BM116" s="983"/>
      <c r="BN116" s="983"/>
      <c r="BO116" s="983"/>
      <c r="BP116" s="984"/>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8"/>
      <c r="CL116" s="979"/>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53">
        <v>343218</v>
      </c>
      <c r="DH116" s="954"/>
      <c r="DI116" s="954"/>
      <c r="DJ116" s="954"/>
      <c r="DK116" s="955"/>
      <c r="DL116" s="991">
        <v>296486</v>
      </c>
      <c r="DM116" s="954"/>
      <c r="DN116" s="954"/>
      <c r="DO116" s="954"/>
      <c r="DP116" s="955"/>
      <c r="DQ116" s="991">
        <v>248700</v>
      </c>
      <c r="DR116" s="954"/>
      <c r="DS116" s="954"/>
      <c r="DT116" s="954"/>
      <c r="DU116" s="955"/>
      <c r="DV116" s="992">
        <v>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01" t="s">
        <v>429</v>
      </c>
      <c r="Z117" s="914"/>
      <c r="AA117" s="1006">
        <v>9971978</v>
      </c>
      <c r="AB117" s="1007"/>
      <c r="AC117" s="1007"/>
      <c r="AD117" s="1007"/>
      <c r="AE117" s="1008"/>
      <c r="AF117" s="1009">
        <v>8951516</v>
      </c>
      <c r="AG117" s="1007"/>
      <c r="AH117" s="1007"/>
      <c r="AI117" s="1007"/>
      <c r="AJ117" s="1008"/>
      <c r="AK117" s="1009">
        <v>7888662</v>
      </c>
      <c r="AL117" s="1007"/>
      <c r="AM117" s="1007"/>
      <c r="AN117" s="1007"/>
      <c r="AO117" s="1008"/>
      <c r="AP117" s="1010"/>
      <c r="AQ117" s="1011"/>
      <c r="AR117" s="1011"/>
      <c r="AS117" s="1011"/>
      <c r="AT117" s="1012"/>
      <c r="AU117" s="929"/>
      <c r="AV117" s="930"/>
      <c r="AW117" s="930"/>
      <c r="AX117" s="930"/>
      <c r="AY117" s="931"/>
      <c r="AZ117" s="1003" t="s">
        <v>430</v>
      </c>
      <c r="BA117" s="995"/>
      <c r="BB117" s="995"/>
      <c r="BC117" s="995"/>
      <c r="BD117" s="995"/>
      <c r="BE117" s="995"/>
      <c r="BF117" s="995"/>
      <c r="BG117" s="995"/>
      <c r="BH117" s="995"/>
      <c r="BI117" s="995"/>
      <c r="BJ117" s="995"/>
      <c r="BK117" s="995"/>
      <c r="BL117" s="995"/>
      <c r="BM117" s="995"/>
      <c r="BN117" s="995"/>
      <c r="BO117" s="995"/>
      <c r="BP117" s="996"/>
      <c r="BQ117" s="1004" t="s">
        <v>109</v>
      </c>
      <c r="BR117" s="1005"/>
      <c r="BS117" s="1005"/>
      <c r="BT117" s="1005"/>
      <c r="BU117" s="1005"/>
      <c r="BV117" s="1005" t="s">
        <v>109</v>
      </c>
      <c r="BW117" s="1005"/>
      <c r="BX117" s="1005"/>
      <c r="BY117" s="1005"/>
      <c r="BZ117" s="1005"/>
      <c r="CA117" s="1005" t="s">
        <v>109</v>
      </c>
      <c r="CB117" s="1005"/>
      <c r="CC117" s="1005"/>
      <c r="CD117" s="1005"/>
      <c r="CE117" s="1005"/>
      <c r="CF117" s="944" t="s">
        <v>109</v>
      </c>
      <c r="CG117" s="945"/>
      <c r="CH117" s="945"/>
      <c r="CI117" s="945"/>
      <c r="CJ117" s="945"/>
      <c r="CK117" s="978"/>
      <c r="CL117" s="979"/>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53" t="s">
        <v>109</v>
      </c>
      <c r="DH117" s="954"/>
      <c r="DI117" s="954"/>
      <c r="DJ117" s="954"/>
      <c r="DK117" s="955"/>
      <c r="DL117" s="991" t="s">
        <v>109</v>
      </c>
      <c r="DM117" s="954"/>
      <c r="DN117" s="954"/>
      <c r="DO117" s="954"/>
      <c r="DP117" s="955"/>
      <c r="DQ117" s="991" t="s">
        <v>109</v>
      </c>
      <c r="DR117" s="954"/>
      <c r="DS117" s="954"/>
      <c r="DT117" s="954"/>
      <c r="DU117" s="955"/>
      <c r="DV117" s="992" t="s">
        <v>109</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283</v>
      </c>
      <c r="AG118" s="913"/>
      <c r="AH118" s="913"/>
      <c r="AI118" s="913"/>
      <c r="AJ118" s="914"/>
      <c r="AK118" s="912" t="s">
        <v>282</v>
      </c>
      <c r="AL118" s="913"/>
      <c r="AM118" s="913"/>
      <c r="AN118" s="913"/>
      <c r="AO118" s="914"/>
      <c r="AP118" s="998" t="s">
        <v>401</v>
      </c>
      <c r="AQ118" s="999"/>
      <c r="AR118" s="999"/>
      <c r="AS118" s="999"/>
      <c r="AT118" s="1000"/>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01" t="s">
        <v>432</v>
      </c>
      <c r="BP118" s="1002"/>
      <c r="BQ118" s="1004">
        <v>95680224</v>
      </c>
      <c r="BR118" s="1005"/>
      <c r="BS118" s="1005"/>
      <c r="BT118" s="1005"/>
      <c r="BU118" s="1005"/>
      <c r="BV118" s="1005">
        <v>93930108</v>
      </c>
      <c r="BW118" s="1005"/>
      <c r="BX118" s="1005"/>
      <c r="BY118" s="1005"/>
      <c r="BZ118" s="1005"/>
      <c r="CA118" s="1005">
        <v>97337495</v>
      </c>
      <c r="CB118" s="1005"/>
      <c r="CC118" s="1005"/>
      <c r="CD118" s="1005"/>
      <c r="CE118" s="1005"/>
      <c r="CF118" s="1031"/>
      <c r="CG118" s="1032"/>
      <c r="CH118" s="1032"/>
      <c r="CI118" s="1032"/>
      <c r="CJ118" s="1033"/>
      <c r="CK118" s="978"/>
      <c r="CL118" s="979"/>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53" t="s">
        <v>109</v>
      </c>
      <c r="DH118" s="954"/>
      <c r="DI118" s="954"/>
      <c r="DJ118" s="954"/>
      <c r="DK118" s="955"/>
      <c r="DL118" s="991" t="s">
        <v>109</v>
      </c>
      <c r="DM118" s="954"/>
      <c r="DN118" s="954"/>
      <c r="DO118" s="954"/>
      <c r="DP118" s="955"/>
      <c r="DQ118" s="991" t="s">
        <v>109</v>
      </c>
      <c r="DR118" s="954"/>
      <c r="DS118" s="954"/>
      <c r="DT118" s="954"/>
      <c r="DU118" s="955"/>
      <c r="DV118" s="992" t="s">
        <v>109</v>
      </c>
      <c r="DW118" s="993"/>
      <c r="DX118" s="993"/>
      <c r="DY118" s="993"/>
      <c r="DZ118" s="994"/>
    </row>
    <row r="119" spans="1:130" s="197" customFormat="1" ht="26.25" customHeight="1">
      <c r="A119" s="1099" t="s">
        <v>405</v>
      </c>
      <c r="B119" s="977"/>
      <c r="C119" s="956" t="s">
        <v>406</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23" t="s">
        <v>434</v>
      </c>
      <c r="AV119" s="1024"/>
      <c r="AW119" s="1024"/>
      <c r="AX119" s="1024"/>
      <c r="AY119" s="1025"/>
      <c r="AZ119" s="973" t="s">
        <v>435</v>
      </c>
      <c r="BA119" s="917"/>
      <c r="BB119" s="917"/>
      <c r="BC119" s="917"/>
      <c r="BD119" s="917"/>
      <c r="BE119" s="917"/>
      <c r="BF119" s="917"/>
      <c r="BG119" s="917"/>
      <c r="BH119" s="917"/>
      <c r="BI119" s="917"/>
      <c r="BJ119" s="917"/>
      <c r="BK119" s="917"/>
      <c r="BL119" s="917"/>
      <c r="BM119" s="917"/>
      <c r="BN119" s="917"/>
      <c r="BO119" s="917"/>
      <c r="BP119" s="918"/>
      <c r="BQ119" s="959">
        <v>27655103</v>
      </c>
      <c r="BR119" s="960"/>
      <c r="BS119" s="960"/>
      <c r="BT119" s="960"/>
      <c r="BU119" s="960"/>
      <c r="BV119" s="960">
        <v>28770868</v>
      </c>
      <c r="BW119" s="960"/>
      <c r="BX119" s="960"/>
      <c r="BY119" s="960"/>
      <c r="BZ119" s="960"/>
      <c r="CA119" s="960">
        <v>32541388</v>
      </c>
      <c r="CB119" s="960"/>
      <c r="CC119" s="960"/>
      <c r="CD119" s="960"/>
      <c r="CE119" s="960"/>
      <c r="CF119" s="974">
        <v>109</v>
      </c>
      <c r="CG119" s="975"/>
      <c r="CH119" s="975"/>
      <c r="CI119" s="975"/>
      <c r="CJ119" s="975"/>
      <c r="CK119" s="980"/>
      <c r="CL119" s="981"/>
      <c r="CM119" s="1020" t="s">
        <v>436</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13">
        <v>234511</v>
      </c>
      <c r="DH119" s="1014"/>
      <c r="DI119" s="1014"/>
      <c r="DJ119" s="1014"/>
      <c r="DK119" s="1015"/>
      <c r="DL119" s="1016">
        <v>175239</v>
      </c>
      <c r="DM119" s="1014"/>
      <c r="DN119" s="1014"/>
      <c r="DO119" s="1014"/>
      <c r="DP119" s="1015"/>
      <c r="DQ119" s="1016">
        <v>129689</v>
      </c>
      <c r="DR119" s="1014"/>
      <c r="DS119" s="1014"/>
      <c r="DT119" s="1014"/>
      <c r="DU119" s="1015"/>
      <c r="DV119" s="1017">
        <v>0.4</v>
      </c>
      <c r="DW119" s="1018"/>
      <c r="DX119" s="1018"/>
      <c r="DY119" s="1018"/>
      <c r="DZ119" s="1019"/>
    </row>
    <row r="120" spans="1:130" s="197" customFormat="1" ht="26.25" customHeight="1">
      <c r="A120" s="1100"/>
      <c r="B120" s="979"/>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53" t="s">
        <v>109</v>
      </c>
      <c r="AB120" s="954"/>
      <c r="AC120" s="954"/>
      <c r="AD120" s="954"/>
      <c r="AE120" s="955"/>
      <c r="AF120" s="991" t="s">
        <v>109</v>
      </c>
      <c r="AG120" s="954"/>
      <c r="AH120" s="954"/>
      <c r="AI120" s="954"/>
      <c r="AJ120" s="955"/>
      <c r="AK120" s="991" t="s">
        <v>109</v>
      </c>
      <c r="AL120" s="954"/>
      <c r="AM120" s="954"/>
      <c r="AN120" s="954"/>
      <c r="AO120" s="955"/>
      <c r="AP120" s="992" t="s">
        <v>109</v>
      </c>
      <c r="AQ120" s="993"/>
      <c r="AR120" s="993"/>
      <c r="AS120" s="993"/>
      <c r="AT120" s="994"/>
      <c r="AU120" s="1026"/>
      <c r="AV120" s="1027"/>
      <c r="AW120" s="1027"/>
      <c r="AX120" s="1027"/>
      <c r="AY120" s="1028"/>
      <c r="AZ120" s="982" t="s">
        <v>437</v>
      </c>
      <c r="BA120" s="983"/>
      <c r="BB120" s="983"/>
      <c r="BC120" s="983"/>
      <c r="BD120" s="983"/>
      <c r="BE120" s="983"/>
      <c r="BF120" s="983"/>
      <c r="BG120" s="983"/>
      <c r="BH120" s="983"/>
      <c r="BI120" s="983"/>
      <c r="BJ120" s="983"/>
      <c r="BK120" s="983"/>
      <c r="BL120" s="983"/>
      <c r="BM120" s="983"/>
      <c r="BN120" s="983"/>
      <c r="BO120" s="983"/>
      <c r="BP120" s="984"/>
      <c r="BQ120" s="949">
        <v>7618207</v>
      </c>
      <c r="BR120" s="950"/>
      <c r="BS120" s="950"/>
      <c r="BT120" s="950"/>
      <c r="BU120" s="950"/>
      <c r="BV120" s="950">
        <v>10298870</v>
      </c>
      <c r="BW120" s="950"/>
      <c r="BX120" s="950"/>
      <c r="BY120" s="950"/>
      <c r="BZ120" s="950"/>
      <c r="CA120" s="950">
        <v>10896190</v>
      </c>
      <c r="CB120" s="950"/>
      <c r="CC120" s="950"/>
      <c r="CD120" s="950"/>
      <c r="CE120" s="950"/>
      <c r="CF120" s="944">
        <v>36.5</v>
      </c>
      <c r="CG120" s="945"/>
      <c r="CH120" s="945"/>
      <c r="CI120" s="945"/>
      <c r="CJ120" s="945"/>
      <c r="CK120" s="1040" t="s">
        <v>438</v>
      </c>
      <c r="CL120" s="1041"/>
      <c r="CM120" s="1041"/>
      <c r="CN120" s="1041"/>
      <c r="CO120" s="1042"/>
      <c r="CP120" s="1048" t="s">
        <v>382</v>
      </c>
      <c r="CQ120" s="1049"/>
      <c r="CR120" s="1049"/>
      <c r="CS120" s="1049"/>
      <c r="CT120" s="1049"/>
      <c r="CU120" s="1049"/>
      <c r="CV120" s="1049"/>
      <c r="CW120" s="1049"/>
      <c r="CX120" s="1049"/>
      <c r="CY120" s="1049"/>
      <c r="CZ120" s="1049"/>
      <c r="DA120" s="1049"/>
      <c r="DB120" s="1049"/>
      <c r="DC120" s="1049"/>
      <c r="DD120" s="1049"/>
      <c r="DE120" s="1049"/>
      <c r="DF120" s="1050"/>
      <c r="DG120" s="959">
        <v>20711541</v>
      </c>
      <c r="DH120" s="960"/>
      <c r="DI120" s="960"/>
      <c r="DJ120" s="960"/>
      <c r="DK120" s="960"/>
      <c r="DL120" s="960">
        <v>20718165</v>
      </c>
      <c r="DM120" s="960"/>
      <c r="DN120" s="960"/>
      <c r="DO120" s="960"/>
      <c r="DP120" s="960"/>
      <c r="DQ120" s="960">
        <v>23771507</v>
      </c>
      <c r="DR120" s="960"/>
      <c r="DS120" s="960"/>
      <c r="DT120" s="960"/>
      <c r="DU120" s="960"/>
      <c r="DV120" s="961">
        <v>79.6</v>
      </c>
      <c r="DW120" s="961"/>
      <c r="DX120" s="961"/>
      <c r="DY120" s="961"/>
      <c r="DZ120" s="962"/>
    </row>
    <row r="121" spans="1:130" s="197" customFormat="1" ht="26.25" customHeight="1">
      <c r="A121" s="1100"/>
      <c r="B121" s="979"/>
      <c r="C121" s="1037" t="s">
        <v>439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53" t="s">
        <v>109</v>
      </c>
      <c r="AB121" s="954"/>
      <c r="AC121" s="954"/>
      <c r="AD121" s="954"/>
      <c r="AE121" s="955"/>
      <c r="AF121" s="991" t="s">
        <v>109</v>
      </c>
      <c r="AG121" s="954"/>
      <c r="AH121" s="954"/>
      <c r="AI121" s="954"/>
      <c r="AJ121" s="955"/>
      <c r="AK121" s="991" t="s">
        <v>109</v>
      </c>
      <c r="AL121" s="954"/>
      <c r="AM121" s="954"/>
      <c r="AN121" s="954"/>
      <c r="AO121" s="955"/>
      <c r="AP121" s="992" t="s">
        <v>109</v>
      </c>
      <c r="AQ121" s="993"/>
      <c r="AR121" s="993"/>
      <c r="AS121" s="993"/>
      <c r="AT121" s="994"/>
      <c r="AU121" s="1026"/>
      <c r="AV121" s="1027"/>
      <c r="AW121" s="1027"/>
      <c r="AX121" s="1027"/>
      <c r="AY121" s="1028"/>
      <c r="AZ121" s="1003" t="s">
        <v>440</v>
      </c>
      <c r="BA121" s="995"/>
      <c r="BB121" s="995"/>
      <c r="BC121" s="995"/>
      <c r="BD121" s="995"/>
      <c r="BE121" s="995"/>
      <c r="BF121" s="995"/>
      <c r="BG121" s="995"/>
      <c r="BH121" s="995"/>
      <c r="BI121" s="995"/>
      <c r="BJ121" s="995"/>
      <c r="BK121" s="995"/>
      <c r="BL121" s="995"/>
      <c r="BM121" s="995"/>
      <c r="BN121" s="995"/>
      <c r="BO121" s="995"/>
      <c r="BP121" s="996"/>
      <c r="BQ121" s="1004">
        <v>78404329</v>
      </c>
      <c r="BR121" s="1005"/>
      <c r="BS121" s="1005"/>
      <c r="BT121" s="1005"/>
      <c r="BU121" s="1005"/>
      <c r="BV121" s="1005">
        <v>76404282</v>
      </c>
      <c r="BW121" s="1005"/>
      <c r="BX121" s="1005"/>
      <c r="BY121" s="1005"/>
      <c r="BZ121" s="1005"/>
      <c r="CA121" s="1005">
        <v>75797789</v>
      </c>
      <c r="CB121" s="1005"/>
      <c r="CC121" s="1005"/>
      <c r="CD121" s="1005"/>
      <c r="CE121" s="1005"/>
      <c r="CF121" s="1051">
        <v>253.9</v>
      </c>
      <c r="CG121" s="1052"/>
      <c r="CH121" s="1052"/>
      <c r="CI121" s="1052"/>
      <c r="CJ121" s="1052"/>
      <c r="CK121" s="1043"/>
      <c r="CL121" s="1044"/>
      <c r="CM121" s="1044"/>
      <c r="CN121" s="1044"/>
      <c r="CO121" s="1045"/>
      <c r="CP121" s="1034" t="s">
        <v>379</v>
      </c>
      <c r="CQ121" s="1035"/>
      <c r="CR121" s="1035"/>
      <c r="CS121" s="1035"/>
      <c r="CT121" s="1035"/>
      <c r="CU121" s="1035"/>
      <c r="CV121" s="1035"/>
      <c r="CW121" s="1035"/>
      <c r="CX121" s="1035"/>
      <c r="CY121" s="1035"/>
      <c r="CZ121" s="1035"/>
      <c r="DA121" s="1035"/>
      <c r="DB121" s="1035"/>
      <c r="DC121" s="1035"/>
      <c r="DD121" s="1035"/>
      <c r="DE121" s="1035"/>
      <c r="DF121" s="1036"/>
      <c r="DG121" s="949">
        <v>8124368</v>
      </c>
      <c r="DH121" s="950"/>
      <c r="DI121" s="950"/>
      <c r="DJ121" s="950"/>
      <c r="DK121" s="950"/>
      <c r="DL121" s="950">
        <v>7653002</v>
      </c>
      <c r="DM121" s="950"/>
      <c r="DN121" s="950"/>
      <c r="DO121" s="950"/>
      <c r="DP121" s="950"/>
      <c r="DQ121" s="950">
        <v>8482126</v>
      </c>
      <c r="DR121" s="950"/>
      <c r="DS121" s="950"/>
      <c r="DT121" s="950"/>
      <c r="DU121" s="950"/>
      <c r="DV121" s="951">
        <v>28.4</v>
      </c>
      <c r="DW121" s="951"/>
      <c r="DX121" s="951"/>
      <c r="DY121" s="951"/>
      <c r="DZ121" s="952"/>
    </row>
    <row r="122" spans="1:130" s="197" customFormat="1" ht="26.25" customHeight="1">
      <c r="A122" s="1100"/>
      <c r="B122" s="979"/>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53" t="s">
        <v>109</v>
      </c>
      <c r="AB122" s="954"/>
      <c r="AC122" s="954"/>
      <c r="AD122" s="954"/>
      <c r="AE122" s="955"/>
      <c r="AF122" s="991" t="s">
        <v>109</v>
      </c>
      <c r="AG122" s="954"/>
      <c r="AH122" s="954"/>
      <c r="AI122" s="954"/>
      <c r="AJ122" s="955"/>
      <c r="AK122" s="991" t="s">
        <v>109</v>
      </c>
      <c r="AL122" s="954"/>
      <c r="AM122" s="954"/>
      <c r="AN122" s="954"/>
      <c r="AO122" s="955"/>
      <c r="AP122" s="992" t="s">
        <v>109</v>
      </c>
      <c r="AQ122" s="993"/>
      <c r="AR122" s="993"/>
      <c r="AS122" s="993"/>
      <c r="AT122" s="994"/>
      <c r="AU122" s="1029"/>
      <c r="AV122" s="1030"/>
      <c r="AW122" s="1030"/>
      <c r="AX122" s="1030"/>
      <c r="AY122" s="1030"/>
      <c r="AZ122" s="228" t="s">
        <v>166</v>
      </c>
      <c r="BA122" s="228"/>
      <c r="BB122" s="228"/>
      <c r="BC122" s="228"/>
      <c r="BD122" s="228"/>
      <c r="BE122" s="228"/>
      <c r="BF122" s="228"/>
      <c r="BG122" s="228"/>
      <c r="BH122" s="228"/>
      <c r="BI122" s="228"/>
      <c r="BJ122" s="228"/>
      <c r="BK122" s="228"/>
      <c r="BL122" s="228"/>
      <c r="BM122" s="228"/>
      <c r="BN122" s="228"/>
      <c r="BO122" s="1001" t="s">
        <v>441</v>
      </c>
      <c r="BP122" s="1002"/>
      <c r="BQ122" s="1061">
        <v>113677639</v>
      </c>
      <c r="BR122" s="1062"/>
      <c r="BS122" s="1062"/>
      <c r="BT122" s="1062"/>
      <c r="BU122" s="1062"/>
      <c r="BV122" s="1062">
        <v>115474020</v>
      </c>
      <c r="BW122" s="1062"/>
      <c r="BX122" s="1062"/>
      <c r="BY122" s="1062"/>
      <c r="BZ122" s="1062"/>
      <c r="CA122" s="1062">
        <v>119235367</v>
      </c>
      <c r="CB122" s="1062"/>
      <c r="CC122" s="1062"/>
      <c r="CD122" s="1062"/>
      <c r="CE122" s="1062"/>
      <c r="CF122" s="1031"/>
      <c r="CG122" s="1032"/>
      <c r="CH122" s="1032"/>
      <c r="CI122" s="1032"/>
      <c r="CJ122" s="1033"/>
      <c r="CK122" s="1043"/>
      <c r="CL122" s="1044"/>
      <c r="CM122" s="1044"/>
      <c r="CN122" s="1044"/>
      <c r="CO122" s="1045"/>
      <c r="CP122" s="1034" t="s">
        <v>442</v>
      </c>
      <c r="CQ122" s="1035"/>
      <c r="CR122" s="1035"/>
      <c r="CS122" s="1035"/>
      <c r="CT122" s="1035"/>
      <c r="CU122" s="1035"/>
      <c r="CV122" s="1035"/>
      <c r="CW122" s="1035"/>
      <c r="CX122" s="1035"/>
      <c r="CY122" s="1035"/>
      <c r="CZ122" s="1035"/>
      <c r="DA122" s="1035"/>
      <c r="DB122" s="1035"/>
      <c r="DC122" s="1035"/>
      <c r="DD122" s="1035"/>
      <c r="DE122" s="1035"/>
      <c r="DF122" s="1036"/>
      <c r="DG122" s="949">
        <v>4646421</v>
      </c>
      <c r="DH122" s="950"/>
      <c r="DI122" s="950"/>
      <c r="DJ122" s="950"/>
      <c r="DK122" s="950"/>
      <c r="DL122" s="950">
        <v>5143493</v>
      </c>
      <c r="DM122" s="950"/>
      <c r="DN122" s="950"/>
      <c r="DO122" s="950"/>
      <c r="DP122" s="950"/>
      <c r="DQ122" s="950">
        <v>5104060</v>
      </c>
      <c r="DR122" s="950"/>
      <c r="DS122" s="950"/>
      <c r="DT122" s="950"/>
      <c r="DU122" s="950"/>
      <c r="DV122" s="951">
        <v>17.1</v>
      </c>
      <c r="DW122" s="951"/>
      <c r="DX122" s="951"/>
      <c r="DY122" s="951"/>
      <c r="DZ122" s="952"/>
    </row>
    <row r="123" spans="1:130" s="197" customFormat="1" ht="26.25" customHeight="1" thickBot="1">
      <c r="A123" s="1100"/>
      <c r="B123" s="979"/>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53">
        <v>52001</v>
      </c>
      <c r="AB123" s="954"/>
      <c r="AC123" s="954"/>
      <c r="AD123" s="954"/>
      <c r="AE123" s="955"/>
      <c r="AF123" s="991">
        <v>49020</v>
      </c>
      <c r="AG123" s="954"/>
      <c r="AH123" s="954"/>
      <c r="AI123" s="954"/>
      <c r="AJ123" s="955"/>
      <c r="AK123" s="991">
        <v>48152</v>
      </c>
      <c r="AL123" s="954"/>
      <c r="AM123" s="954"/>
      <c r="AN123" s="954"/>
      <c r="AO123" s="955"/>
      <c r="AP123" s="992">
        <v>0.2</v>
      </c>
      <c r="AQ123" s="993"/>
      <c r="AR123" s="993"/>
      <c r="AS123" s="993"/>
      <c r="AT123" s="994"/>
      <c r="AU123" s="1058" t="s">
        <v>443</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t="s">
        <v>444</v>
      </c>
      <c r="BR123" s="1054"/>
      <c r="BS123" s="1054"/>
      <c r="BT123" s="1054"/>
      <c r="BU123" s="1054"/>
      <c r="BV123" s="1054" t="s">
        <v>444</v>
      </c>
      <c r="BW123" s="1054"/>
      <c r="BX123" s="1054"/>
      <c r="BY123" s="1054"/>
      <c r="BZ123" s="1054"/>
      <c r="CA123" s="1054" t="s">
        <v>444</v>
      </c>
      <c r="CB123" s="1054"/>
      <c r="CC123" s="1054"/>
      <c r="CD123" s="1054"/>
      <c r="CE123" s="1054"/>
      <c r="CF123" s="1055"/>
      <c r="CG123" s="1056"/>
      <c r="CH123" s="1056"/>
      <c r="CI123" s="1056"/>
      <c r="CJ123" s="1057"/>
      <c r="CK123" s="1043"/>
      <c r="CL123" s="1044"/>
      <c r="CM123" s="1044"/>
      <c r="CN123" s="1044"/>
      <c r="CO123" s="1045"/>
      <c r="CP123" s="1034" t="s">
        <v>445</v>
      </c>
      <c r="CQ123" s="1035"/>
      <c r="CR123" s="1035"/>
      <c r="CS123" s="1035"/>
      <c r="CT123" s="1035"/>
      <c r="CU123" s="1035"/>
      <c r="CV123" s="1035"/>
      <c r="CW123" s="1035"/>
      <c r="CX123" s="1035"/>
      <c r="CY123" s="1035"/>
      <c r="CZ123" s="1035"/>
      <c r="DA123" s="1035"/>
      <c r="DB123" s="1035"/>
      <c r="DC123" s="1035"/>
      <c r="DD123" s="1035"/>
      <c r="DE123" s="1035"/>
      <c r="DF123" s="1036"/>
      <c r="DG123" s="953">
        <v>666325</v>
      </c>
      <c r="DH123" s="954"/>
      <c r="DI123" s="954"/>
      <c r="DJ123" s="954"/>
      <c r="DK123" s="955"/>
      <c r="DL123" s="991">
        <v>639190</v>
      </c>
      <c r="DM123" s="954"/>
      <c r="DN123" s="954"/>
      <c r="DO123" s="954"/>
      <c r="DP123" s="955"/>
      <c r="DQ123" s="991">
        <v>920476</v>
      </c>
      <c r="DR123" s="954"/>
      <c r="DS123" s="954"/>
      <c r="DT123" s="954"/>
      <c r="DU123" s="955"/>
      <c r="DV123" s="992">
        <v>3.1</v>
      </c>
      <c r="DW123" s="993"/>
      <c r="DX123" s="993"/>
      <c r="DY123" s="993"/>
      <c r="DZ123" s="994"/>
    </row>
    <row r="124" spans="1:130" s="197" customFormat="1" ht="26.25" customHeight="1">
      <c r="A124" s="1100"/>
      <c r="B124" s="979"/>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53" t="s">
        <v>444</v>
      </c>
      <c r="AB124" s="954"/>
      <c r="AC124" s="954"/>
      <c r="AD124" s="954"/>
      <c r="AE124" s="955"/>
      <c r="AF124" s="991" t="s">
        <v>444</v>
      </c>
      <c r="AG124" s="954"/>
      <c r="AH124" s="954"/>
      <c r="AI124" s="954"/>
      <c r="AJ124" s="955"/>
      <c r="AK124" s="991" t="s">
        <v>444</v>
      </c>
      <c r="AL124" s="954"/>
      <c r="AM124" s="954"/>
      <c r="AN124" s="954"/>
      <c r="AO124" s="955"/>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446</v>
      </c>
      <c r="CQ124" s="1035"/>
      <c r="CR124" s="1035"/>
      <c r="CS124" s="1035"/>
      <c r="CT124" s="1035"/>
      <c r="CU124" s="1035"/>
      <c r="CV124" s="1035"/>
      <c r="CW124" s="1035"/>
      <c r="CX124" s="1035"/>
      <c r="CY124" s="1035"/>
      <c r="CZ124" s="1035"/>
      <c r="DA124" s="1035"/>
      <c r="DB124" s="1035"/>
      <c r="DC124" s="1035"/>
      <c r="DD124" s="1035"/>
      <c r="DE124" s="1035"/>
      <c r="DF124" s="1036"/>
      <c r="DG124" s="1013">
        <v>32348</v>
      </c>
      <c r="DH124" s="1014"/>
      <c r="DI124" s="1014"/>
      <c r="DJ124" s="1014"/>
      <c r="DK124" s="1015"/>
      <c r="DL124" s="1016">
        <v>29627</v>
      </c>
      <c r="DM124" s="1014"/>
      <c r="DN124" s="1014"/>
      <c r="DO124" s="1014"/>
      <c r="DP124" s="1015"/>
      <c r="DQ124" s="1016" t="s">
        <v>444</v>
      </c>
      <c r="DR124" s="1014"/>
      <c r="DS124" s="1014"/>
      <c r="DT124" s="1014"/>
      <c r="DU124" s="1015"/>
      <c r="DV124" s="1017" t="s">
        <v>444</v>
      </c>
      <c r="DW124" s="1018"/>
      <c r="DX124" s="1018"/>
      <c r="DY124" s="1018"/>
      <c r="DZ124" s="1019"/>
    </row>
    <row r="125" spans="1:130" s="197" customFormat="1" ht="26.25" customHeight="1" thickBot="1">
      <c r="A125" s="1100"/>
      <c r="B125" s="979"/>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53" t="s">
        <v>444</v>
      </c>
      <c r="AB125" s="954"/>
      <c r="AC125" s="954"/>
      <c r="AD125" s="954"/>
      <c r="AE125" s="955"/>
      <c r="AF125" s="991" t="s">
        <v>444</v>
      </c>
      <c r="AG125" s="954"/>
      <c r="AH125" s="954"/>
      <c r="AI125" s="954"/>
      <c r="AJ125" s="955"/>
      <c r="AK125" s="991" t="s">
        <v>444</v>
      </c>
      <c r="AL125" s="954"/>
      <c r="AM125" s="954"/>
      <c r="AN125" s="954"/>
      <c r="AO125" s="955"/>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447</v>
      </c>
      <c r="CL125" s="1041"/>
      <c r="CM125" s="1041"/>
      <c r="CN125" s="1041"/>
      <c r="CO125" s="1042"/>
      <c r="CP125" s="973" t="s">
        <v>448</v>
      </c>
      <c r="CQ125" s="917"/>
      <c r="CR125" s="917"/>
      <c r="CS125" s="917"/>
      <c r="CT125" s="917"/>
      <c r="CU125" s="917"/>
      <c r="CV125" s="917"/>
      <c r="CW125" s="917"/>
      <c r="CX125" s="917"/>
      <c r="CY125" s="917"/>
      <c r="CZ125" s="917"/>
      <c r="DA125" s="917"/>
      <c r="DB125" s="917"/>
      <c r="DC125" s="917"/>
      <c r="DD125" s="917"/>
      <c r="DE125" s="917"/>
      <c r="DF125" s="918"/>
      <c r="DG125" s="959" t="s">
        <v>444</v>
      </c>
      <c r="DH125" s="960"/>
      <c r="DI125" s="960"/>
      <c r="DJ125" s="960"/>
      <c r="DK125" s="960"/>
      <c r="DL125" s="960" t="s">
        <v>444</v>
      </c>
      <c r="DM125" s="960"/>
      <c r="DN125" s="960"/>
      <c r="DO125" s="960"/>
      <c r="DP125" s="960"/>
      <c r="DQ125" s="960" t="s">
        <v>444</v>
      </c>
      <c r="DR125" s="960"/>
      <c r="DS125" s="960"/>
      <c r="DT125" s="960"/>
      <c r="DU125" s="960"/>
      <c r="DV125" s="961" t="s">
        <v>444</v>
      </c>
      <c r="DW125" s="961"/>
      <c r="DX125" s="961"/>
      <c r="DY125" s="961"/>
      <c r="DZ125" s="962"/>
    </row>
    <row r="126" spans="1:130" s="197" customFormat="1" ht="26.25" customHeight="1">
      <c r="A126" s="1100"/>
      <c r="B126" s="979"/>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53">
        <v>644314</v>
      </c>
      <c r="AB126" s="954"/>
      <c r="AC126" s="954"/>
      <c r="AD126" s="954"/>
      <c r="AE126" s="955"/>
      <c r="AF126" s="991">
        <v>58962</v>
      </c>
      <c r="AG126" s="954"/>
      <c r="AH126" s="954"/>
      <c r="AI126" s="954"/>
      <c r="AJ126" s="955"/>
      <c r="AK126" s="991">
        <v>45767</v>
      </c>
      <c r="AL126" s="954"/>
      <c r="AM126" s="954"/>
      <c r="AN126" s="954"/>
      <c r="AO126" s="955"/>
      <c r="AP126" s="992">
        <v>0.2</v>
      </c>
      <c r="AQ126" s="993"/>
      <c r="AR126" s="993"/>
      <c r="AS126" s="993"/>
      <c r="AT126" s="994"/>
      <c r="AU126" s="233"/>
      <c r="AV126" s="233"/>
      <c r="AW126" s="233"/>
      <c r="AX126" s="1063" t="s">
        <v>449</v>
      </c>
      <c r="AY126" s="1064"/>
      <c r="AZ126" s="1064"/>
      <c r="BA126" s="1064"/>
      <c r="BB126" s="1064"/>
      <c r="BC126" s="1064"/>
      <c r="BD126" s="1064"/>
      <c r="BE126" s="1065"/>
      <c r="BF126" s="1142" t="s">
        <v>450</v>
      </c>
      <c r="BG126" s="1064"/>
      <c r="BH126" s="1064"/>
      <c r="BI126" s="1064"/>
      <c r="BJ126" s="1064"/>
      <c r="BK126" s="1064"/>
      <c r="BL126" s="1065"/>
      <c r="BM126" s="1142" t="s">
        <v>451</v>
      </c>
      <c r="BN126" s="1064"/>
      <c r="BO126" s="1064"/>
      <c r="BP126" s="1064"/>
      <c r="BQ126" s="1064"/>
      <c r="BR126" s="1064"/>
      <c r="BS126" s="1065"/>
      <c r="BT126" s="1142" t="s">
        <v>452</v>
      </c>
      <c r="BU126" s="1064"/>
      <c r="BV126" s="1064"/>
      <c r="BW126" s="1064"/>
      <c r="BX126" s="1064"/>
      <c r="BY126" s="1064"/>
      <c r="BZ126" s="1143"/>
      <c r="CA126" s="233"/>
      <c r="CB126" s="233"/>
      <c r="CC126" s="233"/>
      <c r="CD126" s="234"/>
      <c r="CE126" s="234"/>
      <c r="CF126" s="234"/>
      <c r="CG126" s="231"/>
      <c r="CH126" s="231"/>
      <c r="CI126" s="231"/>
      <c r="CJ126" s="232"/>
      <c r="CK126" s="1044"/>
      <c r="CL126" s="1044"/>
      <c r="CM126" s="1044"/>
      <c r="CN126" s="1044"/>
      <c r="CO126" s="1045"/>
      <c r="CP126" s="982" t="s">
        <v>453</v>
      </c>
      <c r="CQ126" s="983"/>
      <c r="CR126" s="983"/>
      <c r="CS126" s="983"/>
      <c r="CT126" s="983"/>
      <c r="CU126" s="983"/>
      <c r="CV126" s="983"/>
      <c r="CW126" s="983"/>
      <c r="CX126" s="983"/>
      <c r="CY126" s="983"/>
      <c r="CZ126" s="983"/>
      <c r="DA126" s="983"/>
      <c r="DB126" s="983"/>
      <c r="DC126" s="983"/>
      <c r="DD126" s="983"/>
      <c r="DE126" s="983"/>
      <c r="DF126" s="984"/>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c r="A127" s="1101"/>
      <c r="B127" s="981"/>
      <c r="C127" s="1020" t="s">
        <v>454</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53" t="s">
        <v>444</v>
      </c>
      <c r="AB127" s="954"/>
      <c r="AC127" s="954"/>
      <c r="AD127" s="954"/>
      <c r="AE127" s="955"/>
      <c r="AF127" s="991" t="s">
        <v>444</v>
      </c>
      <c r="AG127" s="954"/>
      <c r="AH127" s="954"/>
      <c r="AI127" s="954"/>
      <c r="AJ127" s="955"/>
      <c r="AK127" s="991" t="s">
        <v>444</v>
      </c>
      <c r="AL127" s="954"/>
      <c r="AM127" s="954"/>
      <c r="AN127" s="954"/>
      <c r="AO127" s="955"/>
      <c r="AP127" s="992" t="s">
        <v>444</v>
      </c>
      <c r="AQ127" s="993"/>
      <c r="AR127" s="993"/>
      <c r="AS127" s="993"/>
      <c r="AT127" s="994"/>
      <c r="AU127" s="233"/>
      <c r="AV127" s="233"/>
      <c r="AW127" s="233"/>
      <c r="AX127" s="916" t="s">
        <v>455</v>
      </c>
      <c r="AY127" s="917"/>
      <c r="AZ127" s="917"/>
      <c r="BA127" s="917"/>
      <c r="BB127" s="917"/>
      <c r="BC127" s="917"/>
      <c r="BD127" s="917"/>
      <c r="BE127" s="918"/>
      <c r="BF127" s="1068" t="s">
        <v>444</v>
      </c>
      <c r="BG127" s="1069"/>
      <c r="BH127" s="1069"/>
      <c r="BI127" s="1069"/>
      <c r="BJ127" s="1069"/>
      <c r="BK127" s="1069"/>
      <c r="BL127" s="1126"/>
      <c r="BM127" s="1068">
        <v>11.6</v>
      </c>
      <c r="BN127" s="1069"/>
      <c r="BO127" s="1069"/>
      <c r="BP127" s="1069"/>
      <c r="BQ127" s="1069"/>
      <c r="BR127" s="1069"/>
      <c r="BS127" s="1126"/>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456</v>
      </c>
      <c r="CQ127" s="1072"/>
      <c r="CR127" s="1072"/>
      <c r="CS127" s="1072"/>
      <c r="CT127" s="1072"/>
      <c r="CU127" s="1072"/>
      <c r="CV127" s="1072"/>
      <c r="CW127" s="1072"/>
      <c r="CX127" s="1072"/>
      <c r="CY127" s="1072"/>
      <c r="CZ127" s="1072"/>
      <c r="DA127" s="1072"/>
      <c r="DB127" s="1072"/>
      <c r="DC127" s="1072"/>
      <c r="DD127" s="1072"/>
      <c r="DE127" s="1072"/>
      <c r="DF127" s="1073"/>
      <c r="DG127" s="1074">
        <v>12786</v>
      </c>
      <c r="DH127" s="1075"/>
      <c r="DI127" s="1075"/>
      <c r="DJ127" s="1075"/>
      <c r="DK127" s="1075"/>
      <c r="DL127" s="1075">
        <v>8894</v>
      </c>
      <c r="DM127" s="1075"/>
      <c r="DN127" s="1075"/>
      <c r="DO127" s="1075"/>
      <c r="DP127" s="1075"/>
      <c r="DQ127" s="1075">
        <v>6933</v>
      </c>
      <c r="DR127" s="1075"/>
      <c r="DS127" s="1075"/>
      <c r="DT127" s="1075"/>
      <c r="DU127" s="1075"/>
      <c r="DV127" s="1076">
        <v>0</v>
      </c>
      <c r="DW127" s="1076"/>
      <c r="DX127" s="1076"/>
      <c r="DY127" s="1076"/>
      <c r="DZ127" s="1077"/>
    </row>
    <row r="128" spans="1:130" s="197" customFormat="1" ht="26.25" customHeight="1">
      <c r="A128" s="1095" t="s">
        <v>457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458</v>
      </c>
      <c r="X128" s="1097"/>
      <c r="Y128" s="1097"/>
      <c r="Z128" s="1098"/>
      <c r="AA128" s="1135">
        <v>730563</v>
      </c>
      <c r="AB128" s="1136"/>
      <c r="AC128" s="1136"/>
      <c r="AD128" s="1136"/>
      <c r="AE128" s="1137"/>
      <c r="AF128" s="1138">
        <v>679237</v>
      </c>
      <c r="AG128" s="1136"/>
      <c r="AH128" s="1136"/>
      <c r="AI128" s="1136"/>
      <c r="AJ128" s="1137"/>
      <c r="AK128" s="1138">
        <v>634955</v>
      </c>
      <c r="AL128" s="1136"/>
      <c r="AM128" s="1136"/>
      <c r="AN128" s="1136"/>
      <c r="AO128" s="1137"/>
      <c r="AP128" s="1139"/>
      <c r="AQ128" s="1140"/>
      <c r="AR128" s="1140"/>
      <c r="AS128" s="1140"/>
      <c r="AT128" s="1141"/>
      <c r="AU128" s="235"/>
      <c r="AV128" s="235"/>
      <c r="AW128" s="235"/>
      <c r="AX128" s="1078" t="s">
        <v>459</v>
      </c>
      <c r="AY128" s="983"/>
      <c r="AZ128" s="983"/>
      <c r="BA128" s="983"/>
      <c r="BB128" s="983"/>
      <c r="BC128" s="983"/>
      <c r="BD128" s="983"/>
      <c r="BE128" s="984"/>
      <c r="BF128" s="1090" t="s">
        <v>460</v>
      </c>
      <c r="BG128" s="1091"/>
      <c r="BH128" s="1091"/>
      <c r="BI128" s="1091"/>
      <c r="BJ128" s="1091"/>
      <c r="BK128" s="1091"/>
      <c r="BL128" s="1092"/>
      <c r="BM128" s="1090">
        <v>16.6</v>
      </c>
      <c r="BN128" s="1091"/>
      <c r="BO128" s="1091"/>
      <c r="BP128" s="1091"/>
      <c r="BQ128" s="1091"/>
      <c r="BR128" s="1091"/>
      <c r="BS128" s="1092"/>
      <c r="BT128" s="1090">
        <v>30</v>
      </c>
      <c r="BU128" s="1093"/>
      <c r="BV128" s="1093"/>
      <c r="BW128" s="1093"/>
      <c r="BX128" s="1093"/>
      <c r="BY128" s="1093"/>
      <c r="BZ128" s="10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3" t="s">
        <v>89</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84" t="s">
        <v>461</v>
      </c>
      <c r="X129" s="1085"/>
      <c r="Y129" s="1085"/>
      <c r="Z129" s="1086"/>
      <c r="AA129" s="953">
        <v>36441606</v>
      </c>
      <c r="AB129" s="954"/>
      <c r="AC129" s="954"/>
      <c r="AD129" s="954"/>
      <c r="AE129" s="955"/>
      <c r="AF129" s="991">
        <v>35957892</v>
      </c>
      <c r="AG129" s="954"/>
      <c r="AH129" s="954"/>
      <c r="AI129" s="954"/>
      <c r="AJ129" s="955"/>
      <c r="AK129" s="991">
        <v>35178057</v>
      </c>
      <c r="AL129" s="954"/>
      <c r="AM129" s="954"/>
      <c r="AN129" s="954"/>
      <c r="AO129" s="955"/>
      <c r="AP129" s="1087"/>
      <c r="AQ129" s="1088"/>
      <c r="AR129" s="1088"/>
      <c r="AS129" s="1088"/>
      <c r="AT129" s="1089"/>
      <c r="AU129" s="235"/>
      <c r="AV129" s="235"/>
      <c r="AW129" s="235"/>
      <c r="AX129" s="1078" t="s">
        <v>462</v>
      </c>
      <c r="AY129" s="983"/>
      <c r="AZ129" s="983"/>
      <c r="BA129" s="983"/>
      <c r="BB129" s="983"/>
      <c r="BC129" s="983"/>
      <c r="BD129" s="983"/>
      <c r="BE129" s="984"/>
      <c r="BF129" s="1079">
        <v>8.5</v>
      </c>
      <c r="BG129" s="1080"/>
      <c r="BH129" s="1080"/>
      <c r="BI129" s="1080"/>
      <c r="BJ129" s="1080"/>
      <c r="BK129" s="1080"/>
      <c r="BL129" s="1081"/>
      <c r="BM129" s="1079">
        <v>25</v>
      </c>
      <c r="BN129" s="1080"/>
      <c r="BO129" s="1080"/>
      <c r="BP129" s="1080"/>
      <c r="BQ129" s="1080"/>
      <c r="BR129" s="1080"/>
      <c r="BS129" s="1081"/>
      <c r="BT129" s="1079">
        <v>35</v>
      </c>
      <c r="BU129" s="1082"/>
      <c r="BV129" s="1082"/>
      <c r="BW129" s="1082"/>
      <c r="BX129" s="1082"/>
      <c r="BY129" s="1082"/>
      <c r="BZ129" s="108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3" t="s">
        <v>463</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84" t="s">
        <v>464</v>
      </c>
      <c r="X130" s="1085"/>
      <c r="Y130" s="1085"/>
      <c r="Z130" s="1086"/>
      <c r="AA130" s="953">
        <v>5922453</v>
      </c>
      <c r="AB130" s="954"/>
      <c r="AC130" s="954"/>
      <c r="AD130" s="954"/>
      <c r="AE130" s="955"/>
      <c r="AF130" s="991">
        <v>5724955</v>
      </c>
      <c r="AG130" s="954"/>
      <c r="AH130" s="954"/>
      <c r="AI130" s="954"/>
      <c r="AJ130" s="955"/>
      <c r="AK130" s="991">
        <v>5321838</v>
      </c>
      <c r="AL130" s="954"/>
      <c r="AM130" s="954"/>
      <c r="AN130" s="954"/>
      <c r="AO130" s="955"/>
      <c r="AP130" s="1087"/>
      <c r="AQ130" s="1088"/>
      <c r="AR130" s="1088"/>
      <c r="AS130" s="1088"/>
      <c r="AT130" s="1089"/>
      <c r="AU130" s="235"/>
      <c r="AV130" s="235"/>
      <c r="AW130" s="235"/>
      <c r="AX130" s="1122" t="s">
        <v>465</v>
      </c>
      <c r="AY130" s="1072"/>
      <c r="AZ130" s="1072"/>
      <c r="BA130" s="1072"/>
      <c r="BB130" s="1072"/>
      <c r="BC130" s="1072"/>
      <c r="BD130" s="1072"/>
      <c r="BE130" s="1073"/>
      <c r="BF130" s="1123" t="s">
        <v>409</v>
      </c>
      <c r="BG130" s="1124"/>
      <c r="BH130" s="1124"/>
      <c r="BI130" s="1124"/>
      <c r="BJ130" s="1124"/>
      <c r="BK130" s="1124"/>
      <c r="BL130" s="1125"/>
      <c r="BM130" s="1123">
        <v>350</v>
      </c>
      <c r="BN130" s="1124"/>
      <c r="BO130" s="1124"/>
      <c r="BP130" s="1124"/>
      <c r="BQ130" s="1124"/>
      <c r="BR130" s="1124"/>
      <c r="BS130" s="1125"/>
      <c r="BT130" s="1102"/>
      <c r="BU130" s="1103"/>
      <c r="BV130" s="1103"/>
      <c r="BW130" s="1103"/>
      <c r="BX130" s="1103"/>
      <c r="BY130" s="1103"/>
      <c r="BZ130" s="11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27"/>
      <c r="B131" s="1128"/>
      <c r="C131" s="1128"/>
      <c r="D131" s="1128"/>
      <c r="E131" s="1128"/>
      <c r="F131" s="1128"/>
      <c r="G131" s="1128"/>
      <c r="H131" s="1128"/>
      <c r="I131" s="1128"/>
      <c r="J131" s="1128"/>
      <c r="K131" s="1128"/>
      <c r="L131" s="1128"/>
      <c r="M131" s="1128"/>
      <c r="N131" s="1128"/>
      <c r="O131" s="1128"/>
      <c r="P131" s="1128"/>
      <c r="Q131" s="1128"/>
      <c r="R131" s="1128"/>
      <c r="S131" s="1128"/>
      <c r="T131" s="1128"/>
      <c r="U131" s="1128"/>
      <c r="V131" s="1128"/>
      <c r="W131" s="1129" t="s">
        <v>466</v>
      </c>
      <c r="X131" s="1130"/>
      <c r="Y131" s="1130"/>
      <c r="Z131" s="1131"/>
      <c r="AA131" s="1013">
        <v>30519153</v>
      </c>
      <c r="AB131" s="1014"/>
      <c r="AC131" s="1014"/>
      <c r="AD131" s="1014"/>
      <c r="AE131" s="1015"/>
      <c r="AF131" s="1016">
        <v>30232937</v>
      </c>
      <c r="AG131" s="1014"/>
      <c r="AH131" s="1014"/>
      <c r="AI131" s="1014"/>
      <c r="AJ131" s="1015"/>
      <c r="AK131" s="1016">
        <v>29856219</v>
      </c>
      <c r="AL131" s="1014"/>
      <c r="AM131" s="1014"/>
      <c r="AN131" s="1014"/>
      <c r="AO131" s="1015"/>
      <c r="AP131" s="1132"/>
      <c r="AQ131" s="1133"/>
      <c r="AR131" s="1133"/>
      <c r="AS131" s="1133"/>
      <c r="AT131" s="113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06" t="s">
        <v>467</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468</v>
      </c>
      <c r="W132" s="1110"/>
      <c r="X132" s="1110"/>
      <c r="Y132" s="1110"/>
      <c r="Z132" s="1111"/>
      <c r="AA132" s="1112">
        <v>10.87501347</v>
      </c>
      <c r="AB132" s="1113"/>
      <c r="AC132" s="1113"/>
      <c r="AD132" s="1113"/>
      <c r="AE132" s="1114"/>
      <c r="AF132" s="1115">
        <v>8.425658414</v>
      </c>
      <c r="AG132" s="1113"/>
      <c r="AH132" s="1113"/>
      <c r="AI132" s="1113"/>
      <c r="AJ132" s="1114"/>
      <c r="AK132" s="1115">
        <v>6.470574857</v>
      </c>
      <c r="AL132" s="1113"/>
      <c r="AM132" s="1113"/>
      <c r="AN132" s="1113"/>
      <c r="AO132" s="1114"/>
      <c r="AP132" s="1031"/>
      <c r="AQ132" s="1032"/>
      <c r="AR132" s="1032"/>
      <c r="AS132" s="1032"/>
      <c r="AT132" s="111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7" t="s">
        <v>469</v>
      </c>
      <c r="W133" s="1117"/>
      <c r="X133" s="1117"/>
      <c r="Y133" s="1117"/>
      <c r="Z133" s="1118"/>
      <c r="AA133" s="1119">
        <v>11.1</v>
      </c>
      <c r="AB133" s="1120"/>
      <c r="AC133" s="1120"/>
      <c r="AD133" s="1120"/>
      <c r="AE133" s="1121"/>
      <c r="AF133" s="1119">
        <v>10</v>
      </c>
      <c r="AG133" s="1120"/>
      <c r="AH133" s="1120"/>
      <c r="AI133" s="1120"/>
      <c r="AJ133" s="1121"/>
      <c r="AK133" s="1119">
        <v>8.5</v>
      </c>
      <c r="AL133" s="1120"/>
      <c r="AM133" s="1120"/>
      <c r="AN133" s="1120"/>
      <c r="AO133" s="1121"/>
      <c r="AP133" s="1055"/>
      <c r="AQ133" s="1056"/>
      <c r="AR133" s="1056"/>
      <c r="AS133" s="1056"/>
      <c r="AT133" s="11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S9:CG9"/>
    <mergeCell ref="BS11:CG11"/>
    <mergeCell ref="BS10:CG10"/>
    <mergeCell ref="BS12:CG12"/>
    <mergeCell ref="BS14:CG14"/>
    <mergeCell ref="BS13:CG13"/>
    <mergeCell ref="BS15:CG15"/>
    <mergeCell ref="BS17:CG17"/>
    <mergeCell ref="BS16:CG16"/>
    <mergeCell ref="BS18:CG18"/>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2:BZ112"/>
    <mergeCell ref="CA112:CE112"/>
    <mergeCell ref="CF112:CJ112"/>
    <mergeCell ref="CA113:CE113"/>
    <mergeCell ref="CF113:CJ113"/>
    <mergeCell ref="AZ112:BP112"/>
    <mergeCell ref="BQ112:BU112"/>
    <mergeCell ref="AP88:AT88"/>
    <mergeCell ref="AU88:AY88"/>
    <mergeCell ref="AZ88:BD8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M130:BS130"/>
    <mergeCell ref="A131:V131"/>
    <mergeCell ref="W131:Z131"/>
    <mergeCell ref="AA131:AE131"/>
    <mergeCell ref="AF131:AJ131"/>
    <mergeCell ref="AK131:AO131"/>
    <mergeCell ref="AP131:AT131"/>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T130:BZ130"/>
    <mergeCell ref="DG125:DK125"/>
    <mergeCell ref="DL125:DP125"/>
    <mergeCell ref="AF124:AJ124"/>
    <mergeCell ref="AK124:AO124"/>
    <mergeCell ref="AP124:AT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BV113:BZ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DV10:DZ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470</v>
      </c>
      <c r="B5" s="246"/>
      <c r="C5" s="246"/>
      <c r="D5" s="246"/>
      <c r="E5" s="246"/>
      <c r="F5" s="246"/>
      <c r="G5" s="246"/>
      <c r="H5" s="246"/>
      <c r="I5" s="246"/>
      <c r="J5" s="246"/>
      <c r="K5" s="246"/>
      <c r="L5" s="246"/>
      <c r="M5" s="246"/>
      <c r="N5" s="246"/>
      <c r="O5" s="247"/>
    </row>
    <row r="6" spans="1:14" ht="13.5">
      <c r="A6" s="248"/>
      <c r="B6" s="244"/>
      <c r="C6" s="244"/>
      <c r="D6" s="244"/>
      <c r="E6" s="244"/>
      <c r="F6" s="244"/>
      <c r="G6" s="249" t="s">
        <v>471</v>
      </c>
      <c r="H6" s="249"/>
      <c r="I6" s="249"/>
      <c r="J6" s="249"/>
      <c r="K6" s="244"/>
      <c r="L6" s="244"/>
      <c r="M6" s="244"/>
      <c r="N6" s="244"/>
    </row>
    <row r="7" spans="1:14" ht="13.5">
      <c r="A7" s="248"/>
      <c r="B7" s="244"/>
      <c r="C7" s="244"/>
      <c r="D7" s="244"/>
      <c r="E7" s="244"/>
      <c r="F7" s="244"/>
      <c r="G7" s="251"/>
      <c r="H7" s="252"/>
      <c r="I7" s="252"/>
      <c r="J7" s="253"/>
      <c r="K7" s="1147" t="s">
        <v>472</v>
      </c>
      <c r="L7" s="254"/>
      <c r="M7" s="255" t="s">
        <v>473</v>
      </c>
      <c r="N7" s="256"/>
    </row>
    <row r="8" spans="1:14" ht="14.25">
      <c r="A8" s="248"/>
      <c r="B8" s="244"/>
      <c r="C8" s="244"/>
      <c r="D8" s="244"/>
      <c r="E8" s="244"/>
      <c r="F8" s="244"/>
      <c r="G8" s="257"/>
      <c r="H8" s="258"/>
      <c r="I8" s="258"/>
      <c r="J8" s="259"/>
      <c r="K8" s="1148"/>
      <c r="L8" s="260" t="s">
        <v>474</v>
      </c>
      <c r="M8" s="261" t="s">
        <v>475</v>
      </c>
      <c r="N8" s="262" t="s">
        <v>476</v>
      </c>
    </row>
    <row r="9" spans="1:14" ht="14.25">
      <c r="A9" s="248"/>
      <c r="B9" s="244"/>
      <c r="C9" s="244"/>
      <c r="D9" s="244"/>
      <c r="E9" s="244"/>
      <c r="F9" s="244"/>
      <c r="G9" s="1149" t="s">
        <v>477</v>
      </c>
      <c r="H9" s="1150"/>
      <c r="I9" s="1150"/>
      <c r="J9" s="1151"/>
      <c r="K9" s="263">
        <v>7580511</v>
      </c>
      <c r="L9" s="264">
        <v>62651</v>
      </c>
      <c r="M9" s="265">
        <v>56521</v>
      </c>
      <c r="N9" s="266">
        <v>10.8</v>
      </c>
    </row>
    <row r="10" spans="1:14" ht="14.25">
      <c r="A10" s="248"/>
      <c r="B10" s="244"/>
      <c r="C10" s="244"/>
      <c r="D10" s="244"/>
      <c r="E10" s="244"/>
      <c r="F10" s="244"/>
      <c r="G10" s="1149" t="s">
        <v>478</v>
      </c>
      <c r="H10" s="1150"/>
      <c r="I10" s="1150"/>
      <c r="J10" s="1151"/>
      <c r="K10" s="267">
        <v>1823610</v>
      </c>
      <c r="L10" s="268">
        <v>15072</v>
      </c>
      <c r="M10" s="269">
        <v>5094</v>
      </c>
      <c r="N10" s="270">
        <v>195.9</v>
      </c>
    </row>
    <row r="11" spans="1:14" ht="13.5" customHeight="1">
      <c r="A11" s="248"/>
      <c r="B11" s="244"/>
      <c r="C11" s="244"/>
      <c r="D11" s="244"/>
      <c r="E11" s="244"/>
      <c r="F11" s="244"/>
      <c r="G11" s="1149" t="s">
        <v>479</v>
      </c>
      <c r="H11" s="1150"/>
      <c r="I11" s="1150"/>
      <c r="J11" s="1151"/>
      <c r="K11" s="267">
        <v>1448554</v>
      </c>
      <c r="L11" s="268">
        <v>11972</v>
      </c>
      <c r="M11" s="269">
        <v>3978</v>
      </c>
      <c r="N11" s="270">
        <v>201</v>
      </c>
    </row>
    <row r="12" spans="1:14" ht="13.5" customHeight="1">
      <c r="A12" s="248"/>
      <c r="B12" s="244"/>
      <c r="C12" s="244"/>
      <c r="D12" s="244"/>
      <c r="E12" s="244"/>
      <c r="F12" s="244"/>
      <c r="G12" s="1149" t="s">
        <v>480</v>
      </c>
      <c r="H12" s="1150"/>
      <c r="I12" s="1150"/>
      <c r="J12" s="1151"/>
      <c r="K12" s="267">
        <v>430112</v>
      </c>
      <c r="L12" s="268">
        <v>3555</v>
      </c>
      <c r="M12" s="269">
        <v>1244</v>
      </c>
      <c r="N12" s="270">
        <v>185.8</v>
      </c>
    </row>
    <row r="13" spans="1:14" ht="13.5" customHeight="1">
      <c r="A13" s="248"/>
      <c r="B13" s="244"/>
      <c r="C13" s="244"/>
      <c r="D13" s="244"/>
      <c r="E13" s="244"/>
      <c r="F13" s="244"/>
      <c r="G13" s="1149" t="s">
        <v>481</v>
      </c>
      <c r="H13" s="1150"/>
      <c r="I13" s="1150"/>
      <c r="J13" s="1151"/>
      <c r="K13" s="267" t="s">
        <v>482</v>
      </c>
      <c r="L13" s="268" t="s">
        <v>482</v>
      </c>
      <c r="M13" s="269">
        <v>18</v>
      </c>
      <c r="N13" s="270" t="s">
        <v>482</v>
      </c>
    </row>
    <row r="14" spans="1:14" ht="13.5" customHeight="1">
      <c r="A14" s="248"/>
      <c r="B14" s="244"/>
      <c r="C14" s="244"/>
      <c r="D14" s="244"/>
      <c r="E14" s="244"/>
      <c r="F14" s="244"/>
      <c r="G14" s="1149" t="s">
        <v>483</v>
      </c>
      <c r="H14" s="1150"/>
      <c r="I14" s="1150"/>
      <c r="J14" s="1151"/>
      <c r="K14" s="267">
        <v>152229</v>
      </c>
      <c r="L14" s="268">
        <v>1258</v>
      </c>
      <c r="M14" s="269">
        <v>2228</v>
      </c>
      <c r="N14" s="270">
        <v>-43.5</v>
      </c>
    </row>
    <row r="15" spans="1:14" ht="13.5" customHeight="1">
      <c r="A15" s="248"/>
      <c r="B15" s="244"/>
      <c r="C15" s="244"/>
      <c r="D15" s="244"/>
      <c r="E15" s="244"/>
      <c r="F15" s="244"/>
      <c r="G15" s="1149" t="s">
        <v>484</v>
      </c>
      <c r="H15" s="1150"/>
      <c r="I15" s="1150"/>
      <c r="J15" s="1151"/>
      <c r="K15" s="267">
        <v>77018</v>
      </c>
      <c r="L15" s="268">
        <v>637</v>
      </c>
      <c r="M15" s="269">
        <v>1508</v>
      </c>
      <c r="N15" s="270">
        <v>-57.8</v>
      </c>
    </row>
    <row r="16" spans="1:14" ht="14.25">
      <c r="A16" s="248"/>
      <c r="B16" s="244"/>
      <c r="C16" s="244"/>
      <c r="D16" s="244"/>
      <c r="E16" s="244"/>
      <c r="F16" s="244"/>
      <c r="G16" s="1152" t="s">
        <v>485</v>
      </c>
      <c r="H16" s="1153"/>
      <c r="I16" s="1153"/>
      <c r="J16" s="1154"/>
      <c r="K16" s="268">
        <v>-616323</v>
      </c>
      <c r="L16" s="268">
        <v>-5094</v>
      </c>
      <c r="M16" s="269">
        <v>-5476</v>
      </c>
      <c r="N16" s="270">
        <v>-7</v>
      </c>
    </row>
    <row r="17" spans="1:14" ht="14.25">
      <c r="A17" s="248"/>
      <c r="B17" s="244"/>
      <c r="C17" s="244"/>
      <c r="D17" s="244"/>
      <c r="E17" s="244"/>
      <c r="F17" s="244"/>
      <c r="G17" s="1152" t="s">
        <v>166</v>
      </c>
      <c r="H17" s="1153"/>
      <c r="I17" s="1153"/>
      <c r="J17" s="1154"/>
      <c r="K17" s="268">
        <v>10895711</v>
      </c>
      <c r="L17" s="268">
        <v>90051</v>
      </c>
      <c r="M17" s="269">
        <v>65114</v>
      </c>
      <c r="N17" s="270">
        <v>38.3</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486</v>
      </c>
      <c r="H19" s="244"/>
      <c r="I19" s="244"/>
      <c r="J19" s="244"/>
      <c r="K19" s="244"/>
      <c r="L19" s="244"/>
      <c r="M19" s="244"/>
      <c r="N19" s="244"/>
    </row>
    <row r="20" spans="1:14" ht="14.25">
      <c r="A20" s="248"/>
      <c r="B20" s="244"/>
      <c r="C20" s="244"/>
      <c r="D20" s="244"/>
      <c r="E20" s="244"/>
      <c r="F20" s="244"/>
      <c r="G20" s="272"/>
      <c r="H20" s="273"/>
      <c r="I20" s="273"/>
      <c r="J20" s="274"/>
      <c r="K20" s="275" t="s">
        <v>487</v>
      </c>
      <c r="L20" s="276" t="s">
        <v>488</v>
      </c>
      <c r="M20" s="277" t="s">
        <v>489</v>
      </c>
      <c r="N20" s="278"/>
    </row>
    <row r="21" spans="1:16" s="284" customFormat="1" ht="14.25">
      <c r="A21" s="279"/>
      <c r="B21" s="249"/>
      <c r="C21" s="249"/>
      <c r="D21" s="249"/>
      <c r="E21" s="249"/>
      <c r="F21" s="249"/>
      <c r="G21" s="1144" t="s">
        <v>490</v>
      </c>
      <c r="H21" s="1145"/>
      <c r="I21" s="1145"/>
      <c r="J21" s="1146"/>
      <c r="K21" s="280">
        <v>7.79</v>
      </c>
      <c r="L21" s="281">
        <v>6.38</v>
      </c>
      <c r="M21" s="282">
        <v>1.41</v>
      </c>
      <c r="N21" s="249"/>
      <c r="O21" s="283"/>
      <c r="P21" s="279"/>
    </row>
    <row r="22" spans="1:16" s="284" customFormat="1" ht="14.25">
      <c r="A22" s="279"/>
      <c r="B22" s="249"/>
      <c r="C22" s="249"/>
      <c r="D22" s="249"/>
      <c r="E22" s="249"/>
      <c r="F22" s="249"/>
      <c r="G22" s="1144" t="s">
        <v>491</v>
      </c>
      <c r="H22" s="1145"/>
      <c r="I22" s="1145"/>
      <c r="J22" s="1146"/>
      <c r="K22" s="285">
        <v>97</v>
      </c>
      <c r="L22" s="286">
        <v>99.8</v>
      </c>
      <c r="M22" s="287">
        <v>-2.8</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492</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493</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494</v>
      </c>
      <c r="H29" s="249"/>
      <c r="I29" s="249"/>
      <c r="J29" s="249"/>
      <c r="K29" s="244"/>
      <c r="L29" s="244"/>
      <c r="M29" s="244"/>
      <c r="N29" s="244"/>
      <c r="O29" s="293"/>
    </row>
    <row r="30" spans="1:14" ht="13.5">
      <c r="A30" s="248"/>
      <c r="B30" s="244"/>
      <c r="C30" s="244"/>
      <c r="D30" s="244"/>
      <c r="E30" s="244"/>
      <c r="F30" s="244"/>
      <c r="G30" s="251"/>
      <c r="H30" s="252"/>
      <c r="I30" s="252"/>
      <c r="J30" s="253"/>
      <c r="K30" s="1147" t="s">
        <v>472</v>
      </c>
      <c r="L30" s="254"/>
      <c r="M30" s="255" t="s">
        <v>473</v>
      </c>
      <c r="N30" s="256"/>
    </row>
    <row r="31" spans="1:14" ht="14.25">
      <c r="A31" s="248"/>
      <c r="B31" s="244"/>
      <c r="C31" s="244"/>
      <c r="D31" s="244"/>
      <c r="E31" s="244"/>
      <c r="F31" s="244"/>
      <c r="G31" s="257"/>
      <c r="H31" s="258"/>
      <c r="I31" s="258"/>
      <c r="J31" s="259"/>
      <c r="K31" s="1148"/>
      <c r="L31" s="260" t="s">
        <v>474</v>
      </c>
      <c r="M31" s="261" t="s">
        <v>475</v>
      </c>
      <c r="N31" s="262" t="s">
        <v>476</v>
      </c>
    </row>
    <row r="32" spans="1:14" ht="27" customHeight="1">
      <c r="A32" s="248"/>
      <c r="B32" s="244"/>
      <c r="C32" s="244"/>
      <c r="D32" s="244"/>
      <c r="E32" s="244"/>
      <c r="F32" s="244"/>
      <c r="G32" s="1160" t="s">
        <v>495</v>
      </c>
      <c r="H32" s="1161"/>
      <c r="I32" s="1161"/>
      <c r="J32" s="1162"/>
      <c r="K32" s="294">
        <v>4789382</v>
      </c>
      <c r="L32" s="294">
        <v>39583</v>
      </c>
      <c r="M32" s="295">
        <v>35579</v>
      </c>
      <c r="N32" s="296">
        <v>11.3</v>
      </c>
    </row>
    <row r="33" spans="1:14" ht="13.5" customHeight="1">
      <c r="A33" s="248"/>
      <c r="B33" s="244"/>
      <c r="C33" s="244"/>
      <c r="D33" s="244"/>
      <c r="E33" s="244"/>
      <c r="F33" s="244"/>
      <c r="G33" s="1160" t="s">
        <v>496</v>
      </c>
      <c r="H33" s="1161"/>
      <c r="I33" s="1161"/>
      <c r="J33" s="1162"/>
      <c r="K33" s="294" t="s">
        <v>482</v>
      </c>
      <c r="L33" s="294" t="s">
        <v>482</v>
      </c>
      <c r="M33" s="295" t="s">
        <v>482</v>
      </c>
      <c r="N33" s="296" t="s">
        <v>482</v>
      </c>
    </row>
    <row r="34" spans="1:14" ht="27" customHeight="1">
      <c r="A34" s="248"/>
      <c r="B34" s="244"/>
      <c r="C34" s="244"/>
      <c r="D34" s="244"/>
      <c r="E34" s="244"/>
      <c r="F34" s="244"/>
      <c r="G34" s="1160" t="s">
        <v>497</v>
      </c>
      <c r="H34" s="1161"/>
      <c r="I34" s="1161"/>
      <c r="J34" s="1162"/>
      <c r="K34" s="294">
        <v>36317</v>
      </c>
      <c r="L34" s="294">
        <v>300</v>
      </c>
      <c r="M34" s="295">
        <v>9</v>
      </c>
      <c r="N34" s="296">
        <v>3233.3</v>
      </c>
    </row>
    <row r="35" spans="1:14" ht="27" customHeight="1">
      <c r="A35" s="248"/>
      <c r="B35" s="244"/>
      <c r="C35" s="244"/>
      <c r="D35" s="244"/>
      <c r="E35" s="244"/>
      <c r="F35" s="244"/>
      <c r="G35" s="1160" t="s">
        <v>498</v>
      </c>
      <c r="H35" s="1161"/>
      <c r="I35" s="1161"/>
      <c r="J35" s="1162"/>
      <c r="K35" s="294">
        <v>2809231</v>
      </c>
      <c r="L35" s="294">
        <v>23218</v>
      </c>
      <c r="M35" s="295">
        <v>12310</v>
      </c>
      <c r="N35" s="296">
        <v>88.6</v>
      </c>
    </row>
    <row r="36" spans="1:14" ht="27" customHeight="1">
      <c r="A36" s="248"/>
      <c r="B36" s="244"/>
      <c r="C36" s="244"/>
      <c r="D36" s="244"/>
      <c r="E36" s="244"/>
      <c r="F36" s="244"/>
      <c r="G36" s="1160" t="s">
        <v>499</v>
      </c>
      <c r="H36" s="1161"/>
      <c r="I36" s="1161"/>
      <c r="J36" s="1162"/>
      <c r="K36" s="294">
        <v>159813</v>
      </c>
      <c r="L36" s="294">
        <v>1321</v>
      </c>
      <c r="M36" s="295">
        <v>1635</v>
      </c>
      <c r="N36" s="296">
        <v>-19.2</v>
      </c>
    </row>
    <row r="37" spans="1:14" ht="13.5" customHeight="1">
      <c r="A37" s="248"/>
      <c r="B37" s="244"/>
      <c r="C37" s="244"/>
      <c r="D37" s="244"/>
      <c r="E37" s="244"/>
      <c r="F37" s="244"/>
      <c r="G37" s="1160" t="s">
        <v>500</v>
      </c>
      <c r="H37" s="1161"/>
      <c r="I37" s="1161"/>
      <c r="J37" s="1162"/>
      <c r="K37" s="294">
        <v>93919</v>
      </c>
      <c r="L37" s="294">
        <v>776</v>
      </c>
      <c r="M37" s="295">
        <v>609</v>
      </c>
      <c r="N37" s="296">
        <v>27.4</v>
      </c>
    </row>
    <row r="38" spans="1:15" ht="27" customHeight="1">
      <c r="A38" s="248"/>
      <c r="B38" s="244"/>
      <c r="C38" s="244"/>
      <c r="D38" s="244"/>
      <c r="E38" s="244"/>
      <c r="F38" s="244"/>
      <c r="G38" s="1163" t="s">
        <v>501</v>
      </c>
      <c r="H38" s="1164"/>
      <c r="I38" s="1164"/>
      <c r="J38" s="1165"/>
      <c r="K38" s="297" t="s">
        <v>482</v>
      </c>
      <c r="L38" s="297" t="s">
        <v>482</v>
      </c>
      <c r="M38" s="298">
        <v>0</v>
      </c>
      <c r="N38" s="299" t="s">
        <v>482</v>
      </c>
      <c r="O38" s="293"/>
    </row>
    <row r="39" spans="1:15" ht="14.25">
      <c r="A39" s="248"/>
      <c r="B39" s="244"/>
      <c r="C39" s="244"/>
      <c r="D39" s="244"/>
      <c r="E39" s="244"/>
      <c r="F39" s="244"/>
      <c r="G39" s="1163" t="s">
        <v>502</v>
      </c>
      <c r="H39" s="1164"/>
      <c r="I39" s="1164"/>
      <c r="J39" s="1165"/>
      <c r="K39" s="300">
        <v>-634955</v>
      </c>
      <c r="L39" s="300">
        <v>-5248</v>
      </c>
      <c r="M39" s="301">
        <v>-7873</v>
      </c>
      <c r="N39" s="302">
        <v>-33.3</v>
      </c>
      <c r="O39" s="293"/>
    </row>
    <row r="40" spans="1:15" ht="27" customHeight="1">
      <c r="A40" s="248"/>
      <c r="B40" s="244"/>
      <c r="C40" s="244"/>
      <c r="D40" s="244"/>
      <c r="E40" s="244"/>
      <c r="F40" s="244"/>
      <c r="G40" s="1160" t="s">
        <v>503</v>
      </c>
      <c r="H40" s="1161"/>
      <c r="I40" s="1161"/>
      <c r="J40" s="1162"/>
      <c r="K40" s="300">
        <v>-5321838</v>
      </c>
      <c r="L40" s="300">
        <v>-43984</v>
      </c>
      <c r="M40" s="301">
        <v>-31099</v>
      </c>
      <c r="N40" s="302">
        <v>41.4</v>
      </c>
      <c r="O40" s="293"/>
    </row>
    <row r="41" spans="1:15" ht="14.25">
      <c r="A41" s="248"/>
      <c r="B41" s="244"/>
      <c r="C41" s="244"/>
      <c r="D41" s="244"/>
      <c r="E41" s="244"/>
      <c r="F41" s="244"/>
      <c r="G41" s="1166" t="s">
        <v>277</v>
      </c>
      <c r="H41" s="1167"/>
      <c r="I41" s="1167"/>
      <c r="J41" s="1168"/>
      <c r="K41" s="294">
        <v>1931869</v>
      </c>
      <c r="L41" s="300">
        <v>15967</v>
      </c>
      <c r="M41" s="301">
        <v>11170</v>
      </c>
      <c r="N41" s="302">
        <v>42.9</v>
      </c>
      <c r="O41" s="293"/>
    </row>
    <row r="42" spans="1:15" ht="14.25">
      <c r="A42" s="248"/>
      <c r="B42" s="244"/>
      <c r="C42" s="244"/>
      <c r="D42" s="244"/>
      <c r="E42" s="244"/>
      <c r="F42" s="244"/>
      <c r="G42" s="303" t="s">
        <v>504</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505</v>
      </c>
      <c r="B47" s="244"/>
      <c r="C47" s="244"/>
      <c r="D47" s="244"/>
      <c r="E47" s="244"/>
      <c r="F47" s="244"/>
      <c r="G47" s="244"/>
      <c r="H47" s="244"/>
      <c r="I47" s="244"/>
      <c r="J47" s="244"/>
      <c r="K47" s="244"/>
      <c r="L47" s="244"/>
      <c r="M47" s="244"/>
      <c r="N47" s="244"/>
    </row>
    <row r="48" spans="1:14" ht="14.25">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ht="14.25">
      <c r="A50" s="248"/>
      <c r="B50" s="244"/>
      <c r="C50" s="244"/>
      <c r="D50" s="244"/>
      <c r="E50" s="244"/>
      <c r="F50" s="244"/>
      <c r="G50" s="312"/>
      <c r="H50" s="313"/>
      <c r="I50" s="1156"/>
      <c r="J50" s="314" t="s">
        <v>508</v>
      </c>
      <c r="K50" s="315" t="s">
        <v>509</v>
      </c>
      <c r="L50" s="316" t="s">
        <v>510</v>
      </c>
      <c r="M50" s="317" t="s">
        <v>511</v>
      </c>
      <c r="N50" s="318" t="s">
        <v>512</v>
      </c>
    </row>
    <row r="51" spans="1:14" ht="14.25">
      <c r="A51" s="248"/>
      <c r="B51" s="244"/>
      <c r="C51" s="244"/>
      <c r="D51" s="244"/>
      <c r="E51" s="244"/>
      <c r="F51" s="244"/>
      <c r="G51" s="310" t="s">
        <v>513</v>
      </c>
      <c r="H51" s="311"/>
      <c r="I51" s="319">
        <v>4109149</v>
      </c>
      <c r="J51" s="320">
        <v>33884</v>
      </c>
      <c r="K51" s="321">
        <v>-51.7</v>
      </c>
      <c r="L51" s="322">
        <v>50671</v>
      </c>
      <c r="M51" s="323">
        <v>-1.2</v>
      </c>
      <c r="N51" s="324">
        <v>-50.5</v>
      </c>
    </row>
    <row r="52" spans="1:14" ht="14.25">
      <c r="A52" s="248"/>
      <c r="B52" s="244"/>
      <c r="C52" s="244"/>
      <c r="D52" s="244"/>
      <c r="E52" s="244"/>
      <c r="F52" s="244"/>
      <c r="G52" s="325"/>
      <c r="H52" s="326" t="s">
        <v>514</v>
      </c>
      <c r="I52" s="327">
        <v>2731851</v>
      </c>
      <c r="J52" s="328">
        <v>22527</v>
      </c>
      <c r="K52" s="329">
        <v>-49.3</v>
      </c>
      <c r="L52" s="330">
        <v>30499</v>
      </c>
      <c r="M52" s="331">
        <v>4.9</v>
      </c>
      <c r="N52" s="332">
        <v>-54.2</v>
      </c>
    </row>
    <row r="53" spans="1:14" ht="14.25">
      <c r="A53" s="248"/>
      <c r="B53" s="244"/>
      <c r="C53" s="244"/>
      <c r="D53" s="244"/>
      <c r="E53" s="244"/>
      <c r="F53" s="244"/>
      <c r="G53" s="310" t="s">
        <v>515</v>
      </c>
      <c r="H53" s="311"/>
      <c r="I53" s="319">
        <v>8835933</v>
      </c>
      <c r="J53" s="320">
        <v>71642</v>
      </c>
      <c r="K53" s="321">
        <v>111.4</v>
      </c>
      <c r="L53" s="322">
        <v>57996</v>
      </c>
      <c r="M53" s="323">
        <v>14.5</v>
      </c>
      <c r="N53" s="324">
        <v>96.9</v>
      </c>
    </row>
    <row r="54" spans="1:14" ht="14.25">
      <c r="A54" s="248"/>
      <c r="B54" s="244"/>
      <c r="C54" s="244"/>
      <c r="D54" s="244"/>
      <c r="E54" s="244"/>
      <c r="F54" s="244"/>
      <c r="G54" s="325"/>
      <c r="H54" s="326" t="s">
        <v>514</v>
      </c>
      <c r="I54" s="327">
        <v>5714159</v>
      </c>
      <c r="J54" s="328">
        <v>46330</v>
      </c>
      <c r="K54" s="329">
        <v>105.7</v>
      </c>
      <c r="L54" s="330">
        <v>32288</v>
      </c>
      <c r="M54" s="331">
        <v>5.9</v>
      </c>
      <c r="N54" s="332">
        <v>99.8</v>
      </c>
    </row>
    <row r="55" spans="1:14" ht="14.25">
      <c r="A55" s="248"/>
      <c r="B55" s="244"/>
      <c r="C55" s="244"/>
      <c r="D55" s="244"/>
      <c r="E55" s="244"/>
      <c r="F55" s="244"/>
      <c r="G55" s="310" t="s">
        <v>516</v>
      </c>
      <c r="H55" s="311"/>
      <c r="I55" s="319">
        <v>10656459</v>
      </c>
      <c r="J55" s="320">
        <v>86791</v>
      </c>
      <c r="K55" s="321">
        <v>21.1</v>
      </c>
      <c r="L55" s="322">
        <v>64620</v>
      </c>
      <c r="M55" s="323">
        <v>11.4</v>
      </c>
      <c r="N55" s="324">
        <v>9.7</v>
      </c>
    </row>
    <row r="56" spans="1:14" ht="14.25">
      <c r="A56" s="248"/>
      <c r="B56" s="244"/>
      <c r="C56" s="244"/>
      <c r="D56" s="244"/>
      <c r="E56" s="244"/>
      <c r="F56" s="244"/>
      <c r="G56" s="325"/>
      <c r="H56" s="326" t="s">
        <v>514</v>
      </c>
      <c r="I56" s="327">
        <v>6083503</v>
      </c>
      <c r="J56" s="328">
        <v>49547</v>
      </c>
      <c r="K56" s="329">
        <v>6.9</v>
      </c>
      <c r="L56" s="330">
        <v>37260</v>
      </c>
      <c r="M56" s="331">
        <v>15.4</v>
      </c>
      <c r="N56" s="332">
        <v>-8.5</v>
      </c>
    </row>
    <row r="57" spans="1:14" ht="14.25">
      <c r="A57" s="248"/>
      <c r="B57" s="244"/>
      <c r="C57" s="244"/>
      <c r="D57" s="244"/>
      <c r="E57" s="244"/>
      <c r="F57" s="244"/>
      <c r="G57" s="310" t="s">
        <v>517</v>
      </c>
      <c r="H57" s="311"/>
      <c r="I57" s="319">
        <v>8559257</v>
      </c>
      <c r="J57" s="320">
        <v>70263</v>
      </c>
      <c r="K57" s="321">
        <v>-19</v>
      </c>
      <c r="L57" s="322">
        <v>64287</v>
      </c>
      <c r="M57" s="323">
        <v>-0.5</v>
      </c>
      <c r="N57" s="324">
        <v>-18.5</v>
      </c>
    </row>
    <row r="58" spans="1:14" ht="14.25">
      <c r="A58" s="248"/>
      <c r="B58" s="244"/>
      <c r="C58" s="244"/>
      <c r="D58" s="244"/>
      <c r="E58" s="244"/>
      <c r="F58" s="244"/>
      <c r="G58" s="325"/>
      <c r="H58" s="326" t="s">
        <v>514</v>
      </c>
      <c r="I58" s="327">
        <v>4974722</v>
      </c>
      <c r="J58" s="328">
        <v>40837</v>
      </c>
      <c r="K58" s="329">
        <v>-17.6</v>
      </c>
      <c r="L58" s="330">
        <v>41052</v>
      </c>
      <c r="M58" s="331">
        <v>10.2</v>
      </c>
      <c r="N58" s="332">
        <v>-27.8</v>
      </c>
    </row>
    <row r="59" spans="1:14" ht="14.25">
      <c r="A59" s="248"/>
      <c r="B59" s="244"/>
      <c r="C59" s="244"/>
      <c r="D59" s="244"/>
      <c r="E59" s="244"/>
      <c r="F59" s="244"/>
      <c r="G59" s="310" t="s">
        <v>518</v>
      </c>
      <c r="H59" s="311"/>
      <c r="I59" s="319">
        <v>5652769</v>
      </c>
      <c r="J59" s="320">
        <v>46719</v>
      </c>
      <c r="K59" s="321">
        <v>-33.5</v>
      </c>
      <c r="L59" s="322">
        <v>46440</v>
      </c>
      <c r="M59" s="323">
        <v>-27.8</v>
      </c>
      <c r="N59" s="324">
        <v>-5.7</v>
      </c>
    </row>
    <row r="60" spans="1:14" ht="14.25">
      <c r="A60" s="248"/>
      <c r="B60" s="244"/>
      <c r="C60" s="244"/>
      <c r="D60" s="244"/>
      <c r="E60" s="244"/>
      <c r="F60" s="244"/>
      <c r="G60" s="325"/>
      <c r="H60" s="326" t="s">
        <v>514</v>
      </c>
      <c r="I60" s="333">
        <v>3270778</v>
      </c>
      <c r="J60" s="328">
        <v>27032</v>
      </c>
      <c r="K60" s="329">
        <v>-33.8</v>
      </c>
      <c r="L60" s="330">
        <v>27658</v>
      </c>
      <c r="M60" s="331">
        <v>-32.6</v>
      </c>
      <c r="N60" s="332">
        <v>-1.2</v>
      </c>
    </row>
    <row r="61" spans="1:14" ht="14.25">
      <c r="A61" s="248"/>
      <c r="B61" s="244"/>
      <c r="C61" s="244"/>
      <c r="D61" s="244"/>
      <c r="E61" s="244"/>
      <c r="F61" s="244"/>
      <c r="G61" s="310" t="s">
        <v>519</v>
      </c>
      <c r="H61" s="334"/>
      <c r="I61" s="335">
        <v>7562713</v>
      </c>
      <c r="J61" s="336">
        <v>61860</v>
      </c>
      <c r="K61" s="337">
        <v>5.7</v>
      </c>
      <c r="L61" s="338">
        <v>56803</v>
      </c>
      <c r="M61" s="339">
        <v>-0.7</v>
      </c>
      <c r="N61" s="324">
        <v>6.4</v>
      </c>
    </row>
    <row r="62" spans="1:14" ht="14.25">
      <c r="A62" s="248"/>
      <c r="B62" s="244"/>
      <c r="C62" s="244"/>
      <c r="D62" s="244"/>
      <c r="E62" s="244"/>
      <c r="F62" s="244"/>
      <c r="G62" s="325"/>
      <c r="H62" s="326" t="s">
        <v>514</v>
      </c>
      <c r="I62" s="327">
        <v>4555003</v>
      </c>
      <c r="J62" s="328">
        <v>37255</v>
      </c>
      <c r="K62" s="329">
        <v>2.4</v>
      </c>
      <c r="L62" s="330">
        <v>33751</v>
      </c>
      <c r="M62" s="331">
        <v>0.8</v>
      </c>
      <c r="N62" s="332">
        <v>1.6</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15.77</v>
      </c>
      <c r="G47" s="12">
        <v>15.98</v>
      </c>
      <c r="H47" s="12">
        <v>15.99</v>
      </c>
      <c r="I47" s="12">
        <v>16.23</v>
      </c>
      <c r="J47" s="13">
        <v>16.62</v>
      </c>
    </row>
    <row r="48" spans="2:10" ht="57.75" customHeight="1">
      <c r="B48" s="14"/>
      <c r="C48" s="1171" t="s">
        <v>4</v>
      </c>
      <c r="D48" s="1171"/>
      <c r="E48" s="1172"/>
      <c r="F48" s="15">
        <v>1.46</v>
      </c>
      <c r="G48" s="16">
        <v>0.94</v>
      </c>
      <c r="H48" s="16">
        <v>1.24</v>
      </c>
      <c r="I48" s="16">
        <v>3.83</v>
      </c>
      <c r="J48" s="17">
        <v>4.61</v>
      </c>
    </row>
    <row r="49" spans="2:10" ht="57.75" customHeight="1" thickBot="1">
      <c r="B49" s="18"/>
      <c r="C49" s="1173" t="s">
        <v>5</v>
      </c>
      <c r="D49" s="1173"/>
      <c r="E49" s="1174"/>
      <c r="F49" s="19">
        <v>0.07</v>
      </c>
      <c r="G49" s="20">
        <v>8.75</v>
      </c>
      <c r="H49" s="20">
        <v>7.78</v>
      </c>
      <c r="I49" s="20">
        <v>7.67</v>
      </c>
      <c r="J49" s="21">
        <v>1.88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2017-04-13T00:25:33Z</cp:lastPrinted>
  <dcterms:created xsi:type="dcterms:W3CDTF">2017-02-15T20:09:10Z</dcterms:created>
  <dcterms:modified xsi:type="dcterms:W3CDTF">2017-05-02T10:09:31Z</dcterms:modified>
  <cp:category/>
  <cp:version/>
  <cp:contentType/>
  <cp:contentStatus/>
</cp:coreProperties>
</file>