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4" i="9"/>
  <c r="CO35" i="9" s="1"/>
  <c r="CO36" i="9" s="1"/>
  <c r="CO37" i="9" s="1"/>
  <c r="BW34" i="9"/>
  <c r="BW35" i="9" s="1"/>
  <c r="BW36" i="9" s="1"/>
  <c r="BW37" i="9" s="1"/>
  <c r="BW38" i="9" s="1"/>
  <c r="BW39" i="9" s="1"/>
  <c r="BW40" i="9" s="1"/>
  <c r="BW41" i="9" s="1"/>
  <c r="BW42" i="9" s="1"/>
  <c r="BW43"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<sst xmlns="http://schemas.openxmlformats.org/spreadsheetml/2006/main" count="1031" uniqueCount="576">
  <si>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</si>
  <si>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</si>
  <si>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</si>
  <si>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</si>
  <si>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</si>
  <si>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</si>
  <si>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</si>
  <si>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</si>
  <si>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</si>
  <si>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</si>
  <si>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</si>
  <si>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</si>
  <si>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</si>
  <si>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</si>
  <si>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</si>
  <si>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</si>
  <si>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</si>
  <si>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</si>
  <si>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</si>
  <si>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</si>
  <si>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</si>
  <si>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</si>
  <si>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</si>
  <si>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</si>
  <si>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</si>
  <si>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</si>
  <si>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</si>
  <si>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</si>
  <si>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</si>
  <si>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</si>
  <si>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</si>
  <si>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</si>
  <si>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</si>
  <si>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</si>
  <si>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</si>
  <si>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</si>
  <si>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</si>
  <si>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</si>
  <si>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</si>
  <si>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</si>
  <si>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</si>
  <si>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</si>
  <si>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</si>
  <si>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</si>
  <si>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</si>
  <si>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</si>
  <si>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</si>
  <si>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</si>
  <si>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</si>
  <si>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</si>
  <si>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</si>
  <si>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</si>
  <si>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</si>
  <si>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</si>
  <si>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</si>
  <si>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</si>
  <si>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</si>
  <si>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</si>
  <si>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</si>
  <si>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</si>
  <si>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</si>
  <si>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</si>
  <si>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</si>
  <si>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</si>
  <si>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</si>
  <si>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</si>
  <si>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</si>
  <si>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</si>
  <si>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</si>
  <si>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</si>
  <si>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</si>
  <si>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</si>
  <si>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</si>
  <si>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</si>
  <si>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</si>
  <si>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</si>
  <si>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</si>
  <si>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</si>
  <si>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</si>
  <si>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</si>
  <si>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</si>
  <si>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</si>
  <si>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</si>
  <si>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</si>
  <si>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</si>
  <si>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</si>
  <si>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</si>
  <si>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</si>
  <si>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</si>
  <si>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</si>
  <si>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</si>
  <si>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</si>
  <si>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</si>
  <si>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</si>
  <si>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</si>
  <si>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</si>
  <si>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</si>
  <si>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</si>
  <si>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</si>
  <si>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</si>
  <si>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</si>
  <si>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</si>
  <si>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</si>
  <si>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</si>
  <si>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</si>
  <si>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</si>
  <si>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</si>
  <si>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</si>
  <si>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</si>
  <si>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</si>
  <si>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</si>
  <si>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</si>
  <si>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</si>
  <si>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</si>
  <si>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</si>
  <si>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</si>
  <si>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</si>
  <si>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</si>
  <si>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</si>
  <si>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</si>
  <si>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</si>
  <si>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</si>
  <si>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</si>
  <si>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</si>
  <si>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</si>
  <si>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</si>
  <si>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</si>
  <si>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</si>
  <si>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</si>
  <si>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</si>
  <si>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</si>
  <si>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</si>
  <si>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</si>
  <si>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</si>
  <si>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</si>
  <si>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</si>
  <si>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</si>
  <si>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</si>
  <si>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</si>
  <si>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</si>
  <si>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</si>
  <si>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</si>
  <si>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</si>
  <si>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</si>
  <si>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</si>
  <si>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</si>
  <si>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</si>
  <si>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</si>
  <si>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</si>
  <si>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</si>
  <si>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</si>
  <si>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</si>
  <si>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</si>
  <si>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</si>
  <si>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</si>
  <si>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</si>
  <si>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</si>
  <si>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</si>
  <si>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</si>
  <si>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</si>
  <si>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</si>
  <si>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</si>
  <si>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</si>
  <si>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</si>
  <si>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</si>
  <si>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</si>
  <si>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</si>
  <si>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</si>
  <si>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</si>
  <si>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</si>
  <si>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</si>
  <si>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</si>
  <si>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</si>
  <si>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</si>
  <si>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</si>
  <si>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</si>
  <si>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</si>
  <si>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</si>
  <si>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</si>
  <si>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</si>
  <si>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</si>
  <si>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</si>
  <si>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</si>
  <si>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</si>
  <si>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</si>
  <si>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</si>
  <si>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</si>
  <si>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</si>
  <si>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</si>
  <si>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</si>
  <si>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</si>
  <si>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滋賀県彦根市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</si>
  <si>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</si>
  <si>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</si>
  <si>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</si>
  <si>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</si>
  <si>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</si>
  <si>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</si>
  <si>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</si>
  <si>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</si>
  <si>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</si>
  <si>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</si>
  <si>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</si>
  <si>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</si>
  <si>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</si>
  <si>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</si>
  <si>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</si>
  <si>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</si>
  <si>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</si>
  <si>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</si>
  <si>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</si>
  <si>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</si>
  <si>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</si>
  <si>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</si>
  <si>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</si>
  <si>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</si>
  <si>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</si>
  <si>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</si>
  <si>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</si>
  <si>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</si>
  <si>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</si>
  <si>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</si>
  <si>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</si>
  <si>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</si>
  <si>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</si>
  <si>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</si>
  <si>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</si>
  <si>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</si>
  <si>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</si>
  <si>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</si>
  <si>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</si>
  <si>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</si>
  <si>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</si>
  <si>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</si>
  <si>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</si>
  <si>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</si>
  <si>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</si>
  <si>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</si>
  <si>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</si>
  <si>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</si>
  <si>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</si>
  <si>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</si>
  <si>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</si>
  <si>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</si>
  <si>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</si>
  <si>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</si>
  <si>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</si>
  <si>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</si>
  <si>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</si>
  <si>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</si>
  <si>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</si>
  <si>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</si>
  <si>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</si>
  <si>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</si>
  <si>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</si>
  <si>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</si>
  <si>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</si>
  <si>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</si>
  <si>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</si>
  <si>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</si>
  <si>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</si>
  <si>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</si>
  <si>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</si>
  <si>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</si>
  <si>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</si>
  <si>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</si>
  <si>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</si>
  <si>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</si>
  <si>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</si>
  <si>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</si>
  <si>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</si>
  <si>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</si>
  <si>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</si>
  <si>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</si>
  <si>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</si>
  <si>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</si>
  <si>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</si>
  <si>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</si>
  <si>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</si>
  <si>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</si>
  <si>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</si>
  <si>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</si>
  <si>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</si>
  <si>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</si>
  <si>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</si>
  <si>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</si>
  <si>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</si>
  <si>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</si>
  <si>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</si>
  <si>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</si>
  <si>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</si>
  <si>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</si>
  <si>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</si>
  <si>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</si>
  <si>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</si>
  <si>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</si>
  <si>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</si>
  <si>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</si>
  <si>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</si>
  <si>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</si>
  <si>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</si>
  <si>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</si>
  <si>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</si>
  <si>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</si>
  <si>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</si>
  <si>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</si>
  <si>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</si>
  <si>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</si>
  <si>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</si>
  <si>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</si>
  <si>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</si>
  <si>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</si>
  <si>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</si>
  <si>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</si>
  <si>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</si>
  <si>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</si>
  <si>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</si>
  <si>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</si>
  <si>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</si>
  <si>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</si>
  <si>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</si>
  <si>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</si>
  <si>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</si>
  <si>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</si>
  <si>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</si>
  <si>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</si>
  <si>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</si>
  <si>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</si>
  <si>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</si>
  <si>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</si>
  <si>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</si>
  <si>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</si>
  <si>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</si>
  <si>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</si>
  <si>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</si>
  <si>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</si>
  <si>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</si>
  <si>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</si>
  <si>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</si>
  <si>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滋賀県彦根市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</si>
  <si>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</si>
  <si>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</si>
  <si>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</si>
  <si>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</si>
  <si>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</si>
  <si>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</si>
  <si>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</si>
  <si>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</si>
  <si>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</si>
  <si>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</si>
  <si>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</si>
  <si>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</si>
  <si>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</si>
  <si>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</si>
  <si>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</si>
  <si>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</si>
  <si>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</si>
  <si>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</si>
  <si>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</si>
  <si>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</si>
  <si>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</si>
  <si>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</si>
  <si>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</si>
  <si>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</si>
  <si>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</si>
  <si>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</si>
  <si>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</si>
  <si>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</si>
  <si>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</si>
  <si>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</si>
  <si>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</si>
  <si>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</si>
  <si>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</si>
  <si>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</si>
  <si>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</si>
  <si>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</si>
  <si>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</si>
  <si>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</si>
  <si>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</si>
  <si>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</si>
  <si>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</si>
  <si>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</si>
  <si>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</si>
  <si>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</si>
  <si>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</si>
  <si>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</si>
  <si>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</si>
  <si>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</si>
  <si>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</si>
  <si>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</si>
  <si>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</si>
  <si>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</si>
  <si>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</si>
  <si>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</si>
  <si>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</si>
  <si>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</si>
  <si>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</si>
  <si>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</si>
  <si>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</si>
  <si>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</si>
  <si>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</si>
  <si>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</si>
  <si>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</si>
  <si>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</si>
  <si>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</si>
  <si>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</si>
  <si>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</si>
  <si>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</si>
  <si>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</si>
  <si>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</si>
  <si>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</si>
  <si>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</si>
  <si>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</si>
  <si>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</si>
  <si>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</si>
  <si>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</si>
  <si>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</si>
  <si>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</si>
  <si>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</si>
  <si>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</si>
  <si>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</si>
  <si>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</si>
  <si>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</si>
  <si>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</si>
  <si>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</si>
  <si>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</si>
  <si>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</si>
  <si>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</si>
  <si>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</si>
  <si>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</si>
  <si>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</si>
  <si>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</si>
  <si>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</si>
  <si>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</si>
  <si>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</si>
  <si>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</si>
  <si>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</si>
  <si>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</si>
  <si>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</si>
  <si>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</si>
  <si>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</si>
  <si>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</si>
  <si>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</si>
  <si>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</si>
  <si>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</si>
  <si>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</si>
  <si>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</si>
  <si>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</si>
  <si>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</si>
  <si>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</si>
  <si>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</si>
  <si>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</si>
  <si>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</si>
  <si>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</si>
  <si>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</si>
  <si>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</si>
  <si>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</si>
  <si>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</si>
  <si>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</si>
  <si>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</si>
  <si>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</si>
  <si>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</si>
  <si>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</si>
  <si>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</si>
  <si>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</si>
  <si>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</si>
  <si>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</si>
  <si>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</si>
  <si>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</si>
  <si>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</si>
  <si>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</si>
  <si>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</si>
  <si>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</si>
  <si>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</si>
  <si>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</si>
  <si>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</si>
  <si>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</si>
  <si>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</si>
  <si>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</si>
  <si>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</si>
  <si>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</si>
  <si>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</si>
  <si>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</si>
  <si>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</si>
  <si>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</si>
  <si>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</si>
  <si>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</si>
  <si>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</si>
  <si>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</si>
  <si>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</si>
  <si>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</si>
  <si>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</si>
  <si>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</si>
  <si>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</si>
  <si>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</si>
  <si>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</si>
  <si>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</si>
  <si>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</si>
  <si>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</si>
  <si>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</si>
  <si>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</si>
  <si>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</si>
  <si>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</si>
  <si>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</si>
  <si>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</si>
  <si>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</si>
  <si>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</si>
  <si>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</si>
  <si>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</si>
  <si>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</si>
  <si>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</si>
  <si>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</si>
  <si>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</si>
  <si>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</si>
  <si>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</si>
  <si>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</si>
  <si>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</si>
  <si>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</si>
  <si>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</si>
  <si>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</si>
  <si>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</si>
  <si>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</si>
  <si>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</si>
  <si>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</si>
  <si>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</si>
  <si>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</si>
  <si>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</si>
  <si>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</si>
  <si>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</si>
  <si>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</si>
  <si>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0.24</t>
  </si>
  <si>
    <t>水道事業会計</t>
  </si>
  <si>
    <t>一般会計</t>
  </si>
  <si>
    <t>病院事業会計</t>
  </si>
  <si>
    <t>下水道事業特別会計</t>
  </si>
  <si>
    <t>国民健康保険事業特別会計</t>
  </si>
  <si>
    <t>休日急病診療所事業特別会計</t>
  </si>
  <si>
    <t>後期高齢者医療事業特別会計</t>
  </si>
  <si>
    <t>介護保険事業特別会計</t>
  </si>
  <si>
    <t>その他会計（赤字）</t>
  </si>
  <si>
    <t>その他会計（黒字）</t>
  </si>
  <si>
    <t>彦根愛知犬上広域行政組合（一般会計）</t>
    <rPh sb="11" eb="12">
      <t>ア</t>
    </rPh>
    <rPh sb="13" eb="15">
      <t>イッパン</t>
    </rPh>
    <rPh sb="15" eb="17">
      <t>カイケイ</t>
    </rPh>
    <phoneticPr fontId="2"/>
  </si>
  <si>
    <t>彦根市犬上郡営林組合（一般会計）</t>
    <rPh sb="9" eb="10">
      <t>ア</t>
    </rPh>
    <rPh sb="11" eb="13">
      <t>イッパン</t>
    </rPh>
    <rPh sb="13" eb="15">
      <t>カイケイ</t>
    </rPh>
    <phoneticPr fontId="2"/>
  </si>
  <si>
    <t>彦根市米原市山林組合（一般会計）</t>
    <rPh sb="9" eb="10">
      <t>ア</t>
    </rPh>
    <rPh sb="11" eb="13">
      <t>イッパン</t>
    </rPh>
    <rPh sb="13" eb="15">
      <t>カイケイ</t>
    </rPh>
    <phoneticPr fontId="2"/>
  </si>
  <si>
    <t>滋賀県市町村交通災害共済組合（一般会計）</t>
    <rPh sb="13" eb="14">
      <t>ア</t>
    </rPh>
    <rPh sb="15" eb="17">
      <t>イッパン</t>
    </rPh>
    <rPh sb="17" eb="19">
      <t>カイケイ</t>
    </rPh>
    <phoneticPr fontId="2"/>
  </si>
  <si>
    <t>滋賀県市町村職員研修センター（一般会計）</t>
    <rPh sb="15" eb="17">
      <t>イッパン</t>
    </rPh>
    <rPh sb="17" eb="19">
      <t>カイケイ</t>
    </rPh>
    <phoneticPr fontId="2"/>
  </si>
  <si>
    <t>滋賀県後期高齢者医療広域連合（一般会計）</t>
    <rPh sb="15" eb="17">
      <t>イッパン</t>
    </rPh>
    <rPh sb="17" eb="19">
      <t>カイケイ</t>
    </rPh>
    <phoneticPr fontId="2"/>
  </si>
  <si>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</si>
  <si>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</si>
  <si>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</si>
  <si>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</si>
  <si>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夢京橋</t>
    <rPh sb="0" eb="1">
      <t>ユメ</t>
    </rPh>
    <rPh sb="1" eb="3">
      <t>キョウバシ</t>
    </rPh>
    <phoneticPr fontId="2"/>
  </si>
  <si>
    <t>彦根総合地方卸売市場</t>
    <rPh sb="0" eb="2">
      <t>ヒコネ</t>
    </rPh>
    <rPh sb="2" eb="4">
      <t>ソウゴウ</t>
    </rPh>
    <rPh sb="4" eb="6">
      <t>チホウ</t>
    </rPh>
    <rPh sb="6" eb="8">
      <t>オロシウリ</t>
    </rPh>
    <rPh sb="8" eb="10">
      <t>イチバ</t>
    </rPh>
    <phoneticPr fontId="2"/>
  </si>
  <si>
    <t>四番町スクエア</t>
    <rPh sb="0" eb="3">
      <t>ヨンバンチョウ</t>
    </rPh>
    <phoneticPr fontId="2"/>
  </si>
  <si>
    <t>彦根市事業公社</t>
    <rPh sb="0" eb="3">
      <t>ヒコネシ</t>
    </rPh>
    <rPh sb="3" eb="5">
      <t>ジギョウ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</si>
  <si>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</si>
  <si>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</si>
  <si>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</si>
  <si>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</si>
  <si>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</si>
  <si>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</si>
  <si>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</si>
  <si>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</si>
  <si>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</si>
  <si>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</si>
  <si>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</si>
  <si>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</si>
  <si>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</si>
  <si>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</si>
  <si>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</si>
  <si>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</si>
  <si>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</si>
  <si>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</si>
  <si>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ともに、一定の改善が見られ下降傾向にあるものの、類似団体と比較して依然として高い水準となっている。実質公債費比率の近年の下降傾向については、公債費負担適正化計画に基づき地方債の新規借入の抑制に努めたことや、一部高利率で借入を行ったものについて繰上償還を行ったことによるものであるが、下水道事業会計や病院事業会計への公債費償還に充てる繰出金が依然として多いことなどの要因により、類似団体と比較して高くなっている。今後については、本庁舎耐震化整備事業や国民体育大会関連事業などのほか、都市計画道路整備事業、ＪＲ稲枝駅周辺整備事業など大型の起債発行が見込まれる事業が控えていることから、将来負担比率、実質公債費比率ともに上昇していくことが考えられるため、これまで以上に公債費の適正化に取り組んでいく必要がある。</t>
    <rPh sb="1" eb="3">
      <t>ショウライ</t>
    </rPh>
    <rPh sb="3" eb="5">
      <t>フタン</t>
    </rPh>
    <rPh sb="5" eb="7">
      <t>ヒリツ</t>
    </rPh>
    <rPh sb="10" eb="12">
      <t>ジッシツ</t>
    </rPh>
    <rPh sb="12" eb="15">
      <t>コウサイヒ</t>
    </rPh>
    <rPh sb="15" eb="17">
      <t>ヒリツ</t>
    </rPh>
    <rPh sb="21" eb="23">
      <t>イッテイ</t>
    </rPh>
    <rPh sb="24" eb="26">
      <t>カイゼン</t>
    </rPh>
    <rPh sb="27" eb="28">
      <t>ミ</t>
    </rPh>
    <rPh sb="30" eb="32">
      <t>カコウ</t>
    </rPh>
    <rPh sb="32" eb="34">
      <t>ケイコウ</t>
    </rPh>
    <rPh sb="41" eb="43">
      <t>ルイジ</t>
    </rPh>
    <rPh sb="43" eb="45">
      <t>ダンタイ</t>
    </rPh>
    <rPh sb="46" eb="48">
      <t>ヒカク</t>
    </rPh>
    <rPh sb="50" eb="52">
      <t>イゼン</t>
    </rPh>
    <rPh sb="55" eb="56">
      <t>タカ</t>
    </rPh>
    <rPh sb="57" eb="59">
      <t>スイジュン</t>
    </rPh>
    <rPh sb="66" eb="68">
      <t>ジッシツ</t>
    </rPh>
    <rPh sb="68" eb="71">
      <t>コウサイヒ</t>
    </rPh>
    <rPh sb="71" eb="73">
      <t>ヒリツ</t>
    </rPh>
    <rPh sb="74" eb="76">
      <t>キンネン</t>
    </rPh>
    <rPh sb="77" eb="79">
      <t>カコウ</t>
    </rPh>
    <rPh sb="79" eb="81">
      <t>ケイコウ</t>
    </rPh>
    <rPh sb="87" eb="90">
      <t>コウサイヒ</t>
    </rPh>
    <rPh sb="90" eb="92">
      <t>フタン</t>
    </rPh>
    <rPh sb="92" eb="95">
      <t>テキセイカ</t>
    </rPh>
    <rPh sb="95" eb="97">
      <t>ケイカク</t>
    </rPh>
    <rPh sb="98" eb="99">
      <t>モト</t>
    </rPh>
    <rPh sb="101" eb="104">
      <t>チホウサイ</t>
    </rPh>
    <rPh sb="105" eb="107">
      <t>シンキ</t>
    </rPh>
    <rPh sb="107" eb="109">
      <t>カリイ</t>
    </rPh>
    <rPh sb="110" eb="112">
      <t>ヨクセイ</t>
    </rPh>
    <rPh sb="113" eb="114">
      <t>ツト</t>
    </rPh>
    <rPh sb="120" eb="122">
      <t>イチブ</t>
    </rPh>
    <rPh sb="122" eb="125">
      <t>コウリリツ</t>
    </rPh>
    <rPh sb="126" eb="128">
      <t>カリイ</t>
    </rPh>
    <rPh sb="129" eb="130">
      <t>オコナ</t>
    </rPh>
    <rPh sb="138" eb="140">
      <t>クリアゲ</t>
    </rPh>
    <rPh sb="140" eb="142">
      <t>ショウカン</t>
    </rPh>
    <rPh sb="143" eb="144">
      <t>オコナ</t>
    </rPh>
    <rPh sb="158" eb="161">
      <t>ゲスイドウ</t>
    </rPh>
    <rPh sb="161" eb="163">
      <t>ジギョウ</t>
    </rPh>
    <rPh sb="163" eb="165">
      <t>カイケイ</t>
    </rPh>
    <rPh sb="166" eb="168">
      <t>ビョウイン</t>
    </rPh>
    <rPh sb="168" eb="170">
      <t>ジギョウ</t>
    </rPh>
    <rPh sb="170" eb="172">
      <t>カイケイ</t>
    </rPh>
    <rPh sb="174" eb="177">
      <t>コウサイヒ</t>
    </rPh>
    <rPh sb="177" eb="179">
      <t>ショウカン</t>
    </rPh>
    <rPh sb="180" eb="181">
      <t>ア</t>
    </rPh>
    <rPh sb="183" eb="185">
      <t>クリダ</t>
    </rPh>
    <rPh sb="185" eb="186">
      <t>キン</t>
    </rPh>
    <rPh sb="187" eb="189">
      <t>イゼン</t>
    </rPh>
    <rPh sb="192" eb="193">
      <t>オオ</t>
    </rPh>
    <rPh sb="199" eb="201">
      <t>ヨウイン</t>
    </rPh>
    <rPh sb="205" eb="207">
      <t>ルイジ</t>
    </rPh>
    <rPh sb="207" eb="209">
      <t>ダンタイ</t>
    </rPh>
    <rPh sb="210" eb="212">
      <t>ヒカク</t>
    </rPh>
    <rPh sb="214" eb="215">
      <t>タカ</t>
    </rPh>
    <rPh sb="222" eb="224">
      <t>コンゴ</t>
    </rPh>
    <rPh sb="230" eb="231">
      <t>ホン</t>
    </rPh>
    <rPh sb="231" eb="233">
      <t>チョウシャ</t>
    </rPh>
    <rPh sb="233" eb="236">
      <t>タイシンカ</t>
    </rPh>
    <rPh sb="236" eb="238">
      <t>セイビ</t>
    </rPh>
    <rPh sb="238" eb="240">
      <t>ジギョウ</t>
    </rPh>
    <rPh sb="241" eb="243">
      <t>コクミン</t>
    </rPh>
    <rPh sb="243" eb="245">
      <t>タイイク</t>
    </rPh>
    <rPh sb="245" eb="247">
      <t>タイカイ</t>
    </rPh>
    <rPh sb="247" eb="249">
      <t>カンレン</t>
    </rPh>
    <rPh sb="249" eb="251">
      <t>ジギョウ</t>
    </rPh>
    <rPh sb="257" eb="259">
      <t>トシ</t>
    </rPh>
    <rPh sb="259" eb="261">
      <t>ケイカク</t>
    </rPh>
    <rPh sb="261" eb="263">
      <t>ドウロ</t>
    </rPh>
    <rPh sb="263" eb="265">
      <t>セイビ</t>
    </rPh>
    <rPh sb="265" eb="267">
      <t>ジギョウ</t>
    </rPh>
    <rPh sb="270" eb="273">
      <t>イナエエキ</t>
    </rPh>
    <rPh sb="273" eb="275">
      <t>シュウヘン</t>
    </rPh>
    <rPh sb="275" eb="277">
      <t>セイビ</t>
    </rPh>
    <rPh sb="277" eb="279">
      <t>ジギョウ</t>
    </rPh>
    <rPh sb="281" eb="283">
      <t>オオガタ</t>
    </rPh>
    <rPh sb="284" eb="286">
      <t>キサイ</t>
    </rPh>
    <rPh sb="286" eb="288">
      <t>ハッコウ</t>
    </rPh>
    <rPh sb="289" eb="291">
      <t>ミコ</t>
    </rPh>
    <rPh sb="294" eb="296">
      <t>ジギョウ</t>
    </rPh>
    <rPh sb="297" eb="298">
      <t>ヒカ</t>
    </rPh>
    <rPh sb="307" eb="309">
      <t>ショウライ</t>
    </rPh>
    <rPh sb="309" eb="311">
      <t>フタン</t>
    </rPh>
    <rPh sb="311" eb="313">
      <t>ヒリツ</t>
    </rPh>
    <rPh sb="314" eb="316">
      <t>ジッシツ</t>
    </rPh>
    <rPh sb="316" eb="319">
      <t>コウサイヒ</t>
    </rPh>
    <rPh sb="319" eb="321">
      <t>ヒリツ</t>
    </rPh>
    <rPh sb="324" eb="326">
      <t>ジョウショウ</t>
    </rPh>
    <rPh sb="333" eb="334">
      <t>カンガ</t>
    </rPh>
    <rPh sb="345" eb="347">
      <t>イジョウ</t>
    </rPh>
    <rPh sb="348" eb="351">
      <t>コウサイヒ</t>
    </rPh>
    <rPh sb="352" eb="355">
      <t>テキセイカ</t>
    </rPh>
    <rPh sb="356" eb="357">
      <t>ト</t>
    </rPh>
    <rPh sb="358" eb="359">
      <t>ク</t>
    </rPh>
    <rPh sb="363" eb="36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</si>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</sst>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40690</c:v>
                </c:pt>
                <c:pt idx="1">
                  <c:v>40039</c:v>
                </c:pt>
                <c:pt idx="2">
                  <c:v>50206</c:v>
                </c:pt>
                <c:pt idx="3">
                  <c:v>59425</c:v>
                </c:pt>
                <c:pt idx="4">
                  <c:v>42873</c:v>
                </c:pt>
              </c:numCache>
            </c:numRef>
          </c:val>
          <c:smooth val="0"/>
        </c:ser>
        <c:dLbls>
          <c:showLegendKey val="0"/>
          <c:showVal val="0"/>
          <c:showCatName val="0"/>
          <c:showSerName val="0"/>
          <c:showPercent val="0"/>
          <c:showBubbleSize val="0"/>
        </c:dLbls>
        <c:marker val="1"/>
        <c:smooth val="0"/>
        <c:axId val="190049664"/>
        <c:axId val="190051840"/>
      </c:lineChart>
      <c:catAx>
        <c:axId val="190049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51840"/>
        <c:crosses val="autoZero"/>
        <c:auto val="1"/>
        <c:lblAlgn val="ctr"/>
        <c:lblOffset val="100"/>
        <c:tickLblSkip val="1"/>
        <c:tickMarkSkip val="1"/>
        <c:noMultiLvlLbl val="0"/>
      </c:catAx>
      <c:valAx>
        <c:axId val="1900518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4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c:v>
                </c:pt>
                <c:pt idx="1">
                  <c:v>7.51</c:v>
                </c:pt>
                <c:pt idx="2">
                  <c:v>8.77</c:v>
                </c:pt>
                <c:pt idx="3">
                  <c:v>6.47</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8.5299999999999994</c:v>
                </c:pt>
                <c:pt idx="1">
                  <c:v>11.8</c:v>
                </c:pt>
                <c:pt idx="2">
                  <c:v>16.61</c:v>
                </c:pt>
                <c:pt idx="3">
                  <c:v>20.91</c:v>
                </c:pt>
                <c:pt idx="4">
                  <c:v>20.92</c:v>
                </c:pt>
              </c:numCache>
            </c:numRef>
          </c:val>
        </c:ser>
        <c:dLbls>
          <c:showLegendKey val="0"/>
          <c:showVal val="0"/>
          <c:showCatName val="0"/>
          <c:showSerName val="0"/>
          <c:showPercent val="0"/>
          <c:showBubbleSize val="0"/>
        </c:dLbls>
        <c:gapWidth val="250"/>
        <c:overlap val="100"/>
        <c:axId val="188193024"/>
        <c:axId val="18819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7.31</c:v>
                </c:pt>
                <c:pt idx="1">
                  <c:v>4.25</c:v>
                </c:pt>
                <c:pt idx="2">
                  <c:v>6.08</c:v>
                </c:pt>
                <c:pt idx="3">
                  <c:v>2.17</c:v>
                </c:pt>
                <c:pt idx="4">
                  <c:v>-0.24</c:v>
                </c:pt>
              </c:numCache>
            </c:numRef>
          </c:val>
          <c:smooth val="0"/>
        </c:ser>
        <c:dLbls>
          <c:showLegendKey val="0"/>
          <c:showVal val="0"/>
          <c:showCatName val="0"/>
          <c:showSerName val="0"/>
          <c:showPercent val="0"/>
          <c:showBubbleSize val="0"/>
        </c:dLbls>
        <c:marker val="1"/>
        <c:smooth val="0"/>
        <c:axId val="188193024"/>
        <c:axId val="188195200"/>
      </c:lineChart>
      <c:catAx>
        <c:axId val="1881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195200"/>
        <c:crosses val="autoZero"/>
        <c:auto val="1"/>
        <c:lblAlgn val="ctr"/>
        <c:lblOffset val="100"/>
        <c:tickLblSkip val="1"/>
        <c:tickMarkSkip val="1"/>
        <c:noMultiLvlLbl val="0"/>
      </c:catAx>
      <c:valAx>
        <c:axId val="18819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0.04</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7.0000000000000007E-2</c:v>
                </c:pt>
                <c:pt idx="8">
                  <c:v>#N/A</c:v>
                </c:pt>
                <c:pt idx="9">
                  <c:v>7.0000000000000007E-2</c:v>
                </c:pt>
              </c:numCache>
            </c:numRef>
          </c:val>
        </c:ser>
        <c:ser>
          <c:idx val="4"/>
          <c:order val="4"/>
          <c:tx>
            <c:strRef>
              <c:f>データシート!$A$31</c:f>
              <c:strCache>
                <c:ptCount val="1"/>
                <c:pt idx="0">
                  <c:v>休日急病診療所事業特別会計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0.05</c:v>
                </c:pt>
                <c:pt idx="4">
                  <c:v>#N/A</c:v>
                </c:pt>
                <c:pt idx="5">
                  <c:v>0.02</c:v>
                </c:pt>
                <c:pt idx="6">
                  <c:v>#N/A</c:v>
                </c:pt>
                <c:pt idx="7">
                  <c:v>0.09</c:v>
                </c:pt>
                <c:pt idx="8">
                  <c:v>#N/A</c:v>
                </c:pt>
                <c:pt idx="9">
                  <c:v>0.14000000000000001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2.36</c:v>
                </c:pt>
                <c:pt idx="2">
                  <c:v>#N/A</c:v>
                </c:pt>
                <c:pt idx="3">
                  <c:v>2.46</c:v>
                </c:pt>
                <c:pt idx="4">
                  <c:v>#N/A</c:v>
                </c:pt>
                <c:pt idx="5">
                  <c:v>2.59</c:v>
                </c:pt>
                <c:pt idx="6">
                  <c:v>#N/A</c:v>
                </c:pt>
                <c:pt idx="7">
                  <c:v>1.45</c:v>
                </c:pt>
                <c:pt idx="8">
                  <c:v>#N/A</c:v>
                </c:pt>
                <c:pt idx="9">
                  <c:v>1.03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0.91</c:v>
                </c:pt>
                <c:pt idx="2">
                  <c:v>#N/A</c:v>
                </c:pt>
                <c:pt idx="3">
                  <c:v>0.99</c:v>
                </c:pt>
                <c:pt idx="4">
                  <c:v>#N/A</c:v>
                </c:pt>
                <c:pt idx="5">
                  <c:v>0.88</c:v>
                </c:pt>
                <c:pt idx="6">
                  <c:v>#N/A</c:v>
                </c:pt>
                <c:pt idx="7">
                  <c:v>1.0900000000000001</c:v>
                </c:pt>
                <c:pt idx="8">
                  <c:v>#N/A</c:v>
                </c:pt>
                <c:pt idx="9">
                  <c:v>1.0900000000000001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0.27</c:v>
                </c:pt>
                <c:pt idx="2">
                  <c:v>#N/A</c:v>
                </c:pt>
                <c:pt idx="3">
                  <c:v>2.66</c:v>
                </c:pt>
                <c:pt idx="4">
                  <c:v>#N/A</c:v>
                </c:pt>
                <c:pt idx="5">
                  <c:v>3.85</c:v>
                </c:pt>
                <c:pt idx="6">
                  <c:v>#N/A</c:v>
                </c:pt>
                <c:pt idx="7">
                  <c:v>3.65</c:v>
                </c:pt>
                <c:pt idx="8">
                  <c:v>#N/A</c:v>
                </c:pt>
                <c:pt idx="9">
                  <c:v>3.07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6.81</c:v>
                </c:pt>
                <c:pt idx="2">
                  <c:v>#N/A</c:v>
                </c:pt>
                <c:pt idx="3">
                  <c:v>7.45</c:v>
                </c:pt>
                <c:pt idx="4">
                  <c:v>#N/A</c:v>
                </c:pt>
                <c:pt idx="5">
                  <c:v>8.74</c:v>
                </c:pt>
                <c:pt idx="6">
                  <c:v>#N/A</c:v>
                </c:pt>
                <c:pt idx="7">
                  <c:v>6.38</c:v>
                </c:pt>
                <c:pt idx="8">
                  <c:v>#N/A</c:v>
                </c:pt>
                <c:pt idx="9">
                  <c:v>3.35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10.77</c:v>
                </c:pt>
                <c:pt idx="2">
                  <c:v>#N/A</c:v>
                </c:pt>
                <c:pt idx="3">
                  <c:v>9.65</c:v>
                </c:pt>
                <c:pt idx="4">
                  <c:v>#N/A</c:v>
                </c:pt>
                <c:pt idx="5">
                  <c:v>11.22</c:v>
                </c:pt>
                <c:pt idx="6">
                  <c:v>#N/A</c:v>
                </c:pt>
                <c:pt idx="7">
                  <c:v>12.79</c:v>
                </c:pt>
                <c:pt idx="8">
                  <c:v>#N/A</c:v>
                </c:pt>
                <c:pt idx="9">
                  <c:v>14.26</c:v>
                </c:pt>
              </c:numCache>
            </c:numRef>
          </c:val>
        </c:ser>
        <c:dLbls>
          <c:showLegendKey val="0"/>
          <c:showVal val="0"/>
          <c:showCatName val="0"/>
          <c:showSerName val="0"/>
          <c:showPercent val="0"/>
          <c:showBubbleSize val="0"/>
        </c:dLbls>
        <c:gapWidth val="150"/>
        <c:overlap val="100"/>
        <c:axId val="188395904"/>
        <c:axId val="188397440"/>
      </c:barChart>
      <c:catAx>
        <c:axId val="1883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97440"/>
        <c:crosses val="autoZero"/>
        <c:auto val="1"/>
        <c:lblAlgn val="ctr"/>
        <c:lblOffset val="100"/>
        <c:tickLblSkip val="1"/>
        <c:tickMarkSkip val="1"/>
        <c:noMultiLvlLbl val="0"/>
      </c:catAx>
      <c:valAx>
        <c:axId val="1883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9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4871</c:v>
                </c:pt>
                <c:pt idx="5">
                  <c:v>4796</c:v>
                </c:pt>
                <c:pt idx="8">
                  <c:v>4833</c:v>
                </c:pt>
                <c:pt idx="11">
                  <c:v>5135</c:v>
                </c:pt>
                <c:pt idx="14">
                  <c:v>4975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179</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166</c:v>
                </c:pt>
                <c:pt idx="3">
                  <c:v>89</c:v>
                </c:pt>
                <c:pt idx="6">
                  <c:v>9</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3202</c:v>
                </c:pt>
                <c:pt idx="3">
                  <c:v>3185</c:v>
                </c:pt>
                <c:pt idx="6">
                  <c:v>3203</c:v>
                </c:pt>
                <c:pt idx="9">
                  <c:v>3234</c:v>
                </c:pt>
                <c:pt idx="12">
                  <c:v>3173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3665</c:v>
                </c:pt>
                <c:pt idx="3">
                  <c:v>3333</c:v>
                </c:pt>
                <c:pt idx="6">
                  <c:v>3348</c:v>
                </c:pt>
                <c:pt idx="9">
                  <c:v>3373</c:v>
                </c:pt>
                <c:pt idx="12">
                  <c:v>3364</c:v>
                </c:pt>
              </c:numCache>
            </c:numRef>
          </c:val>
        </c:ser>
        <c:dLbls>
          <c:showLegendKey val="0"/>
          <c:showVal val="0"/>
          <c:showCatName val="0"/>
          <c:showSerName val="0"/>
          <c:showPercent val="0"/>
          <c:showBubbleSize val="0"/>
        </c:dLbls>
        <c:gapWidth val="100"/>
        <c:overlap val="100"/>
        <c:axId val="148340736"/>
        <c:axId val="14834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2207</c:v>
                </c:pt>
                <c:pt idx="2">
                  <c:v>#N/A</c:v>
                </c:pt>
                <c:pt idx="3">
                  <c:v>#N/A</c:v>
                </c:pt>
                <c:pt idx="4">
                  <c:v>1990</c:v>
                </c:pt>
                <c:pt idx="5">
                  <c:v>#N/A</c:v>
                </c:pt>
                <c:pt idx="6">
                  <c:v>#N/A</c:v>
                </c:pt>
                <c:pt idx="7">
                  <c:v>1729</c:v>
                </c:pt>
                <c:pt idx="8">
                  <c:v>#N/A</c:v>
                </c:pt>
                <c:pt idx="9">
                  <c:v>#N/A</c:v>
                </c:pt>
                <c:pt idx="10">
                  <c:v>1479</c:v>
                </c:pt>
                <c:pt idx="11">
                  <c:v>#N/A</c:v>
                </c:pt>
                <c:pt idx="12">
                  <c:v>#N/A</c:v>
                </c:pt>
                <c:pt idx="13">
                  <c:v>1570</c:v>
                </c:pt>
                <c:pt idx="14">
                  <c:v>#N/A</c:v>
                </c:pt>
              </c:numCache>
            </c:numRef>
          </c:val>
          <c:smooth val="0"/>
        </c:ser>
        <c:dLbls>
          <c:showLegendKey val="0"/>
          <c:showVal val="0"/>
          <c:showCatName val="0"/>
          <c:showSerName val="0"/>
          <c:showPercent val="0"/>
          <c:showBubbleSize val="0"/>
        </c:dLbls>
        <c:marker val="1"/>
        <c:smooth val="0"/>
        <c:axId val="148340736"/>
        <c:axId val="148342656"/>
      </c:lineChart>
      <c:catAx>
        <c:axId val="1483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42656"/>
        <c:crosses val="autoZero"/>
        <c:auto val="1"/>
        <c:lblAlgn val="ctr"/>
        <c:lblOffset val="100"/>
        <c:tickLblSkip val="1"/>
        <c:tickMarkSkip val="1"/>
        <c:noMultiLvlLbl val="0"/>
      </c:catAx>
      <c:valAx>
        <c:axId val="14834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53713</c:v>
                </c:pt>
                <c:pt idx="5">
                  <c:v>54057</c:v>
                </c:pt>
                <c:pt idx="8">
                  <c:v>54599</c:v>
                </c:pt>
                <c:pt idx="11">
                  <c:v>53995</c:v>
                </c:pt>
                <c:pt idx="14">
                  <c:v>53549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13928</c:v>
                </c:pt>
                <c:pt idx="5">
                  <c:v>13895</c:v>
                </c:pt>
                <c:pt idx="8">
                  <c:v>13133</c:v>
                </c:pt>
                <c:pt idx="11">
                  <c:v>13402</c:v>
                </c:pt>
                <c:pt idx="14">
                  <c:v>13224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6144</c:v>
                </c:pt>
                <c:pt idx="5">
                  <c:v>6958</c:v>
                </c:pt>
                <c:pt idx="8">
                  <c:v>8301</c:v>
                </c:pt>
                <c:pt idx="11">
                  <c:v>10435</c:v>
                </c:pt>
                <c:pt idx="14">
                  <c:v>11576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1542</c:v>
                </c:pt>
                <c:pt idx="3">
                  <c:v>1731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6445</c:v>
                </c:pt>
                <c:pt idx="3">
                  <c:v>6354</c:v>
                </c:pt>
                <c:pt idx="6">
                  <c:v>6203</c:v>
                </c:pt>
                <c:pt idx="9">
                  <c:v>5835</c:v>
                </c:pt>
                <c:pt idx="12">
                  <c:v>5609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c:v>
                </c:pt>
                <c:pt idx="3">
                  <c:v>39</c:v>
                </c:pt>
                <c:pt idx="6">
                  <c:v>30</c:v>
                </c:pt>
                <c:pt idx="9">
                  <c:v>23</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47178</c:v>
                </c:pt>
                <c:pt idx="3">
                  <c:v>45226</c:v>
                </c:pt>
                <c:pt idx="6">
                  <c:v>45190</c:v>
                </c:pt>
                <c:pt idx="9">
                  <c:v>44902</c:v>
                </c:pt>
                <c:pt idx="12">
                  <c:v>42750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193</c:v>
                </c:pt>
                <c:pt idx="3">
                  <c:v>16</c:v>
                </c:pt>
                <c:pt idx="6">
                  <c:v>15</c:v>
                </c:pt>
                <c:pt idx="9">
                  <c:v>13</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32125</c:v>
                </c:pt>
                <c:pt idx="3">
                  <c:v>32483</c:v>
                </c:pt>
                <c:pt idx="6">
                  <c:v>35459</c:v>
                </c:pt>
                <c:pt idx="9">
                  <c:v>37083</c:v>
                </c:pt>
                <c:pt idx="12">
                  <c:v>36574</c:v>
                </c:pt>
              </c:numCache>
            </c:numRef>
          </c:val>
        </c:ser>
        <c:dLbls>
          <c:showLegendKey val="0"/>
          <c:showVal val="0"/>
          <c:showCatName val="0"/>
          <c:showSerName val="0"/>
          <c:showPercent val="0"/>
          <c:showBubbleSize val="0"/>
        </c:dLbls>
        <c:gapWidth val="100"/>
        <c:overlap val="100"/>
        <c:axId val="188254080"/>
        <c:axId val="18826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13822</c:v>
                </c:pt>
                <c:pt idx="2">
                  <c:v>#N/A</c:v>
                </c:pt>
                <c:pt idx="3">
                  <c:v>#N/A</c:v>
                </c:pt>
                <c:pt idx="4">
                  <c:v>10940</c:v>
                </c:pt>
                <c:pt idx="5">
                  <c:v>#N/A</c:v>
                </c:pt>
                <c:pt idx="6">
                  <c:v>#N/A</c:v>
                </c:pt>
                <c:pt idx="7">
                  <c:v>10865</c:v>
                </c:pt>
                <c:pt idx="8">
                  <c:v>#N/A</c:v>
                </c:pt>
                <c:pt idx="9">
                  <c:v>#N/A</c:v>
                </c:pt>
                <c:pt idx="10">
                  <c:v>10025</c:v>
                </c:pt>
                <c:pt idx="11">
                  <c:v>#N/A</c:v>
                </c:pt>
                <c:pt idx="12">
                  <c:v>#N/A</c:v>
                </c:pt>
                <c:pt idx="13">
                  <c:v>6613</c:v>
                </c:pt>
                <c:pt idx="14">
                  <c:v>#N/A</c:v>
                </c:pt>
              </c:numCache>
            </c:numRef>
          </c:val>
          <c:smooth val="0"/>
        </c:ser>
        <c:dLbls>
          <c:showLegendKey val="0"/>
          <c:showVal val="0"/>
          <c:showCatName val="0"/>
          <c:showSerName val="0"/>
          <c:showPercent val="0"/>
          <c:showBubbleSize val="0"/>
        </c:dLbls>
        <c:marker val="1"/>
        <c:smooth val="0"/>
        <c:axId val="188254080"/>
        <c:axId val="188260352"/>
      </c:lineChart>
      <c:catAx>
        <c:axId val="1882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260352"/>
        <c:crosses val="autoZero"/>
        <c:auto val="1"/>
        <c:lblAlgn val="ctr"/>
        <c:lblOffset val="100"/>
        <c:tickLblSkip val="1"/>
        <c:tickMarkSkip val="1"/>
        <c:noMultiLvlLbl val="0"/>
      </c:catAx>
      <c:valAx>
        <c:axId val="18826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7746560"/>
        <c:axId val="207748480"/>
      </c:scatterChart>
      <c:valAx>
        <c:axId val="207746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748480"/>
        <c:crosses val="autoZero"/>
        <c:crossBetween val="midCat"/>
      </c:valAx>
      <c:valAx>
        <c:axId val="207748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74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14.2</c:v>
                </c:pt>
                <c:pt idx="1">
                  <c:v>11.7</c:v>
                </c:pt>
                <c:pt idx="2">
                  <c:v>10</c:v>
                </c:pt>
                <c:pt idx="3">
                  <c:v>8.6999999999999993</c:v>
                </c:pt>
                <c:pt idx="4">
                  <c:v>8</c:v>
                </c:pt>
              </c:numCache>
            </c:numRef>
          </c:xVal>
          <c:yVal>
            <c:numRef>
              <c:f>公会計指標分析・財政指標組合せ分析表!$K$73:$O$73</c:f>
              <c:numCache>
                <c:formatCode>#,##0.0;"▲ "#,##0.0</c:formatCode>
                <c:ptCount val="5"/>
                <c:pt idx="0">
                  <c:v>71.5</c:v>
                </c:pt>
                <c:pt idx="1">
                  <c:v>55</c:v>
                </c:pt>
                <c:pt idx="2">
                  <c:v>54.6</c:v>
                </c:pt>
                <c:pt idx="3">
                  <c:v>50.6</c:v>
                </c:pt>
                <c:pt idx="4">
                  <c:v>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208065280"/>
        <c:axId val="208067200"/>
      </c:scatterChart>
      <c:valAx>
        <c:axId val="208065280"/>
        <c:scaling>
          <c:orientation val="minMax"/>
          <c:max val="14.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067200"/>
        <c:crosses val="autoZero"/>
        <c:crossBetween val="midCat"/>
      </c:valAx>
      <c:valAx>
        <c:axId val="208067200"/>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065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年度以降は類似団体とほぼ同水準で推移している。長引く不況の影響を受け、地方税が減少したことから、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ヵ年平均の数値は平成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年度から減少を続け、平成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年度は法人税や固定資産税の伸びにより数値が改善した</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年度については、当該年度が評価替え年度であったため、市税全体で減収となったものの、数値は前年度と同水準を保っている。</a:t>
          </a:r>
          <a:endParaRPr lang="ja-JP" altLang="ja-JP" sz="1400">
            <a:effectLst/>
          </a:endParaRPr>
        </a:p>
        <a:p>
          <a:r>
            <a:rPr kumimoji="1" lang="ja-JP" altLang="ja-JP" sz="1100">
              <a:solidFill>
                <a:schemeClr val="dk1"/>
              </a:solidFill>
              <a:effectLst/>
              <a:latin typeface="+mn-lt"/>
              <a:ea typeface="+mn-ea"/>
              <a:cs typeface="+mn-cs"/>
            </a:rPr>
            <a:t>　引き続き、下水道特別事業会計など全ての会計について、新規借入を抑制することにより、将来的な公債費や繰出金の抑制を図るほか、税収納率向上対策等を中心とした歳入確保に努める。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70" name="直線コネクタ 69"/>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59872</xdr:rowOff>
    </xdr:to>
    <xdr:cxnSp macro="">
      <xdr:nvCxnSpPr>
        <xdr:cNvPr id="73" name="直線コネクタ 72"/>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77107</xdr:rowOff>
    </xdr:to>
    <xdr:cxnSp macro="">
      <xdr:nvCxnSpPr>
        <xdr:cNvPr id="79" name="直線コネクタ 78"/>
        <xdr:cNvCxnSpPr/>
      </xdr:nvCxnSpPr>
      <xdr:spPr>
        <a:xfrm>
          <a:off x="1447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5" name="円/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6" name="テキスト ボックス 95"/>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常収支比率については、市町村税は減少しているものの、地方消費税交付金が大きく伸びたことから歳入の経常一般財源は増加した。しかし、歳出について、中学校給食開始に伴い、中学校就学援助事業において増、中学校給食にかかる各種費用の支出を行ったことから増、放課後児童クラブの運営に係る経費が増加したことから増、また、特別会計への繰出の増により、経常一般財源充当額が大幅増となり、経常収支比率は昨年度より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今度については、経常的にかかる経費とは言え、削減可能な支出について検討していく必要がある。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64</xdr:row>
      <xdr:rowOff>155194</xdr:rowOff>
    </xdr:to>
    <xdr:cxnSp macro="">
      <xdr:nvCxnSpPr>
        <xdr:cNvPr id="131" name="直線コネクタ 130"/>
        <xdr:cNvCxnSpPr/>
      </xdr:nvCxnSpPr>
      <xdr:spPr>
        <a:xfrm>
          <a:off x="4114800" y="1102664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64</xdr:row>
      <xdr:rowOff>53848</xdr:rowOff>
    </xdr:to>
    <xdr:cxnSp macro="">
      <xdr:nvCxnSpPr>
        <xdr:cNvPr id="134" name="直線コネクタ 133"/>
        <xdr:cNvCxnSpPr/>
      </xdr:nvCxnSpPr>
      <xdr:spPr>
        <a:xfrm>
          <a:off x="3225800" y="108529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51562</xdr:rowOff>
    </xdr:to>
    <xdr:cxnSp macro="">
      <xdr:nvCxnSpPr>
        <xdr:cNvPr id="137" name="直線コネクタ 136"/>
        <xdr:cNvCxnSpPr/>
      </xdr:nvCxnSpPr>
      <xdr:spPr>
        <a:xfrm>
          <a:off x="2336800" y="1085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64</xdr:row>
      <xdr:rowOff>92456</xdr:rowOff>
    </xdr:to>
    <xdr:cxnSp macro="">
      <xdr:nvCxnSpPr>
        <xdr:cNvPr id="140" name="直線コネクタ 139"/>
        <xdr:cNvCxnSpPr/>
      </xdr:nvCxnSpPr>
      <xdr:spPr>
        <a:xfrm flipV="1">
          <a:off x="1447800" y="108529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50" name="円/楕円 149"/>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76471</xdr:rowOff>
    </xdr:from>
    <xdr:ext cx="762000" cy="259045"/>
    <xdr:sp macro="" textlink="">
      <xdr:nvSpPr>
        <xdr:cNvPr id="151"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2" name="円/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3" name="テキスト ボックス 152"/>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4" name="円/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5" name="テキスト ボックス 154"/>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6" name="円/楕円 155"/>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7" name="テキスト ボックス 156"/>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41656</xdr:rowOff>
    </xdr:from>
    <xdr:to>
      <xdr:col>2</xdr:col>
      <xdr:colOff>127000</xdr:colOff>
      <xdr:row>64</xdr:row>
      <xdr:rowOff>143256</xdr:rowOff>
    </xdr:to>
    <xdr:sp macro="" textlink="">
      <xdr:nvSpPr>
        <xdr:cNvPr id="158" name="円/楕円 157"/>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128033</xdr:rowOff>
    </xdr:from>
    <xdr:ext cx="762000" cy="259045"/>
    <xdr:sp macro="" textlink="">
      <xdr:nvSpPr>
        <xdr:cNvPr id="159" name="テキスト ボックス 158"/>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人件費については人事院勧告により給料表の改定、地域手当の引上げ（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％）、期末勤勉手当の引上げ（</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月）を行ったことから増となった。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物件費については、学校給食センター運営費用のほか、社会保障税番号制度導入に係る費用の増などにより増となった。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今後も「持続可能な財政基盤の確立」を重点課題として位置付けるほか、人件費の抑制を図るとともに、物件費の抑制に努めていく。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11133</xdr:rowOff>
    </xdr:from>
    <xdr:to>
      <xdr:col>7</xdr:col>
      <xdr:colOff>152400</xdr:colOff>
      <xdr:row>86</xdr:row>
      <xdr:rowOff>160759</xdr:rowOff>
    </xdr:to>
    <xdr:cxnSp macro="">
      <xdr:nvCxnSpPr>
        <xdr:cNvPr id="194" name="直線コネクタ 193"/>
        <xdr:cNvCxnSpPr/>
      </xdr:nvCxnSpPr>
      <xdr:spPr>
        <a:xfrm>
          <a:off x="4114800" y="14755833"/>
          <a:ext cx="838200" cy="1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13954</xdr:rowOff>
    </xdr:from>
    <xdr:to>
      <xdr:col>6</xdr:col>
      <xdr:colOff>0</xdr:colOff>
      <xdr:row>86</xdr:row>
      <xdr:rowOff>11133</xdr:rowOff>
    </xdr:to>
    <xdr:cxnSp macro="">
      <xdr:nvCxnSpPr>
        <xdr:cNvPr id="197" name="直線コネクタ 196"/>
        <xdr:cNvCxnSpPr/>
      </xdr:nvCxnSpPr>
      <xdr:spPr>
        <a:xfrm>
          <a:off x="3225800" y="14587204"/>
          <a:ext cx="889000" cy="1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13954</xdr:rowOff>
    </xdr:from>
    <xdr:to>
      <xdr:col>4</xdr:col>
      <xdr:colOff>482600</xdr:colOff>
      <xdr:row>85</xdr:row>
      <xdr:rowOff>42528</xdr:rowOff>
    </xdr:to>
    <xdr:cxnSp macro="">
      <xdr:nvCxnSpPr>
        <xdr:cNvPr id="200" name="直線コネクタ 199"/>
        <xdr:cNvCxnSpPr/>
      </xdr:nvCxnSpPr>
      <xdr:spPr>
        <a:xfrm flipV="1">
          <a:off x="2336800" y="14587204"/>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42528</xdr:rowOff>
    </xdr:from>
    <xdr:to>
      <xdr:col>3</xdr:col>
      <xdr:colOff>279400</xdr:colOff>
      <xdr:row>85</xdr:row>
      <xdr:rowOff>82885</xdr:rowOff>
    </xdr:to>
    <xdr:cxnSp macro="">
      <xdr:nvCxnSpPr>
        <xdr:cNvPr id="203" name="直線コネクタ 202"/>
        <xdr:cNvCxnSpPr/>
      </xdr:nvCxnSpPr>
      <xdr:spPr>
        <a:xfrm flipV="1">
          <a:off x="1447800" y="14615778"/>
          <a:ext cx="889000" cy="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109959</xdr:rowOff>
    </xdr:from>
    <xdr:to>
      <xdr:col>7</xdr:col>
      <xdr:colOff>203200</xdr:colOff>
      <xdr:row>87</xdr:row>
      <xdr:rowOff>40109</xdr:rowOff>
    </xdr:to>
    <xdr:sp macro="" textlink="">
      <xdr:nvSpPr>
        <xdr:cNvPr id="213" name="円/楕円 212"/>
        <xdr:cNvSpPr/>
      </xdr:nvSpPr>
      <xdr:spPr>
        <a:xfrm>
          <a:off x="4902200" y="14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82036</xdr:rowOff>
    </xdr:from>
    <xdr:ext cx="762000" cy="259045"/>
    <xdr:sp macro="" textlink="">
      <xdr:nvSpPr>
        <xdr:cNvPr id="214" name="人件費・物件費等の状況該当値テキスト"/>
        <xdr:cNvSpPr txBox="1"/>
      </xdr:nvSpPr>
      <xdr:spPr>
        <a:xfrm>
          <a:off x="5041900" y="148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114,942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131783</xdr:rowOff>
    </xdr:from>
    <xdr:to>
      <xdr:col>6</xdr:col>
      <xdr:colOff>50800</xdr:colOff>
      <xdr:row>86</xdr:row>
      <xdr:rowOff>61933</xdr:rowOff>
    </xdr:to>
    <xdr:sp macro="" textlink="">
      <xdr:nvSpPr>
        <xdr:cNvPr id="215" name="円/楕円 214"/>
        <xdr:cNvSpPr/>
      </xdr:nvSpPr>
      <xdr:spPr>
        <a:xfrm>
          <a:off x="4064000" y="147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72110</xdr:rowOff>
    </xdr:from>
    <xdr:ext cx="736600" cy="259045"/>
    <xdr:sp macro="" textlink="">
      <xdr:nvSpPr>
        <xdr:cNvPr id="216" name="テキスト ボックス 215"/>
        <xdr:cNvSpPr txBox="1"/>
      </xdr:nvSpPr>
      <xdr:spPr>
        <a:xfrm>
          <a:off x="3733800" y="1447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134604</xdr:rowOff>
    </xdr:from>
    <xdr:to>
      <xdr:col>4</xdr:col>
      <xdr:colOff>533400</xdr:colOff>
      <xdr:row>85</xdr:row>
      <xdr:rowOff>64754</xdr:rowOff>
    </xdr:to>
    <xdr:sp macro="" textlink="">
      <xdr:nvSpPr>
        <xdr:cNvPr id="217" name="円/楕円 216"/>
        <xdr:cNvSpPr/>
      </xdr:nvSpPr>
      <xdr:spPr>
        <a:xfrm>
          <a:off x="3175000" y="145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74931</xdr:rowOff>
    </xdr:from>
    <xdr:ext cx="762000" cy="259045"/>
    <xdr:sp macro="" textlink="">
      <xdr:nvSpPr>
        <xdr:cNvPr id="218" name="テキスト ボックス 217"/>
        <xdr:cNvSpPr txBox="1"/>
      </xdr:nvSpPr>
      <xdr:spPr>
        <a:xfrm>
          <a:off x="2844800" y="1430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163178</xdr:rowOff>
    </xdr:from>
    <xdr:to>
      <xdr:col>3</xdr:col>
      <xdr:colOff>330200</xdr:colOff>
      <xdr:row>85</xdr:row>
      <xdr:rowOff>93328</xdr:rowOff>
    </xdr:to>
    <xdr:sp macro="" textlink="">
      <xdr:nvSpPr>
        <xdr:cNvPr id="219" name="円/楕円 218"/>
        <xdr:cNvSpPr/>
      </xdr:nvSpPr>
      <xdr:spPr>
        <a:xfrm>
          <a:off x="2286000" y="145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103505</xdr:rowOff>
    </xdr:from>
    <xdr:ext cx="762000" cy="259045"/>
    <xdr:sp macro="" textlink="">
      <xdr:nvSpPr>
        <xdr:cNvPr id="220" name="テキスト ボックス 219"/>
        <xdr:cNvSpPr txBox="1"/>
      </xdr:nvSpPr>
      <xdr:spPr>
        <a:xfrm>
          <a:off x="1955800" y="1433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32085</xdr:rowOff>
    </xdr:from>
    <xdr:to>
      <xdr:col>2</xdr:col>
      <xdr:colOff>127000</xdr:colOff>
      <xdr:row>85</xdr:row>
      <xdr:rowOff>133685</xdr:rowOff>
    </xdr:to>
    <xdr:sp macro="" textlink="">
      <xdr:nvSpPr>
        <xdr:cNvPr id="221" name="円/楕円 220"/>
        <xdr:cNvSpPr/>
      </xdr:nvSpPr>
      <xdr:spPr>
        <a:xfrm>
          <a:off x="1397000" y="146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143862</xdr:rowOff>
    </xdr:from>
    <xdr:ext cx="762000" cy="259045"/>
    <xdr:sp macro="" textlink="">
      <xdr:nvSpPr>
        <xdr:cNvPr id="222" name="テキスト ボックス 221"/>
        <xdr:cNvSpPr txBox="1"/>
      </xdr:nvSpPr>
      <xdr:spPr>
        <a:xfrm>
          <a:off x="1066800" y="1437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類似団体の平均とほぼ同数値となっている。</a:t>
          </a:r>
          <a:endParaRPr lang="ja-JP" altLang="ja-JP" sz="1400">
            <a:effectLst/>
          </a:endParaRPr>
        </a:p>
        <a:p>
          <a:r>
            <a:rPr kumimoji="1" lang="ja-JP" altLang="ja-JP" sz="1100">
              <a:solidFill>
                <a:schemeClr val="dk1"/>
              </a:solidFill>
              <a:effectLst/>
              <a:latin typeface="+mn-lt"/>
              <a:ea typeface="+mn-ea"/>
              <a:cs typeface="+mn-cs"/>
            </a:rPr>
            <a:t>　給与については、本市は従前から国家公務員制度に準拠している。</a:t>
          </a:r>
          <a:endParaRPr lang="ja-JP" altLang="ja-JP" sz="1400">
            <a:effectLst/>
          </a:endParaRPr>
        </a:p>
        <a:p>
          <a:r>
            <a:rPr kumimoji="1" lang="ja-JP" altLang="ja-JP" sz="1100">
              <a:solidFill>
                <a:schemeClr val="dk1"/>
              </a:solidFill>
              <a:effectLst/>
              <a:latin typeface="+mn-lt"/>
              <a:ea typeface="+mn-ea"/>
              <a:cs typeface="+mn-cs"/>
            </a:rPr>
            <a:t>　また、係長級以上への</a:t>
          </a:r>
          <a:r>
            <a:rPr kumimoji="1" lang="ja-JP" altLang="en-US" sz="1100">
              <a:solidFill>
                <a:schemeClr val="dk1"/>
              </a:solidFill>
              <a:effectLst/>
              <a:latin typeface="+mn-lt"/>
              <a:ea typeface="+mn-ea"/>
              <a:cs typeface="+mn-cs"/>
            </a:rPr>
            <a:t>昇任</a:t>
          </a:r>
          <a:r>
            <a:rPr kumimoji="1" lang="ja-JP" altLang="ja-JP" sz="1100">
              <a:solidFill>
                <a:schemeClr val="dk1"/>
              </a:solidFill>
              <a:effectLst/>
              <a:latin typeface="+mn-lt"/>
              <a:ea typeface="+mn-ea"/>
              <a:cs typeface="+mn-cs"/>
            </a:rPr>
            <a:t>については試験制度を導入しているため、中間層から上の年齢層のラスパイレス指数が相対的に低くなっている。今後も国家公務員制度準拠を基本とし、給与の適正化に努める。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76905</xdr:rowOff>
    </xdr:to>
    <xdr:cxnSp macro="">
      <xdr:nvCxnSpPr>
        <xdr:cNvPr id="256" name="直線コネクタ 255"/>
        <xdr:cNvCxnSpPr/>
      </xdr:nvCxnSpPr>
      <xdr:spPr>
        <a:xfrm>
          <a:off x="16179800" y="14135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117122</xdr:rowOff>
    </xdr:to>
    <xdr:cxnSp macro="">
      <xdr:nvCxnSpPr>
        <xdr:cNvPr id="259" name="直線コネクタ 258"/>
        <xdr:cNvCxnSpPr/>
      </xdr:nvCxnSpPr>
      <xdr:spPr>
        <a:xfrm flipV="1">
          <a:off x="15290800" y="1413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88</xdr:row>
      <xdr:rowOff>134055</xdr:rowOff>
    </xdr:to>
    <xdr:cxnSp macro="">
      <xdr:nvCxnSpPr>
        <xdr:cNvPr id="262" name="直線コネクタ 261"/>
        <xdr:cNvCxnSpPr/>
      </xdr:nvCxnSpPr>
      <xdr:spPr>
        <a:xfrm flipV="1">
          <a:off x="14401800" y="14176022"/>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134055</xdr:rowOff>
    </xdr:from>
    <xdr:to>
      <xdr:col>21</xdr:col>
      <xdr:colOff>0</xdr:colOff>
      <xdr:row>89</xdr:row>
      <xdr:rowOff>2822</xdr:rowOff>
    </xdr:to>
    <xdr:cxnSp macro="">
      <xdr:nvCxnSpPr>
        <xdr:cNvPr id="265" name="直線コネクタ 264"/>
        <xdr:cNvCxnSpPr/>
      </xdr:nvCxnSpPr>
      <xdr:spPr>
        <a:xfrm flipV="1">
          <a:off x="13512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7" name="円/楕円 276"/>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78" name="テキスト ボックス 277"/>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9" name="円/楕円 278"/>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80" name="テキスト ボックス 279"/>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83255</xdr:rowOff>
    </xdr:from>
    <xdr:to>
      <xdr:col>21</xdr:col>
      <xdr:colOff>50800</xdr:colOff>
      <xdr:row>89</xdr:row>
      <xdr:rowOff>13405</xdr:rowOff>
    </xdr:to>
    <xdr:sp macro="" textlink="">
      <xdr:nvSpPr>
        <xdr:cNvPr id="281" name="円/楕円 280"/>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23582</xdr:rowOff>
    </xdr:from>
    <xdr:ext cx="762000" cy="259045"/>
    <xdr:sp macro="" textlink="">
      <xdr:nvSpPr>
        <xdr:cNvPr id="282" name="テキスト ボックス 281"/>
        <xdr:cNvSpPr txBox="1"/>
      </xdr:nvSpPr>
      <xdr:spPr>
        <a:xfrm>
          <a:off x="14020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の収集・処理業務を直営で行っており、特に消防については、近隣３町から受託し実施していることから、類似団体平均を上回る結果となっている。今後は、財政の健全化を推進するにあたり、引き続き必要最小限度の職員補充に努め、職員数の抑制や指定管理者制度などによる民間委託の拡充を図り、職員数の抑制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156573</xdr:rowOff>
    </xdr:from>
    <xdr:to>
      <xdr:col>24</xdr:col>
      <xdr:colOff>558800</xdr:colOff>
      <xdr:row>65</xdr:row>
      <xdr:rowOff>36830</xdr:rowOff>
    </xdr:to>
    <xdr:cxnSp macro="">
      <xdr:nvCxnSpPr>
        <xdr:cNvPr id="321" name="直線コネクタ 320"/>
        <xdr:cNvCxnSpPr/>
      </xdr:nvCxnSpPr>
      <xdr:spPr>
        <a:xfrm>
          <a:off x="16179800" y="1112937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128996</xdr:rowOff>
    </xdr:from>
    <xdr:to>
      <xdr:col>23</xdr:col>
      <xdr:colOff>406400</xdr:colOff>
      <xdr:row>64</xdr:row>
      <xdr:rowOff>156573</xdr:rowOff>
    </xdr:to>
    <xdr:cxnSp macro="">
      <xdr:nvCxnSpPr>
        <xdr:cNvPr id="324" name="直線コネクタ 323"/>
        <xdr:cNvCxnSpPr/>
      </xdr:nvCxnSpPr>
      <xdr:spPr>
        <a:xfrm>
          <a:off x="15290800" y="1110179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56606</xdr:rowOff>
    </xdr:from>
    <xdr:to>
      <xdr:col>22</xdr:col>
      <xdr:colOff>203200</xdr:colOff>
      <xdr:row>64</xdr:row>
      <xdr:rowOff>128996</xdr:rowOff>
    </xdr:to>
    <xdr:cxnSp macro="">
      <xdr:nvCxnSpPr>
        <xdr:cNvPr id="327" name="直線コネクタ 326"/>
        <xdr:cNvCxnSpPr/>
      </xdr:nvCxnSpPr>
      <xdr:spPr>
        <a:xfrm>
          <a:off x="14401800" y="110294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25581</xdr:rowOff>
    </xdr:from>
    <xdr:to>
      <xdr:col>21</xdr:col>
      <xdr:colOff>0</xdr:colOff>
      <xdr:row>64</xdr:row>
      <xdr:rowOff>56606</xdr:rowOff>
    </xdr:to>
    <xdr:cxnSp macro="">
      <xdr:nvCxnSpPr>
        <xdr:cNvPr id="330" name="直線コネクタ 329"/>
        <xdr:cNvCxnSpPr/>
      </xdr:nvCxnSpPr>
      <xdr:spPr>
        <a:xfrm>
          <a:off x="13512800" y="10998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157480</xdr:rowOff>
    </xdr:from>
    <xdr:to>
      <xdr:col>24</xdr:col>
      <xdr:colOff>609600</xdr:colOff>
      <xdr:row>65</xdr:row>
      <xdr:rowOff>87630</xdr:rowOff>
    </xdr:to>
    <xdr:sp macro="" textlink="">
      <xdr:nvSpPr>
        <xdr:cNvPr id="340" name="円/楕円 339"/>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129557</xdr:rowOff>
    </xdr:from>
    <xdr:ext cx="762000" cy="259045"/>
    <xdr:sp macro="" textlink="">
      <xdr:nvSpPr>
        <xdr:cNvPr id="341" name="定員管理の状況該当値テキスト"/>
        <xdr:cNvSpPr txBox="1"/>
      </xdr:nvSpPr>
      <xdr:spPr>
        <a:xfrm>
          <a:off x="17106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105773</xdr:rowOff>
    </xdr:from>
    <xdr:to>
      <xdr:col>23</xdr:col>
      <xdr:colOff>457200</xdr:colOff>
      <xdr:row>65</xdr:row>
      <xdr:rowOff>35923</xdr:rowOff>
    </xdr:to>
    <xdr:sp macro="" textlink="">
      <xdr:nvSpPr>
        <xdr:cNvPr id="342" name="円/楕円 341"/>
        <xdr:cNvSpPr/>
      </xdr:nvSpPr>
      <xdr:spPr>
        <a:xfrm>
          <a:off x="16129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20700</xdr:rowOff>
    </xdr:from>
    <xdr:ext cx="736600" cy="259045"/>
    <xdr:sp macro="" textlink="">
      <xdr:nvSpPr>
        <xdr:cNvPr id="343" name="テキスト ボックス 342"/>
        <xdr:cNvSpPr txBox="1"/>
      </xdr:nvSpPr>
      <xdr:spPr>
        <a:xfrm>
          <a:off x="15798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78196</xdr:rowOff>
    </xdr:from>
    <xdr:to>
      <xdr:col>22</xdr:col>
      <xdr:colOff>254000</xdr:colOff>
      <xdr:row>65</xdr:row>
      <xdr:rowOff>8346</xdr:rowOff>
    </xdr:to>
    <xdr:sp macro="" textlink="">
      <xdr:nvSpPr>
        <xdr:cNvPr id="344" name="円/楕円 343"/>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164573</xdr:rowOff>
    </xdr:from>
    <xdr:ext cx="762000" cy="259045"/>
    <xdr:sp macro="" textlink="">
      <xdr:nvSpPr>
        <xdr:cNvPr id="345" name="テキスト ボックス 344"/>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5806</xdr:rowOff>
    </xdr:from>
    <xdr:to>
      <xdr:col>21</xdr:col>
      <xdr:colOff>50800</xdr:colOff>
      <xdr:row>64</xdr:row>
      <xdr:rowOff>107406</xdr:rowOff>
    </xdr:to>
    <xdr:sp macro="" textlink="">
      <xdr:nvSpPr>
        <xdr:cNvPr id="346" name="円/楕円 345"/>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92183</xdr:rowOff>
    </xdr:from>
    <xdr:ext cx="762000" cy="259045"/>
    <xdr:sp macro="" textlink="">
      <xdr:nvSpPr>
        <xdr:cNvPr id="347" name="テキスト ボックス 346"/>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146231</xdr:rowOff>
    </xdr:from>
    <xdr:to>
      <xdr:col>19</xdr:col>
      <xdr:colOff>533400</xdr:colOff>
      <xdr:row>64</xdr:row>
      <xdr:rowOff>76381</xdr:rowOff>
    </xdr:to>
    <xdr:sp macro="" textlink="">
      <xdr:nvSpPr>
        <xdr:cNvPr id="348" name="円/楕円 347"/>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61158</xdr:rowOff>
    </xdr:from>
    <xdr:ext cx="762000" cy="259045"/>
    <xdr:sp macro="" textlink="">
      <xdr:nvSpPr>
        <xdr:cNvPr id="349" name="テキスト ボックス 348"/>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公債費適正化計画に基づき、新規借入の抑制に努めたことや一部事務組合等が発行した起債の償還完了に伴う負担金の減により、平成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年度からさらに数値が改善され、３ヵ年平均の数値においても</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ポイントの改善が見られた。</a:t>
          </a:r>
          <a:endParaRPr lang="ja-JP" altLang="ja-JP" sz="1200">
            <a:effectLst/>
          </a:endParaRPr>
        </a:p>
        <a:p>
          <a:r>
            <a:rPr kumimoji="1" lang="ja-JP" altLang="ja-JP" sz="1050">
              <a:solidFill>
                <a:schemeClr val="dk1"/>
              </a:solidFill>
              <a:effectLst/>
              <a:latin typeface="+mn-lt"/>
              <a:ea typeface="+mn-ea"/>
              <a:cs typeface="+mn-cs"/>
            </a:rPr>
            <a:t>　しかし、下水道事業会計や病院事業会計への公債費償還に充てる繰出金が依然として多いことなどの要因により、類似団体と比較して高い数値となっている。</a:t>
          </a:r>
          <a:endParaRPr lang="ja-JP" altLang="ja-JP" sz="1200">
            <a:effectLst/>
          </a:endParaRPr>
        </a:p>
        <a:p>
          <a:r>
            <a:rPr kumimoji="1" lang="ja-JP" altLang="ja-JP" sz="1050">
              <a:solidFill>
                <a:schemeClr val="dk1"/>
              </a:solidFill>
              <a:effectLst/>
              <a:latin typeface="+mn-lt"/>
              <a:ea typeface="+mn-ea"/>
              <a:cs typeface="+mn-cs"/>
            </a:rPr>
            <a:t>　また、起債の許可基準である</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％は下回っているものの、</a:t>
          </a:r>
          <a:r>
            <a:rPr kumimoji="1" lang="ja-JP" altLang="en-US" sz="1050">
              <a:solidFill>
                <a:schemeClr val="dk1"/>
              </a:solidFill>
              <a:effectLst/>
              <a:latin typeface="+mn-lt"/>
              <a:ea typeface="+mn-ea"/>
              <a:cs typeface="+mn-cs"/>
            </a:rPr>
            <a:t>小学校空調整備事業や平田認定こども園整備事業といった大型の投資事業が相次いでおり、今後も本庁舎耐震化整備事業や国民体育大会関連の事業、継続事業では都市計画道路事業、ＪＲ稲枝駅改築整備事業など大型の起債発行が見込まれる事業が控えているため、</a:t>
          </a:r>
          <a:r>
            <a:rPr kumimoji="1" lang="ja-JP" altLang="ja-JP" sz="1050">
              <a:solidFill>
                <a:schemeClr val="dk1"/>
              </a:solidFill>
              <a:effectLst/>
              <a:latin typeface="+mn-lt"/>
              <a:ea typeface="+mn-ea"/>
              <a:cs typeface="+mn-cs"/>
            </a:rPr>
            <a:t>今後の数値の推移に注視する必要がある。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71374</xdr:rowOff>
    </xdr:to>
    <xdr:cxnSp macro="">
      <xdr:nvCxnSpPr>
        <xdr:cNvPr id="381" name="直線コネクタ 380"/>
        <xdr:cNvCxnSpPr/>
      </xdr:nvCxnSpPr>
      <xdr:spPr>
        <a:xfrm flipV="1">
          <a:off x="16179800" y="70332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42</xdr:row>
      <xdr:rowOff>25400</xdr:rowOff>
    </xdr:to>
    <xdr:cxnSp macro="">
      <xdr:nvCxnSpPr>
        <xdr:cNvPr id="384" name="直線コネクタ 383"/>
        <xdr:cNvCxnSpPr/>
      </xdr:nvCxnSpPr>
      <xdr:spPr>
        <a:xfrm flipV="1">
          <a:off x="15290800" y="71008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18034</xdr:rowOff>
    </xdr:to>
    <xdr:cxnSp macro="">
      <xdr:nvCxnSpPr>
        <xdr:cNvPr id="387" name="直線コネクタ 386"/>
        <xdr:cNvCxnSpPr/>
      </xdr:nvCxnSpPr>
      <xdr:spPr>
        <a:xfrm flipV="1">
          <a:off x="14401800" y="722630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44</xdr:row>
      <xdr:rowOff>87884</xdr:rowOff>
    </xdr:to>
    <xdr:cxnSp macro="">
      <xdr:nvCxnSpPr>
        <xdr:cNvPr id="390" name="直線コネクタ 389"/>
        <xdr:cNvCxnSpPr/>
      </xdr:nvCxnSpPr>
      <xdr:spPr>
        <a:xfrm flipV="1">
          <a:off x="13512800" y="73903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0" name="円/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2" name="円/楕円 401"/>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403" name="テキスト ボックス 40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4" name="円/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6" name="円/楕円 405"/>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7" name="テキスト ボックス 406"/>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8" name="円/楕円 407"/>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9" name="テキスト ボックス 408"/>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事業特別会計において地方債残高が減じたこと、ならびに繰入割合の３ヶ年平均が下がったことから公営企業等繰入見込額が減になっている。また、充当可能基金の増は、土地開発基金の現金保有額が増えたためであり、一般会計等に係る地方債の現在高の減は、繰上償還を行ったことによるもので、総じて</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１７．６</a:t>
          </a:r>
          <a:r>
            <a:rPr kumimoji="1" lang="ja-JP" altLang="ja-JP" sz="1100">
              <a:solidFill>
                <a:schemeClr val="dk1"/>
              </a:solidFill>
              <a:effectLst/>
              <a:latin typeface="+mn-lt"/>
              <a:ea typeface="+mn-ea"/>
              <a:cs typeface="+mn-cs"/>
            </a:rPr>
            <a:t>ポイント減少したものの、依然として類似団体平均と比較して１７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ポイント上回っている状態である。</a:t>
          </a:r>
          <a:endParaRPr lang="ja-JP" altLang="ja-JP" sz="1400">
            <a:effectLst/>
          </a:endParaRPr>
        </a:p>
        <a:p>
          <a:r>
            <a:rPr kumimoji="1" lang="ja-JP" altLang="ja-JP" sz="1100">
              <a:solidFill>
                <a:schemeClr val="dk1"/>
              </a:solidFill>
              <a:effectLst/>
              <a:latin typeface="+mn-lt"/>
              <a:ea typeface="+mn-ea"/>
              <a:cs typeface="+mn-cs"/>
            </a:rPr>
            <a:t>　今後も人件費や公債費等の義務的経費の抑制を中心とした行財政改革を推進し、財政の健全化を図る。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64347</xdr:rowOff>
    </xdr:from>
    <xdr:to>
      <xdr:col>24</xdr:col>
      <xdr:colOff>558800</xdr:colOff>
      <xdr:row>16</xdr:row>
      <xdr:rowOff>34459</xdr:rowOff>
    </xdr:to>
    <xdr:cxnSp macro="">
      <xdr:nvCxnSpPr>
        <xdr:cNvPr id="443" name="直線コネクタ 442"/>
        <xdr:cNvCxnSpPr/>
      </xdr:nvCxnSpPr>
      <xdr:spPr>
        <a:xfrm flipV="1">
          <a:off x="16179800" y="2636097"/>
          <a:ext cx="8382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34459</xdr:rowOff>
    </xdr:from>
    <xdr:to>
      <xdr:col>23</xdr:col>
      <xdr:colOff>406400</xdr:colOff>
      <xdr:row>16</xdr:row>
      <xdr:rowOff>66633</xdr:rowOff>
    </xdr:to>
    <xdr:cxnSp macro="">
      <xdr:nvCxnSpPr>
        <xdr:cNvPr id="446" name="直線コネクタ 445"/>
        <xdr:cNvCxnSpPr/>
      </xdr:nvCxnSpPr>
      <xdr:spPr>
        <a:xfrm flipV="1">
          <a:off x="15290800" y="27776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66633</xdr:rowOff>
    </xdr:from>
    <xdr:to>
      <xdr:col>22</xdr:col>
      <xdr:colOff>203200</xdr:colOff>
      <xdr:row>16</xdr:row>
      <xdr:rowOff>69850</xdr:rowOff>
    </xdr:to>
    <xdr:cxnSp macro="">
      <xdr:nvCxnSpPr>
        <xdr:cNvPr id="449" name="直線コネクタ 448"/>
        <xdr:cNvCxnSpPr/>
      </xdr:nvCxnSpPr>
      <xdr:spPr>
        <a:xfrm flipV="1">
          <a:off x="14401800" y="280983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1" name="テキスト ボックス 450"/>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69850</xdr:rowOff>
    </xdr:from>
    <xdr:to>
      <xdr:col>21</xdr:col>
      <xdr:colOff>0</xdr:colOff>
      <xdr:row>17</xdr:row>
      <xdr:rowOff>31115</xdr:rowOff>
    </xdr:to>
    <xdr:cxnSp macro="">
      <xdr:nvCxnSpPr>
        <xdr:cNvPr id="452" name="直線コネクタ 451"/>
        <xdr:cNvCxnSpPr/>
      </xdr:nvCxnSpPr>
      <xdr:spPr>
        <a:xfrm flipV="1">
          <a:off x="13512800" y="28130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3" name="フローチャート : 判断 45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4" name="テキスト ボックス 45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5" name="フローチャート : 判断 45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6" name="テキスト ボックス 455"/>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13547</xdr:rowOff>
    </xdr:from>
    <xdr:to>
      <xdr:col>24</xdr:col>
      <xdr:colOff>609600</xdr:colOff>
      <xdr:row>15</xdr:row>
      <xdr:rowOff>115147</xdr:rowOff>
    </xdr:to>
    <xdr:sp macro="" textlink="">
      <xdr:nvSpPr>
        <xdr:cNvPr id="462" name="円/楕円 461"/>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157074</xdr:rowOff>
    </xdr:from>
    <xdr:ext cx="762000" cy="259045"/>
    <xdr:sp macro="" textlink="">
      <xdr:nvSpPr>
        <xdr:cNvPr id="463" name="将来負担の状況該当値テキスト"/>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155109</xdr:rowOff>
    </xdr:from>
    <xdr:to>
      <xdr:col>23</xdr:col>
      <xdr:colOff>457200</xdr:colOff>
      <xdr:row>16</xdr:row>
      <xdr:rowOff>85259</xdr:rowOff>
    </xdr:to>
    <xdr:sp macro="" textlink="">
      <xdr:nvSpPr>
        <xdr:cNvPr id="464" name="円/楕円 463"/>
        <xdr:cNvSpPr/>
      </xdr:nvSpPr>
      <xdr:spPr>
        <a:xfrm>
          <a:off x="16129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70036</xdr:rowOff>
    </xdr:from>
    <xdr:ext cx="736600" cy="259045"/>
    <xdr:sp macro="" textlink="">
      <xdr:nvSpPr>
        <xdr:cNvPr id="465" name="テキスト ボックス 464"/>
        <xdr:cNvSpPr txBox="1"/>
      </xdr:nvSpPr>
      <xdr:spPr>
        <a:xfrm>
          <a:off x="15798800" y="281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15833</xdr:rowOff>
    </xdr:from>
    <xdr:to>
      <xdr:col>22</xdr:col>
      <xdr:colOff>254000</xdr:colOff>
      <xdr:row>16</xdr:row>
      <xdr:rowOff>117433</xdr:rowOff>
    </xdr:to>
    <xdr:sp macro="" textlink="">
      <xdr:nvSpPr>
        <xdr:cNvPr id="466" name="円/楕円 465"/>
        <xdr:cNvSpPr/>
      </xdr:nvSpPr>
      <xdr:spPr>
        <a:xfrm>
          <a:off x="15240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102210</xdr:rowOff>
    </xdr:from>
    <xdr:ext cx="762000" cy="259045"/>
    <xdr:sp macro="" textlink="">
      <xdr:nvSpPr>
        <xdr:cNvPr id="467" name="テキスト ボックス 466"/>
        <xdr:cNvSpPr txBox="1"/>
      </xdr:nvSpPr>
      <xdr:spPr>
        <a:xfrm>
          <a:off x="14909800" y="28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19050</xdr:rowOff>
    </xdr:from>
    <xdr:to>
      <xdr:col>21</xdr:col>
      <xdr:colOff>50800</xdr:colOff>
      <xdr:row>16</xdr:row>
      <xdr:rowOff>120650</xdr:rowOff>
    </xdr:to>
    <xdr:sp macro="" textlink="">
      <xdr:nvSpPr>
        <xdr:cNvPr id="468" name="円/楕円 467"/>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105427</xdr:rowOff>
    </xdr:from>
    <xdr:ext cx="762000" cy="259045"/>
    <xdr:sp macro="" textlink="">
      <xdr:nvSpPr>
        <xdr:cNvPr id="469" name="テキスト ボックス 468"/>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151765</xdr:rowOff>
    </xdr:from>
    <xdr:to>
      <xdr:col>19</xdr:col>
      <xdr:colOff>533400</xdr:colOff>
      <xdr:row>17</xdr:row>
      <xdr:rowOff>81915</xdr:rowOff>
    </xdr:to>
    <xdr:sp macro="" textlink="">
      <xdr:nvSpPr>
        <xdr:cNvPr id="470" name="円/楕円 469"/>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66692</xdr:rowOff>
    </xdr:from>
    <xdr:ext cx="762000" cy="259045"/>
    <xdr:sp macro="" textlink="">
      <xdr:nvSpPr>
        <xdr:cNvPr id="471" name="テキスト ボックス 470"/>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人件費については人事院勧告により給料表の改定、地域手当の引上げ（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％）、期末勤勉手当の引上げ（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月）を行ったことから増となった</a:t>
          </a:r>
          <a:r>
            <a:rPr kumimoji="1" lang="ja-JP" altLang="en-US"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本市は、消防業務とゴミの収集・処理に関わる業務を直営で行っているため、直接の人件費は高くなるが、その分、一部事務組合への負担金が少なくなっており、総じて類似団体平均</a:t>
          </a:r>
          <a:r>
            <a:rPr lang="ja-JP" altLang="en-US" sz="1100" b="0" i="0" baseline="0">
              <a:solidFill>
                <a:schemeClr val="dk1"/>
              </a:solidFill>
              <a:effectLst/>
              <a:latin typeface="+mn-lt"/>
              <a:ea typeface="+mn-ea"/>
              <a:cs typeface="+mn-cs"/>
            </a:rPr>
            <a:t>と同程度の</a:t>
          </a:r>
          <a:r>
            <a:rPr lang="ja-JP" altLang="ja-JP" sz="1100" b="0" i="0" baseline="0">
              <a:solidFill>
                <a:schemeClr val="dk1"/>
              </a:solidFill>
              <a:effectLst/>
              <a:latin typeface="+mn-lt"/>
              <a:ea typeface="+mn-ea"/>
              <a:cs typeface="+mn-cs"/>
            </a:rPr>
            <a:t>数値と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156936</xdr:rowOff>
    </xdr:to>
    <xdr:cxnSp macro="">
      <xdr:nvCxnSpPr>
        <xdr:cNvPr id="68" name="直線コネクタ 67"/>
        <xdr:cNvCxnSpPr/>
      </xdr:nvCxnSpPr>
      <xdr:spPr>
        <a:xfrm>
          <a:off x="3987800" y="648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121557</xdr:rowOff>
    </xdr:from>
    <xdr:to>
      <xdr:col>5</xdr:col>
      <xdr:colOff>549275</xdr:colOff>
      <xdr:row>37</xdr:row>
      <xdr:rowOff>146050</xdr:rowOff>
    </xdr:to>
    <xdr:cxnSp macro="">
      <xdr:nvCxnSpPr>
        <xdr:cNvPr id="71" name="直線コネクタ 70"/>
        <xdr:cNvCxnSpPr/>
      </xdr:nvCxnSpPr>
      <xdr:spPr>
        <a:xfrm>
          <a:off x="3098800" y="629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121557</xdr:rowOff>
    </xdr:from>
    <xdr:to>
      <xdr:col>4</xdr:col>
      <xdr:colOff>346075</xdr:colOff>
      <xdr:row>37</xdr:row>
      <xdr:rowOff>37193</xdr:rowOff>
    </xdr:to>
    <xdr:cxnSp macro="">
      <xdr:nvCxnSpPr>
        <xdr:cNvPr id="74" name="直線コネクタ 73"/>
        <xdr:cNvCxnSpPr/>
      </xdr:nvCxnSpPr>
      <xdr:spPr>
        <a:xfrm flipV="1">
          <a:off x="2209800" y="629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29028</xdr:rowOff>
    </xdr:to>
    <xdr:cxnSp macro="">
      <xdr:nvCxnSpPr>
        <xdr:cNvPr id="77" name="直線コネクタ 76"/>
        <xdr:cNvCxnSpPr/>
      </xdr:nvCxnSpPr>
      <xdr:spPr>
        <a:xfrm flipV="1">
          <a:off x="1320800" y="6380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7" name="円/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78213</xdr:rowOff>
    </xdr:from>
    <xdr:ext cx="762000" cy="259045"/>
    <xdr:sp macro="" textlink="">
      <xdr:nvSpPr>
        <xdr:cNvPr id="88"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9" name="円/楕円 88"/>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90" name="テキスト ボックス 89"/>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70757</xdr:rowOff>
    </xdr:from>
    <xdr:to>
      <xdr:col>4</xdr:col>
      <xdr:colOff>396875</xdr:colOff>
      <xdr:row>37</xdr:row>
      <xdr:rowOff>907</xdr:rowOff>
    </xdr:to>
    <xdr:sp macro="" textlink="">
      <xdr:nvSpPr>
        <xdr:cNvPr id="91" name="円/楕円 90"/>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11084</xdr:rowOff>
    </xdr:from>
    <xdr:ext cx="762000" cy="259045"/>
    <xdr:sp macro="" textlink="">
      <xdr:nvSpPr>
        <xdr:cNvPr id="92" name="テキスト ボックス 91"/>
        <xdr:cNvSpPr txBox="1"/>
      </xdr:nvSpPr>
      <xdr:spPr>
        <a:xfrm>
          <a:off x="2717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需用費に関しては、以前から行財政改革において各種の節約を進めて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学校給食センター運営費用等の増もあり、</a:t>
          </a:r>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数値となっている。今後、民間委託の拡大等により、経常的な委託料が増加していくと見込んでいる。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39914</xdr:rowOff>
    </xdr:to>
    <xdr:cxnSp macro="">
      <xdr:nvCxnSpPr>
        <xdr:cNvPr id="131" name="直線コネクタ 130"/>
        <xdr:cNvCxnSpPr/>
      </xdr:nvCxnSpPr>
      <xdr:spPr>
        <a:xfrm>
          <a:off x="15671800" y="3082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167821</xdr:rowOff>
    </xdr:to>
    <xdr:cxnSp macro="">
      <xdr:nvCxnSpPr>
        <xdr:cNvPr id="134" name="直線コネクタ 133"/>
        <xdr:cNvCxnSpPr/>
      </xdr:nvCxnSpPr>
      <xdr:spPr>
        <a:xfrm>
          <a:off x="14782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165100</xdr:rowOff>
    </xdr:to>
    <xdr:cxnSp macro="">
      <xdr:nvCxnSpPr>
        <xdr:cNvPr id="137" name="直線コネクタ 136"/>
        <xdr:cNvCxnSpPr/>
      </xdr:nvCxnSpPr>
      <xdr:spPr>
        <a:xfrm>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88900</xdr:rowOff>
    </xdr:to>
    <xdr:cxnSp macro="">
      <xdr:nvCxnSpPr>
        <xdr:cNvPr id="140" name="直線コネクタ 139"/>
        <xdr:cNvCxnSpPr/>
      </xdr:nvCxnSpPr>
      <xdr:spPr>
        <a:xfrm>
          <a:off x="13004800" y="2712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50" name="円/楕円 149"/>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51"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2" name="円/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4" name="円/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5" name="テキスト ボックス 15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6" name="円/楕円 155"/>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7" name="テキスト ボックス 156"/>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8" name="円/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総じて類似団体平均と比較して同水準であ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年度においては、施設型給付費等支給事業について大幅な増となったことから、類似団体平均と比較し、１．７ポイント上回っている。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特徴として、近年、比較的伸び率の高い生活保護費が類似団体平均と比較して少なく、児童福祉費の金額が類似団体平均と比較して高い数値となっている。これは、本市が次世代対策を重点化政策として行っているなかで、障害児保育や延長保育、低年齢児保育など各種サービスの提供を実施し、質的な保育環境の充足を図っていることが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58</xdr:row>
      <xdr:rowOff>50800</xdr:rowOff>
    </xdr:to>
    <xdr:cxnSp macro="">
      <xdr:nvCxnSpPr>
        <xdr:cNvPr id="192" name="直線コネクタ 191"/>
        <xdr:cNvCxnSpPr/>
      </xdr:nvCxnSpPr>
      <xdr:spPr>
        <a:xfrm>
          <a:off x="3987800" y="96710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69850</xdr:rowOff>
    </xdr:to>
    <xdr:cxnSp macro="">
      <xdr:nvCxnSpPr>
        <xdr:cNvPr id="195" name="直線コネクタ 194"/>
        <xdr:cNvCxnSpPr/>
      </xdr:nvCxnSpPr>
      <xdr:spPr>
        <a:xfrm>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31750</xdr:rowOff>
    </xdr:to>
    <xdr:cxnSp macro="">
      <xdr:nvCxnSpPr>
        <xdr:cNvPr id="198" name="直線コネクタ 197"/>
        <xdr:cNvCxnSpPr/>
      </xdr:nvCxnSpPr>
      <xdr:spPr>
        <a:xfrm>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165100</xdr:rowOff>
    </xdr:to>
    <xdr:cxnSp macro="">
      <xdr:nvCxnSpPr>
        <xdr:cNvPr id="201" name="直線コネクタ 200"/>
        <xdr:cNvCxnSpPr/>
      </xdr:nvCxnSpPr>
      <xdr:spPr>
        <a:xfrm>
          <a:off x="1320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1" name="円/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13" name="円/楕円 21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14" name="テキスト ボックス 213"/>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5" name="円/楕円 214"/>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6" name="テキスト ボックス 215"/>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7" name="円/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9" name="円/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繰出金が非常に高い数値となっている。過去に集中的に実施した下水道整備にかかる企業債の償還が続いており、今後も償還額は増加傾向となる見込みであることから、事業の進捗調整や料金改定を図る等を行い、繰出金の削減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57150</xdr:rowOff>
    </xdr:from>
    <xdr:to>
      <xdr:col>24</xdr:col>
      <xdr:colOff>31750</xdr:colOff>
      <xdr:row>59</xdr:row>
      <xdr:rowOff>107950</xdr:rowOff>
    </xdr:to>
    <xdr:cxnSp macro="">
      <xdr:nvCxnSpPr>
        <xdr:cNvPr id="253" name="直線コネクタ 252"/>
        <xdr:cNvCxnSpPr/>
      </xdr:nvCxnSpPr>
      <xdr:spPr>
        <a:xfrm>
          <a:off x="15671800" y="10172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19050</xdr:rowOff>
    </xdr:from>
    <xdr:to>
      <xdr:col>22</xdr:col>
      <xdr:colOff>565150</xdr:colOff>
      <xdr:row>59</xdr:row>
      <xdr:rowOff>57150</xdr:rowOff>
    </xdr:to>
    <xdr:cxnSp macro="">
      <xdr:nvCxnSpPr>
        <xdr:cNvPr id="256" name="直線コネクタ 255"/>
        <xdr:cNvCxnSpPr/>
      </xdr:nvCxnSpPr>
      <xdr:spPr>
        <a:xfrm>
          <a:off x="147828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59</xdr:row>
      <xdr:rowOff>19050</xdr:rowOff>
    </xdr:to>
    <xdr:cxnSp macro="">
      <xdr:nvCxnSpPr>
        <xdr:cNvPr id="259" name="直線コネクタ 258"/>
        <xdr:cNvCxnSpPr/>
      </xdr:nvCxnSpPr>
      <xdr:spPr>
        <a:xfrm>
          <a:off x="13893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152400</xdr:rowOff>
    </xdr:from>
    <xdr:to>
      <xdr:col>20</xdr:col>
      <xdr:colOff>158750</xdr:colOff>
      <xdr:row>61</xdr:row>
      <xdr:rowOff>82550</xdr:rowOff>
    </xdr:to>
    <xdr:cxnSp macro="">
      <xdr:nvCxnSpPr>
        <xdr:cNvPr id="262" name="直線コネクタ 261"/>
        <xdr:cNvCxnSpPr/>
      </xdr:nvCxnSpPr>
      <xdr:spPr>
        <a:xfrm flipV="1">
          <a:off x="13004800" y="10096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72" name="円/楕円 271"/>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73"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6350</xdr:rowOff>
    </xdr:from>
    <xdr:to>
      <xdr:col>22</xdr:col>
      <xdr:colOff>615950</xdr:colOff>
      <xdr:row>59</xdr:row>
      <xdr:rowOff>107950</xdr:rowOff>
    </xdr:to>
    <xdr:sp macro="" textlink="">
      <xdr:nvSpPr>
        <xdr:cNvPr id="274" name="円/楕円 273"/>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92727</xdr:rowOff>
    </xdr:from>
    <xdr:ext cx="736600" cy="259045"/>
    <xdr:sp macro="" textlink="">
      <xdr:nvSpPr>
        <xdr:cNvPr id="275" name="テキスト ボックス 274"/>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139700</xdr:rowOff>
    </xdr:from>
    <xdr:to>
      <xdr:col>21</xdr:col>
      <xdr:colOff>412750</xdr:colOff>
      <xdr:row>59</xdr:row>
      <xdr:rowOff>69850</xdr:rowOff>
    </xdr:to>
    <xdr:sp macro="" textlink="">
      <xdr:nvSpPr>
        <xdr:cNvPr id="276" name="円/楕円 275"/>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54627</xdr:rowOff>
    </xdr:from>
    <xdr:ext cx="762000" cy="259045"/>
    <xdr:sp macro="" textlink="">
      <xdr:nvSpPr>
        <xdr:cNvPr id="277" name="テキスト ボックス 276"/>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101600</xdr:rowOff>
    </xdr:from>
    <xdr:to>
      <xdr:col>20</xdr:col>
      <xdr:colOff>209550</xdr:colOff>
      <xdr:row>59</xdr:row>
      <xdr:rowOff>31750</xdr:rowOff>
    </xdr:to>
    <xdr:sp macro="" textlink="">
      <xdr:nvSpPr>
        <xdr:cNvPr id="278" name="円/楕円 277"/>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16527</xdr:rowOff>
    </xdr:from>
    <xdr:ext cx="762000" cy="259045"/>
    <xdr:sp macro="" textlink="">
      <xdr:nvSpPr>
        <xdr:cNvPr id="279" name="テキスト ボックス 278"/>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31750</xdr:rowOff>
    </xdr:from>
    <xdr:to>
      <xdr:col>19</xdr:col>
      <xdr:colOff>6350</xdr:colOff>
      <xdr:row>61</xdr:row>
      <xdr:rowOff>133350</xdr:rowOff>
    </xdr:to>
    <xdr:sp macro="" textlink="">
      <xdr:nvSpPr>
        <xdr:cNvPr id="280" name="円/楕円 279"/>
        <xdr:cNvSpPr/>
      </xdr:nvSpPr>
      <xdr:spPr>
        <a:xfrm>
          <a:off x="12954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118127</xdr:rowOff>
    </xdr:from>
    <xdr:ext cx="762000" cy="259045"/>
    <xdr:sp macro="" textlink="">
      <xdr:nvSpPr>
        <xdr:cNvPr id="281" name="テキスト ボックス 280"/>
        <xdr:cNvSpPr txBox="1"/>
      </xdr:nvSpPr>
      <xdr:spPr>
        <a:xfrm>
          <a:off x="12623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市の関与の必要性や補助率の見直しなど、平成１８年度から平成２２年度の間に補助金総額の削減を徹底して進めたため、類似団体平均と比較して低い数値となっている。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153670</xdr:rowOff>
    </xdr:to>
    <xdr:cxnSp macro="">
      <xdr:nvCxnSpPr>
        <xdr:cNvPr id="313" name="直線コネクタ 312"/>
        <xdr:cNvCxnSpPr/>
      </xdr:nvCxnSpPr>
      <xdr:spPr>
        <a:xfrm flipV="1">
          <a:off x="15671800" y="614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12700</xdr:rowOff>
    </xdr:to>
    <xdr:cxnSp macro="">
      <xdr:nvCxnSpPr>
        <xdr:cNvPr id="316" name="直線コネクタ 315"/>
        <xdr:cNvCxnSpPr/>
      </xdr:nvCxnSpPr>
      <xdr:spPr>
        <a:xfrm flipV="1">
          <a:off x="14782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58420</xdr:rowOff>
    </xdr:to>
    <xdr:cxnSp macro="">
      <xdr:nvCxnSpPr>
        <xdr:cNvPr id="319" name="直線コネクタ 318"/>
        <xdr:cNvCxnSpPr/>
      </xdr:nvCxnSpPr>
      <xdr:spPr>
        <a:xfrm flipV="1">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43180</xdr:rowOff>
    </xdr:from>
    <xdr:to>
      <xdr:col>20</xdr:col>
      <xdr:colOff>158750</xdr:colOff>
      <xdr:row>36</xdr:row>
      <xdr:rowOff>58420</xdr:rowOff>
    </xdr:to>
    <xdr:cxnSp macro="">
      <xdr:nvCxnSpPr>
        <xdr:cNvPr id="322" name="直線コネクタ 321"/>
        <xdr:cNvCxnSpPr/>
      </xdr:nvCxnSpPr>
      <xdr:spPr>
        <a:xfrm>
          <a:off x="13004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2" name="円/楕円 331"/>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3"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4" name="円/楕円 333"/>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5" name="テキスト ボックス 334"/>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6" name="円/楕円 33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7" name="テキスト ボックス 33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8" name="円/楕円 33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9" name="テキスト ボックス 33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40" name="円/楕円 339"/>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104157</xdr:rowOff>
    </xdr:from>
    <xdr:ext cx="762000" cy="259045"/>
    <xdr:sp macro="" textlink="">
      <xdr:nvSpPr>
        <xdr:cNvPr id="341" name="テキスト ボックス 340"/>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地方交付税の振替りである臨時財政対策債の借入に対する償還が年々増加傾向にある。公債費負担適正化計画に基づき、新規借入額の抑制や平成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年度にかけて繰上償還を実施してきた結果、類似団体平均と比較すると、</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ポイント低い割合となっている。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19558</xdr:rowOff>
    </xdr:to>
    <xdr:cxnSp macro="">
      <xdr:nvCxnSpPr>
        <xdr:cNvPr id="371" name="直線コネクタ 370"/>
        <xdr:cNvCxnSpPr/>
      </xdr:nvCxnSpPr>
      <xdr:spPr>
        <a:xfrm flipV="1">
          <a:off x="3987800" y="13202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19558</xdr:rowOff>
    </xdr:to>
    <xdr:cxnSp macro="">
      <xdr:nvCxnSpPr>
        <xdr:cNvPr id="374" name="直線コネクタ 373"/>
        <xdr:cNvCxnSpPr/>
      </xdr:nvCxnSpPr>
      <xdr:spPr>
        <a:xfrm>
          <a:off x="3098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14987</xdr:rowOff>
    </xdr:to>
    <xdr:cxnSp macro="">
      <xdr:nvCxnSpPr>
        <xdr:cNvPr id="377" name="直線コネクタ 376"/>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69850</xdr:rowOff>
    </xdr:to>
    <xdr:cxnSp macro="">
      <xdr:nvCxnSpPr>
        <xdr:cNvPr id="380" name="直線コネクタ 379"/>
        <xdr:cNvCxnSpPr/>
      </xdr:nvCxnSpPr>
      <xdr:spPr>
        <a:xfrm flipV="1">
          <a:off x="1320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90" name="円/楕円 38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91"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2" name="円/楕円 39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3" name="テキスト ボックス 39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4" name="円/楕円 393"/>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5" name="テキスト ボックス 394"/>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6" name="円/楕円 395"/>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7" name="テキスト ボックス 396"/>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8" name="円/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9" name="テキスト ボックス 39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退職人員のピークを迎えたことによる人件費の増や、扶助費の増、繰出金が他団体と比べて高い数値となっていることなどにより、類似団体平均と比較して高い数値となった。</a:t>
          </a:r>
          <a:endParaRPr lang="ja-JP" altLang="ja-JP" sz="1400">
            <a:effectLst/>
          </a:endParaRPr>
        </a:p>
        <a:p>
          <a:pPr rtl="0"/>
          <a:r>
            <a:rPr lang="ja-JP" altLang="ja-JP" sz="1100" b="0" i="0" baseline="0">
              <a:solidFill>
                <a:schemeClr val="dk1"/>
              </a:solidFill>
              <a:effectLst/>
              <a:latin typeface="+mn-lt"/>
              <a:ea typeface="+mn-ea"/>
              <a:cs typeface="+mn-cs"/>
            </a:rPr>
            <a:t>　今後も下水道事業や病院事業等への繰出が同水準で推移する見込であり、平成２８年度に退職者のピークを迎え、以降も増加傾向にあることから、経常経費の抑制に努める必要がある。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78</xdr:row>
      <xdr:rowOff>53848</xdr:rowOff>
    </xdr:to>
    <xdr:cxnSp macro="">
      <xdr:nvCxnSpPr>
        <xdr:cNvPr id="430" name="直線コネクタ 429"/>
        <xdr:cNvCxnSpPr/>
      </xdr:nvCxnSpPr>
      <xdr:spPr>
        <a:xfrm>
          <a:off x="15671800" y="133126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77</xdr:row>
      <xdr:rowOff>110998</xdr:rowOff>
    </xdr:to>
    <xdr:cxnSp macro="">
      <xdr:nvCxnSpPr>
        <xdr:cNvPr id="433" name="直線コネクタ 432"/>
        <xdr:cNvCxnSpPr/>
      </xdr:nvCxnSpPr>
      <xdr:spPr>
        <a:xfrm>
          <a:off x="14782800" y="131526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131572</xdr:rowOff>
    </xdr:to>
    <xdr:cxnSp macro="">
      <xdr:nvCxnSpPr>
        <xdr:cNvPr id="436" name="直線コネクタ 435"/>
        <xdr:cNvCxnSpPr/>
      </xdr:nvCxnSpPr>
      <xdr:spPr>
        <a:xfrm flipV="1">
          <a:off x="13893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97282</xdr:rowOff>
    </xdr:to>
    <xdr:cxnSp macro="">
      <xdr:nvCxnSpPr>
        <xdr:cNvPr id="439" name="直線コネクタ 438"/>
        <xdr:cNvCxnSpPr/>
      </xdr:nvCxnSpPr>
      <xdr:spPr>
        <a:xfrm flipV="1">
          <a:off x="13004800" y="13161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9" name="円/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51" name="円/楕円 450"/>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52" name="テキスト ボックス 451"/>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53" name="円/楕円 452"/>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54" name="テキスト ボックス 453"/>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5" name="円/楕円 45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56" name="テキスト ボックス 45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7" name="円/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滋賀県彦根市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151841</xdr:rowOff>
    </xdr:from>
    <xdr:to>
      <xdr:col>4</xdr:col>
      <xdr:colOff>1117600</xdr:colOff>
      <xdr:row>16</xdr:row>
      <xdr:rowOff>67450</xdr:rowOff>
    </xdr:to>
    <xdr:cxnSp macro="">
      <xdr:nvCxnSpPr>
        <xdr:cNvPr id="50" name="直線コネクタ 49"/>
        <xdr:cNvCxnSpPr/>
      </xdr:nvCxnSpPr>
      <xdr:spPr bwMode="auto">
        <a:xfrm flipV="1">
          <a:off x="5003800" y="2771216"/>
          <a:ext cx="6477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67450</xdr:rowOff>
    </xdr:from>
    <xdr:to>
      <xdr:col>4</xdr:col>
      <xdr:colOff>469900</xdr:colOff>
      <xdr:row>17</xdr:row>
      <xdr:rowOff>51676</xdr:rowOff>
    </xdr:to>
    <xdr:cxnSp macro="">
      <xdr:nvCxnSpPr>
        <xdr:cNvPr id="53" name="直線コネクタ 52"/>
        <xdr:cNvCxnSpPr/>
      </xdr:nvCxnSpPr>
      <xdr:spPr bwMode="auto">
        <a:xfrm flipV="1">
          <a:off x="4305300" y="2858275"/>
          <a:ext cx="698500" cy="15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137668</xdr:rowOff>
    </xdr:from>
    <xdr:to>
      <xdr:col>3</xdr:col>
      <xdr:colOff>904875</xdr:colOff>
      <xdr:row>17</xdr:row>
      <xdr:rowOff>51676</xdr:rowOff>
    </xdr:to>
    <xdr:cxnSp macro="">
      <xdr:nvCxnSpPr>
        <xdr:cNvPr id="56" name="直線コネクタ 55"/>
        <xdr:cNvCxnSpPr/>
      </xdr:nvCxnSpPr>
      <xdr:spPr bwMode="auto">
        <a:xfrm>
          <a:off x="3606800" y="2928493"/>
          <a:ext cx="698500" cy="8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76708</xdr:rowOff>
    </xdr:from>
    <xdr:to>
      <xdr:col>3</xdr:col>
      <xdr:colOff>206375</xdr:colOff>
      <xdr:row>16</xdr:row>
      <xdr:rowOff>137668</xdr:rowOff>
    </xdr:to>
    <xdr:cxnSp macro="">
      <xdr:nvCxnSpPr>
        <xdr:cNvPr id="59" name="直線コネクタ 58"/>
        <xdr:cNvCxnSpPr/>
      </xdr:nvCxnSpPr>
      <xdr:spPr bwMode="auto">
        <a:xfrm>
          <a:off x="2908300" y="2867533"/>
          <a:ext cx="698500" cy="6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101041</xdr:rowOff>
    </xdr:from>
    <xdr:to>
      <xdr:col>5</xdr:col>
      <xdr:colOff>34925</xdr:colOff>
      <xdr:row>16</xdr:row>
      <xdr:rowOff>31191</xdr:rowOff>
    </xdr:to>
    <xdr:sp macro="" textlink="">
      <xdr:nvSpPr>
        <xdr:cNvPr id="69" name="円/楕円 68"/>
        <xdr:cNvSpPr/>
      </xdr:nvSpPr>
      <xdr:spPr bwMode="auto">
        <a:xfrm>
          <a:off x="5600700" y="272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117568</xdr:rowOff>
    </xdr:from>
    <xdr:ext cx="762000" cy="259045"/>
    <xdr:sp macro="" textlink="">
      <xdr:nvSpPr>
        <xdr:cNvPr id="70" name="人口1人当たり決算額の推移該当値テキスト130"/>
        <xdr:cNvSpPr txBox="1"/>
      </xdr:nvSpPr>
      <xdr:spPr>
        <a:xfrm>
          <a:off x="5740400" y="25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16650</xdr:rowOff>
    </xdr:from>
    <xdr:to>
      <xdr:col>4</xdr:col>
      <xdr:colOff>520700</xdr:colOff>
      <xdr:row>16</xdr:row>
      <xdr:rowOff>118250</xdr:rowOff>
    </xdr:to>
    <xdr:sp macro="" textlink="">
      <xdr:nvSpPr>
        <xdr:cNvPr id="71" name="円/楕円 70"/>
        <xdr:cNvSpPr/>
      </xdr:nvSpPr>
      <xdr:spPr bwMode="auto">
        <a:xfrm>
          <a:off x="4953000" y="280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128427</xdr:rowOff>
    </xdr:from>
    <xdr:ext cx="736600" cy="259045"/>
    <xdr:sp macro="" textlink="">
      <xdr:nvSpPr>
        <xdr:cNvPr id="72" name="テキスト ボックス 71"/>
        <xdr:cNvSpPr txBox="1"/>
      </xdr:nvSpPr>
      <xdr:spPr>
        <a:xfrm>
          <a:off x="4622800" y="257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876</xdr:rowOff>
    </xdr:from>
    <xdr:to>
      <xdr:col>3</xdr:col>
      <xdr:colOff>955675</xdr:colOff>
      <xdr:row>17</xdr:row>
      <xdr:rowOff>102476</xdr:rowOff>
    </xdr:to>
    <xdr:sp macro="" textlink="">
      <xdr:nvSpPr>
        <xdr:cNvPr id="73" name="円/楕円 72"/>
        <xdr:cNvSpPr/>
      </xdr:nvSpPr>
      <xdr:spPr bwMode="auto">
        <a:xfrm>
          <a:off x="4254500" y="296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112653</xdr:rowOff>
    </xdr:from>
    <xdr:ext cx="762000" cy="259045"/>
    <xdr:sp macro="" textlink="">
      <xdr:nvSpPr>
        <xdr:cNvPr id="74" name="テキスト ボックス 73"/>
        <xdr:cNvSpPr txBox="1"/>
      </xdr:nvSpPr>
      <xdr:spPr>
        <a:xfrm>
          <a:off x="3924300" y="27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86868</xdr:rowOff>
    </xdr:from>
    <xdr:to>
      <xdr:col>3</xdr:col>
      <xdr:colOff>257175</xdr:colOff>
      <xdr:row>17</xdr:row>
      <xdr:rowOff>17018</xdr:rowOff>
    </xdr:to>
    <xdr:sp macro="" textlink="">
      <xdr:nvSpPr>
        <xdr:cNvPr id="75" name="円/楕円 74"/>
        <xdr:cNvSpPr/>
      </xdr:nvSpPr>
      <xdr:spPr bwMode="auto">
        <a:xfrm>
          <a:off x="3556000" y="287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27195</xdr:rowOff>
    </xdr:from>
    <xdr:ext cx="762000" cy="259045"/>
    <xdr:sp macro="" textlink="">
      <xdr:nvSpPr>
        <xdr:cNvPr id="76" name="テキスト ボックス 75"/>
        <xdr:cNvSpPr txBox="1"/>
      </xdr:nvSpPr>
      <xdr:spPr>
        <a:xfrm>
          <a:off x="3225800" y="264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25908</xdr:rowOff>
    </xdr:from>
    <xdr:to>
      <xdr:col>2</xdr:col>
      <xdr:colOff>692150</xdr:colOff>
      <xdr:row>16</xdr:row>
      <xdr:rowOff>127508</xdr:rowOff>
    </xdr:to>
    <xdr:sp macro="" textlink="">
      <xdr:nvSpPr>
        <xdr:cNvPr id="77" name="円/楕円 76"/>
        <xdr:cNvSpPr/>
      </xdr:nvSpPr>
      <xdr:spPr bwMode="auto">
        <a:xfrm>
          <a:off x="2857500" y="281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112285</xdr:rowOff>
    </xdr:from>
    <xdr:ext cx="762000" cy="259045"/>
    <xdr:sp macro="" textlink="">
      <xdr:nvSpPr>
        <xdr:cNvPr id="78" name="テキスト ボックス 77"/>
        <xdr:cNvSpPr txBox="1"/>
      </xdr:nvSpPr>
      <xdr:spPr>
        <a:xfrm>
          <a:off x="2527300" y="29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35141</xdr:rowOff>
    </xdr:from>
    <xdr:to>
      <xdr:col>4</xdr:col>
      <xdr:colOff>1117600</xdr:colOff>
      <xdr:row>35</xdr:row>
      <xdr:rowOff>65583</xdr:rowOff>
    </xdr:to>
    <xdr:cxnSp macro="">
      <xdr:nvCxnSpPr>
        <xdr:cNvPr id="111" name="直線コネクタ 110"/>
        <xdr:cNvCxnSpPr/>
      </xdr:nvCxnSpPr>
      <xdr:spPr bwMode="auto">
        <a:xfrm flipV="1">
          <a:off x="5003800" y="6645491"/>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323482</xdr:rowOff>
    </xdr:from>
    <xdr:to>
      <xdr:col>4</xdr:col>
      <xdr:colOff>469900</xdr:colOff>
      <xdr:row>35</xdr:row>
      <xdr:rowOff>65583</xdr:rowOff>
    </xdr:to>
    <xdr:cxnSp macro="">
      <xdr:nvCxnSpPr>
        <xdr:cNvPr id="114" name="直線コネクタ 113"/>
        <xdr:cNvCxnSpPr/>
      </xdr:nvCxnSpPr>
      <xdr:spPr bwMode="auto">
        <a:xfrm>
          <a:off x="4305300" y="6590932"/>
          <a:ext cx="6985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233604</xdr:rowOff>
    </xdr:from>
    <xdr:to>
      <xdr:col>3</xdr:col>
      <xdr:colOff>904875</xdr:colOff>
      <xdr:row>34</xdr:row>
      <xdr:rowOff>323482</xdr:rowOff>
    </xdr:to>
    <xdr:cxnSp macro="">
      <xdr:nvCxnSpPr>
        <xdr:cNvPr id="117" name="直線コネクタ 116"/>
        <xdr:cNvCxnSpPr/>
      </xdr:nvCxnSpPr>
      <xdr:spPr bwMode="auto">
        <a:xfrm>
          <a:off x="3606800" y="6501054"/>
          <a:ext cx="698500" cy="8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145364</xdr:rowOff>
    </xdr:from>
    <xdr:to>
      <xdr:col>3</xdr:col>
      <xdr:colOff>206375</xdr:colOff>
      <xdr:row>34</xdr:row>
      <xdr:rowOff>233604</xdr:rowOff>
    </xdr:to>
    <xdr:cxnSp macro="">
      <xdr:nvCxnSpPr>
        <xdr:cNvPr id="120" name="直線コネクタ 119"/>
        <xdr:cNvCxnSpPr/>
      </xdr:nvCxnSpPr>
      <xdr:spPr bwMode="auto">
        <a:xfrm>
          <a:off x="2908300" y="641281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327241</xdr:rowOff>
    </xdr:from>
    <xdr:to>
      <xdr:col>5</xdr:col>
      <xdr:colOff>34925</xdr:colOff>
      <xdr:row>35</xdr:row>
      <xdr:rowOff>85941</xdr:rowOff>
    </xdr:to>
    <xdr:sp macro="" textlink="">
      <xdr:nvSpPr>
        <xdr:cNvPr id="130" name="円/楕円 129"/>
        <xdr:cNvSpPr/>
      </xdr:nvSpPr>
      <xdr:spPr bwMode="auto">
        <a:xfrm>
          <a:off x="5600700" y="659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172318</xdr:rowOff>
    </xdr:from>
    <xdr:ext cx="762000" cy="259045"/>
    <xdr:sp macro="" textlink="">
      <xdr:nvSpPr>
        <xdr:cNvPr id="131" name="人口1人当たり決算額の推移該当値テキスト445"/>
        <xdr:cNvSpPr txBox="1"/>
      </xdr:nvSpPr>
      <xdr:spPr>
        <a:xfrm>
          <a:off x="57404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14783</xdr:rowOff>
    </xdr:from>
    <xdr:to>
      <xdr:col>4</xdr:col>
      <xdr:colOff>520700</xdr:colOff>
      <xdr:row>35</xdr:row>
      <xdr:rowOff>116383</xdr:rowOff>
    </xdr:to>
    <xdr:sp macro="" textlink="">
      <xdr:nvSpPr>
        <xdr:cNvPr id="132" name="円/楕円 131"/>
        <xdr:cNvSpPr/>
      </xdr:nvSpPr>
      <xdr:spPr bwMode="auto">
        <a:xfrm>
          <a:off x="4953000" y="662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126560</xdr:rowOff>
    </xdr:from>
    <xdr:ext cx="736600" cy="259045"/>
    <xdr:sp macro="" textlink="">
      <xdr:nvSpPr>
        <xdr:cNvPr id="133" name="テキスト ボックス 132"/>
        <xdr:cNvSpPr txBox="1"/>
      </xdr:nvSpPr>
      <xdr:spPr>
        <a:xfrm>
          <a:off x="4622800" y="639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272682</xdr:rowOff>
    </xdr:from>
    <xdr:to>
      <xdr:col>3</xdr:col>
      <xdr:colOff>955675</xdr:colOff>
      <xdr:row>35</xdr:row>
      <xdr:rowOff>31382</xdr:rowOff>
    </xdr:to>
    <xdr:sp macro="" textlink="">
      <xdr:nvSpPr>
        <xdr:cNvPr id="134" name="円/楕円 133"/>
        <xdr:cNvSpPr/>
      </xdr:nvSpPr>
      <xdr:spPr bwMode="auto">
        <a:xfrm>
          <a:off x="4254500" y="654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41559</xdr:rowOff>
    </xdr:from>
    <xdr:ext cx="762000" cy="259045"/>
    <xdr:sp macro="" textlink="">
      <xdr:nvSpPr>
        <xdr:cNvPr id="135" name="テキスト ボックス 134"/>
        <xdr:cNvSpPr txBox="1"/>
      </xdr:nvSpPr>
      <xdr:spPr>
        <a:xfrm>
          <a:off x="3924300" y="630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182804</xdr:rowOff>
    </xdr:from>
    <xdr:to>
      <xdr:col>3</xdr:col>
      <xdr:colOff>257175</xdr:colOff>
      <xdr:row>34</xdr:row>
      <xdr:rowOff>284404</xdr:rowOff>
    </xdr:to>
    <xdr:sp macro="" textlink="">
      <xdr:nvSpPr>
        <xdr:cNvPr id="136" name="円/楕円 135"/>
        <xdr:cNvSpPr/>
      </xdr:nvSpPr>
      <xdr:spPr bwMode="auto">
        <a:xfrm>
          <a:off x="3556000" y="64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294581</xdr:rowOff>
    </xdr:from>
    <xdr:ext cx="762000" cy="259045"/>
    <xdr:sp macro="" textlink="">
      <xdr:nvSpPr>
        <xdr:cNvPr id="137" name="テキスト ボックス 136"/>
        <xdr:cNvSpPr txBox="1"/>
      </xdr:nvSpPr>
      <xdr:spPr>
        <a:xfrm>
          <a:off x="3225800" y="621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94564</xdr:rowOff>
    </xdr:from>
    <xdr:to>
      <xdr:col>2</xdr:col>
      <xdr:colOff>692150</xdr:colOff>
      <xdr:row>34</xdr:row>
      <xdr:rowOff>196164</xdr:rowOff>
    </xdr:to>
    <xdr:sp macro="" textlink="">
      <xdr:nvSpPr>
        <xdr:cNvPr id="138" name="円/楕円 137"/>
        <xdr:cNvSpPr/>
      </xdr:nvSpPr>
      <xdr:spPr bwMode="auto">
        <a:xfrm>
          <a:off x="2857500" y="63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206341</xdr:rowOff>
    </xdr:from>
    <xdr:ext cx="762000" cy="259045"/>
    <xdr:sp macro="" textlink="">
      <xdr:nvSpPr>
        <xdr:cNvPr id="139" name="テキスト ボックス 138"/>
        <xdr:cNvSpPr txBox="1"/>
      </xdr:nvSpPr>
      <xdr:spPr>
        <a:xfrm>
          <a:off x="2527300" y="61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81978</xdr:rowOff>
    </xdr:from>
    <xdr:to>
      <xdr:col>6</xdr:col>
      <xdr:colOff>511175</xdr:colOff>
      <xdr:row>34</xdr:row>
      <xdr:rowOff>141796</xdr:rowOff>
    </xdr:to>
    <xdr:cxnSp macro="">
      <xdr:nvCxnSpPr>
        <xdr:cNvPr id="61" name="直線コネクタ 60"/>
        <xdr:cNvCxnSpPr/>
      </xdr:nvCxnSpPr>
      <xdr:spPr>
        <a:xfrm flipV="1">
          <a:off x="3797300" y="5911278"/>
          <a:ext cx="8382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141796</xdr:rowOff>
    </xdr:from>
    <xdr:to>
      <xdr:col>5</xdr:col>
      <xdr:colOff>358775</xdr:colOff>
      <xdr:row>35</xdr:row>
      <xdr:rowOff>136728</xdr:rowOff>
    </xdr:to>
    <xdr:cxnSp macro="">
      <xdr:nvCxnSpPr>
        <xdr:cNvPr id="64" name="直線コネクタ 63"/>
        <xdr:cNvCxnSpPr/>
      </xdr:nvCxnSpPr>
      <xdr:spPr>
        <a:xfrm flipV="1">
          <a:off x="2908300" y="5971096"/>
          <a:ext cx="889000" cy="1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49784</xdr:rowOff>
    </xdr:from>
    <xdr:to>
      <xdr:col>4</xdr:col>
      <xdr:colOff>155575</xdr:colOff>
      <xdr:row>35</xdr:row>
      <xdr:rowOff>136728</xdr:rowOff>
    </xdr:to>
    <xdr:cxnSp macro="">
      <xdr:nvCxnSpPr>
        <xdr:cNvPr id="67" name="直線コネクタ 66"/>
        <xdr:cNvCxnSpPr/>
      </xdr:nvCxnSpPr>
      <xdr:spPr>
        <a:xfrm>
          <a:off x="2019300" y="6050534"/>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149987</xdr:rowOff>
    </xdr:from>
    <xdr:to>
      <xdr:col>2</xdr:col>
      <xdr:colOff>638175</xdr:colOff>
      <xdr:row>35</xdr:row>
      <xdr:rowOff>49784</xdr:rowOff>
    </xdr:to>
    <xdr:cxnSp macro="">
      <xdr:nvCxnSpPr>
        <xdr:cNvPr id="70" name="直線コネクタ 69"/>
        <xdr:cNvCxnSpPr/>
      </xdr:nvCxnSpPr>
      <xdr:spPr>
        <a:xfrm>
          <a:off x="1130300" y="5807837"/>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31178</xdr:rowOff>
    </xdr:from>
    <xdr:to>
      <xdr:col>6</xdr:col>
      <xdr:colOff>561975</xdr:colOff>
      <xdr:row>34</xdr:row>
      <xdr:rowOff>132778</xdr:rowOff>
    </xdr:to>
    <xdr:sp macro="" textlink="">
      <xdr:nvSpPr>
        <xdr:cNvPr id="80" name="円/楕円 79"/>
        <xdr:cNvSpPr/>
      </xdr:nvSpPr>
      <xdr:spPr>
        <a:xfrm>
          <a:off x="4584700" y="58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54055</xdr:rowOff>
    </xdr:from>
    <xdr:ext cx="534377" cy="259045"/>
    <xdr:sp macro="" textlink="">
      <xdr:nvSpPr>
        <xdr:cNvPr id="81" name="人件費該当値テキスト"/>
        <xdr:cNvSpPr txBox="1"/>
      </xdr:nvSpPr>
      <xdr:spPr>
        <a:xfrm>
          <a:off x="4686300" y="57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90996</xdr:rowOff>
    </xdr:from>
    <xdr:to>
      <xdr:col>5</xdr:col>
      <xdr:colOff>409575</xdr:colOff>
      <xdr:row>35</xdr:row>
      <xdr:rowOff>21146</xdr:rowOff>
    </xdr:to>
    <xdr:sp macro="" textlink="">
      <xdr:nvSpPr>
        <xdr:cNvPr id="82" name="円/楕円 81"/>
        <xdr:cNvSpPr/>
      </xdr:nvSpPr>
      <xdr:spPr>
        <a:xfrm>
          <a:off x="3746500" y="59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37673</xdr:rowOff>
    </xdr:from>
    <xdr:ext cx="534377" cy="259045"/>
    <xdr:sp macro="" textlink="">
      <xdr:nvSpPr>
        <xdr:cNvPr id="83" name="テキスト ボックス 82"/>
        <xdr:cNvSpPr txBox="1"/>
      </xdr:nvSpPr>
      <xdr:spPr>
        <a:xfrm>
          <a:off x="3530111" y="56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85928</xdr:rowOff>
    </xdr:from>
    <xdr:to>
      <xdr:col>4</xdr:col>
      <xdr:colOff>206375</xdr:colOff>
      <xdr:row>36</xdr:row>
      <xdr:rowOff>16078</xdr:rowOff>
    </xdr:to>
    <xdr:sp macro="" textlink="">
      <xdr:nvSpPr>
        <xdr:cNvPr id="84" name="円/楕円 83"/>
        <xdr:cNvSpPr/>
      </xdr:nvSpPr>
      <xdr:spPr>
        <a:xfrm>
          <a:off x="2857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7205</xdr:rowOff>
    </xdr:from>
    <xdr:ext cx="534377" cy="259045"/>
    <xdr:sp macro="" textlink="">
      <xdr:nvSpPr>
        <xdr:cNvPr id="85" name="テキスト ボックス 84"/>
        <xdr:cNvSpPr txBox="1"/>
      </xdr:nvSpPr>
      <xdr:spPr>
        <a:xfrm>
          <a:off x="2641111" y="61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170434</xdr:rowOff>
    </xdr:from>
    <xdr:to>
      <xdr:col>3</xdr:col>
      <xdr:colOff>3175</xdr:colOff>
      <xdr:row>35</xdr:row>
      <xdr:rowOff>100584</xdr:rowOff>
    </xdr:to>
    <xdr:sp macro="" textlink="">
      <xdr:nvSpPr>
        <xdr:cNvPr id="86" name="円/楕円 85"/>
        <xdr:cNvSpPr/>
      </xdr:nvSpPr>
      <xdr:spPr>
        <a:xfrm>
          <a:off x="1968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91711</xdr:rowOff>
    </xdr:from>
    <xdr:ext cx="534377" cy="259045"/>
    <xdr:sp macro="" textlink="">
      <xdr:nvSpPr>
        <xdr:cNvPr id="87" name="テキスト ボックス 86"/>
        <xdr:cNvSpPr txBox="1"/>
      </xdr:nvSpPr>
      <xdr:spPr>
        <a:xfrm>
          <a:off x="1752111" y="60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99187</xdr:rowOff>
    </xdr:from>
    <xdr:to>
      <xdr:col>1</xdr:col>
      <xdr:colOff>485775</xdr:colOff>
      <xdr:row>34</xdr:row>
      <xdr:rowOff>29337</xdr:rowOff>
    </xdr:to>
    <xdr:sp macro="" textlink="">
      <xdr:nvSpPr>
        <xdr:cNvPr id="88" name="円/楕円 87"/>
        <xdr:cNvSpPr/>
      </xdr:nvSpPr>
      <xdr:spPr>
        <a:xfrm>
          <a:off x="1079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45864</xdr:rowOff>
    </xdr:from>
    <xdr:ext cx="534377" cy="259045"/>
    <xdr:sp macro="" textlink="">
      <xdr:nvSpPr>
        <xdr:cNvPr id="89" name="テキスト ボックス 88"/>
        <xdr:cNvSpPr txBox="1"/>
      </xdr:nvSpPr>
      <xdr:spPr>
        <a:xfrm>
          <a:off x="863111" y="55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107108</xdr:rowOff>
    </xdr:from>
    <xdr:to>
      <xdr:col>6</xdr:col>
      <xdr:colOff>511175</xdr:colOff>
      <xdr:row>55</xdr:row>
      <xdr:rowOff>115207</xdr:rowOff>
    </xdr:to>
    <xdr:cxnSp macro="">
      <xdr:nvCxnSpPr>
        <xdr:cNvPr id="121" name="直線コネクタ 120"/>
        <xdr:cNvCxnSpPr/>
      </xdr:nvCxnSpPr>
      <xdr:spPr>
        <a:xfrm flipV="1">
          <a:off x="3797300" y="9365408"/>
          <a:ext cx="838200" cy="17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115207</xdr:rowOff>
    </xdr:from>
    <xdr:to>
      <xdr:col>5</xdr:col>
      <xdr:colOff>358775</xdr:colOff>
      <xdr:row>56</xdr:row>
      <xdr:rowOff>86273</xdr:rowOff>
    </xdr:to>
    <xdr:cxnSp macro="">
      <xdr:nvCxnSpPr>
        <xdr:cNvPr id="124" name="直線コネクタ 123"/>
        <xdr:cNvCxnSpPr/>
      </xdr:nvCxnSpPr>
      <xdr:spPr>
        <a:xfrm flipV="1">
          <a:off x="2908300" y="9544957"/>
          <a:ext cx="889000" cy="1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64001</xdr:rowOff>
    </xdr:from>
    <xdr:to>
      <xdr:col>4</xdr:col>
      <xdr:colOff>155575</xdr:colOff>
      <xdr:row>56</xdr:row>
      <xdr:rowOff>86273</xdr:rowOff>
    </xdr:to>
    <xdr:cxnSp macro="">
      <xdr:nvCxnSpPr>
        <xdr:cNvPr id="127" name="直線コネクタ 126"/>
        <xdr:cNvCxnSpPr/>
      </xdr:nvCxnSpPr>
      <xdr:spPr>
        <a:xfrm>
          <a:off x="2019300" y="9665201"/>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64001</xdr:rowOff>
    </xdr:from>
    <xdr:to>
      <xdr:col>2</xdr:col>
      <xdr:colOff>638175</xdr:colOff>
      <xdr:row>56</xdr:row>
      <xdr:rowOff>66940</xdr:rowOff>
    </xdr:to>
    <xdr:cxnSp macro="">
      <xdr:nvCxnSpPr>
        <xdr:cNvPr id="130" name="直線コネクタ 129"/>
        <xdr:cNvCxnSpPr/>
      </xdr:nvCxnSpPr>
      <xdr:spPr>
        <a:xfrm flipV="1">
          <a:off x="1130300" y="966520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56308</xdr:rowOff>
    </xdr:from>
    <xdr:to>
      <xdr:col>6</xdr:col>
      <xdr:colOff>561975</xdr:colOff>
      <xdr:row>54</xdr:row>
      <xdr:rowOff>157908</xdr:rowOff>
    </xdr:to>
    <xdr:sp macro="" textlink="">
      <xdr:nvSpPr>
        <xdr:cNvPr id="140" name="円/楕円 139"/>
        <xdr:cNvSpPr/>
      </xdr:nvSpPr>
      <xdr:spPr>
        <a:xfrm>
          <a:off x="4584700" y="93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79185</xdr:rowOff>
    </xdr:from>
    <xdr:ext cx="534377" cy="259045"/>
    <xdr:sp macro="" textlink="">
      <xdr:nvSpPr>
        <xdr:cNvPr id="141" name="物件費該当値テキスト"/>
        <xdr:cNvSpPr txBox="1"/>
      </xdr:nvSpPr>
      <xdr:spPr>
        <a:xfrm>
          <a:off x="4686300" y="91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64407</xdr:rowOff>
    </xdr:from>
    <xdr:to>
      <xdr:col>5</xdr:col>
      <xdr:colOff>409575</xdr:colOff>
      <xdr:row>55</xdr:row>
      <xdr:rowOff>166007</xdr:rowOff>
    </xdr:to>
    <xdr:sp macro="" textlink="">
      <xdr:nvSpPr>
        <xdr:cNvPr id="142" name="円/楕円 141"/>
        <xdr:cNvSpPr/>
      </xdr:nvSpPr>
      <xdr:spPr>
        <a:xfrm>
          <a:off x="3746500" y="94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11084</xdr:rowOff>
    </xdr:from>
    <xdr:ext cx="534377" cy="259045"/>
    <xdr:sp macro="" textlink="">
      <xdr:nvSpPr>
        <xdr:cNvPr id="143" name="テキスト ボックス 142"/>
        <xdr:cNvSpPr txBox="1"/>
      </xdr:nvSpPr>
      <xdr:spPr>
        <a:xfrm>
          <a:off x="3530111" y="92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35473</xdr:rowOff>
    </xdr:from>
    <xdr:to>
      <xdr:col>4</xdr:col>
      <xdr:colOff>206375</xdr:colOff>
      <xdr:row>56</xdr:row>
      <xdr:rowOff>137073</xdr:rowOff>
    </xdr:to>
    <xdr:sp macro="" textlink="">
      <xdr:nvSpPr>
        <xdr:cNvPr id="144" name="円/楕円 143"/>
        <xdr:cNvSpPr/>
      </xdr:nvSpPr>
      <xdr:spPr>
        <a:xfrm>
          <a:off x="2857500" y="96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128200</xdr:rowOff>
    </xdr:from>
    <xdr:ext cx="534377" cy="259045"/>
    <xdr:sp macro="" textlink="">
      <xdr:nvSpPr>
        <xdr:cNvPr id="145" name="テキスト ボックス 144"/>
        <xdr:cNvSpPr txBox="1"/>
      </xdr:nvSpPr>
      <xdr:spPr>
        <a:xfrm>
          <a:off x="2641111" y="9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13201</xdr:rowOff>
    </xdr:from>
    <xdr:to>
      <xdr:col>3</xdr:col>
      <xdr:colOff>3175</xdr:colOff>
      <xdr:row>56</xdr:row>
      <xdr:rowOff>114801</xdr:rowOff>
    </xdr:to>
    <xdr:sp macro="" textlink="">
      <xdr:nvSpPr>
        <xdr:cNvPr id="146" name="円/楕円 145"/>
        <xdr:cNvSpPr/>
      </xdr:nvSpPr>
      <xdr:spPr>
        <a:xfrm>
          <a:off x="1968500" y="96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105928</xdr:rowOff>
    </xdr:from>
    <xdr:ext cx="534377" cy="259045"/>
    <xdr:sp macro="" textlink="">
      <xdr:nvSpPr>
        <xdr:cNvPr id="147" name="テキスト ボックス 146"/>
        <xdr:cNvSpPr txBox="1"/>
      </xdr:nvSpPr>
      <xdr:spPr>
        <a:xfrm>
          <a:off x="1752111" y="97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16140</xdr:rowOff>
    </xdr:from>
    <xdr:to>
      <xdr:col>1</xdr:col>
      <xdr:colOff>485775</xdr:colOff>
      <xdr:row>56</xdr:row>
      <xdr:rowOff>117740</xdr:rowOff>
    </xdr:to>
    <xdr:sp macro="" textlink="">
      <xdr:nvSpPr>
        <xdr:cNvPr id="148" name="円/楕円 147"/>
        <xdr:cNvSpPr/>
      </xdr:nvSpPr>
      <xdr:spPr>
        <a:xfrm>
          <a:off x="1079500" y="96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108867</xdr:rowOff>
    </xdr:from>
    <xdr:ext cx="534377" cy="259045"/>
    <xdr:sp macro="" textlink="">
      <xdr:nvSpPr>
        <xdr:cNvPr id="149" name="テキスト ボックス 148"/>
        <xdr:cNvSpPr txBox="1"/>
      </xdr:nvSpPr>
      <xdr:spPr>
        <a:xfrm>
          <a:off x="863111" y="97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143619</xdr:rowOff>
    </xdr:from>
    <xdr:to>
      <xdr:col>6</xdr:col>
      <xdr:colOff>511175</xdr:colOff>
      <xdr:row>78</xdr:row>
      <xdr:rowOff>147538</xdr:rowOff>
    </xdr:to>
    <xdr:cxnSp macro="">
      <xdr:nvCxnSpPr>
        <xdr:cNvPr id="180" name="直線コネクタ 179"/>
        <xdr:cNvCxnSpPr/>
      </xdr:nvCxnSpPr>
      <xdr:spPr>
        <a:xfrm>
          <a:off x="3797300" y="13516719"/>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111942</xdr:rowOff>
    </xdr:from>
    <xdr:to>
      <xdr:col>5</xdr:col>
      <xdr:colOff>358775</xdr:colOff>
      <xdr:row>78</xdr:row>
      <xdr:rowOff>143619</xdr:rowOff>
    </xdr:to>
    <xdr:cxnSp macro="">
      <xdr:nvCxnSpPr>
        <xdr:cNvPr id="183" name="直線コネクタ 182"/>
        <xdr:cNvCxnSpPr/>
      </xdr:nvCxnSpPr>
      <xdr:spPr>
        <a:xfrm>
          <a:off x="2908300" y="1348504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111942</xdr:rowOff>
    </xdr:from>
    <xdr:to>
      <xdr:col>4</xdr:col>
      <xdr:colOff>155575</xdr:colOff>
      <xdr:row>78</xdr:row>
      <xdr:rowOff>116349</xdr:rowOff>
    </xdr:to>
    <xdr:cxnSp macro="">
      <xdr:nvCxnSpPr>
        <xdr:cNvPr id="186" name="直線コネクタ 185"/>
        <xdr:cNvCxnSpPr/>
      </xdr:nvCxnSpPr>
      <xdr:spPr>
        <a:xfrm flipV="1">
          <a:off x="2019300" y="1348504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104921</xdr:rowOff>
    </xdr:from>
    <xdr:to>
      <xdr:col>2</xdr:col>
      <xdr:colOff>638175</xdr:colOff>
      <xdr:row>78</xdr:row>
      <xdr:rowOff>116349</xdr:rowOff>
    </xdr:to>
    <xdr:cxnSp macro="">
      <xdr:nvCxnSpPr>
        <xdr:cNvPr id="189" name="直線コネクタ 188"/>
        <xdr:cNvCxnSpPr/>
      </xdr:nvCxnSpPr>
      <xdr:spPr>
        <a:xfrm>
          <a:off x="1130300" y="1347802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96738</xdr:rowOff>
    </xdr:from>
    <xdr:to>
      <xdr:col>6</xdr:col>
      <xdr:colOff>561975</xdr:colOff>
      <xdr:row>79</xdr:row>
      <xdr:rowOff>26888</xdr:rowOff>
    </xdr:to>
    <xdr:sp macro="" textlink="">
      <xdr:nvSpPr>
        <xdr:cNvPr id="199" name="円/楕円 198"/>
        <xdr:cNvSpPr/>
      </xdr:nvSpPr>
      <xdr:spPr>
        <a:xfrm>
          <a:off x="45847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11665</xdr:rowOff>
    </xdr:from>
    <xdr:ext cx="378565" cy="259045"/>
    <xdr:sp macro="" textlink="">
      <xdr:nvSpPr>
        <xdr:cNvPr id="200" name="維持補修費該当値テキスト"/>
        <xdr:cNvSpPr txBox="1"/>
      </xdr:nvSpPr>
      <xdr:spPr>
        <a:xfrm>
          <a:off x="4686300" y="1338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92819</xdr:rowOff>
    </xdr:from>
    <xdr:to>
      <xdr:col>5</xdr:col>
      <xdr:colOff>409575</xdr:colOff>
      <xdr:row>79</xdr:row>
      <xdr:rowOff>22969</xdr:rowOff>
    </xdr:to>
    <xdr:sp macro="" textlink="">
      <xdr:nvSpPr>
        <xdr:cNvPr id="201" name="円/楕円 200"/>
        <xdr:cNvSpPr/>
      </xdr:nvSpPr>
      <xdr:spPr>
        <a:xfrm>
          <a:off x="3746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14096</xdr:rowOff>
    </xdr:from>
    <xdr:ext cx="378565" cy="259045"/>
    <xdr:sp macro="" textlink="">
      <xdr:nvSpPr>
        <xdr:cNvPr id="202" name="テキスト ボックス 201"/>
        <xdr:cNvSpPr txBox="1"/>
      </xdr:nvSpPr>
      <xdr:spPr>
        <a:xfrm>
          <a:off x="3608017" y="135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61142</xdr:rowOff>
    </xdr:from>
    <xdr:to>
      <xdr:col>4</xdr:col>
      <xdr:colOff>206375</xdr:colOff>
      <xdr:row>78</xdr:row>
      <xdr:rowOff>162742</xdr:rowOff>
    </xdr:to>
    <xdr:sp macro="" textlink="">
      <xdr:nvSpPr>
        <xdr:cNvPr id="203" name="円/楕円 202"/>
        <xdr:cNvSpPr/>
      </xdr:nvSpPr>
      <xdr:spPr>
        <a:xfrm>
          <a:off x="28575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153869</xdr:rowOff>
    </xdr:from>
    <xdr:ext cx="378565" cy="259045"/>
    <xdr:sp macro="" textlink="">
      <xdr:nvSpPr>
        <xdr:cNvPr id="204" name="テキスト ボックス 203"/>
        <xdr:cNvSpPr txBox="1"/>
      </xdr:nvSpPr>
      <xdr:spPr>
        <a:xfrm>
          <a:off x="2719017" y="1352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65549</xdr:rowOff>
    </xdr:from>
    <xdr:to>
      <xdr:col>3</xdr:col>
      <xdr:colOff>3175</xdr:colOff>
      <xdr:row>78</xdr:row>
      <xdr:rowOff>167149</xdr:rowOff>
    </xdr:to>
    <xdr:sp macro="" textlink="">
      <xdr:nvSpPr>
        <xdr:cNvPr id="205" name="円/楕円 204"/>
        <xdr:cNvSpPr/>
      </xdr:nvSpPr>
      <xdr:spPr>
        <a:xfrm>
          <a:off x="1968500" y="13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158276</xdr:rowOff>
    </xdr:from>
    <xdr:ext cx="378565" cy="259045"/>
    <xdr:sp macro="" textlink="">
      <xdr:nvSpPr>
        <xdr:cNvPr id="206" name="テキスト ボックス 205"/>
        <xdr:cNvSpPr txBox="1"/>
      </xdr:nvSpPr>
      <xdr:spPr>
        <a:xfrm>
          <a:off x="1830017" y="1353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54121</xdr:rowOff>
    </xdr:from>
    <xdr:to>
      <xdr:col>1</xdr:col>
      <xdr:colOff>485775</xdr:colOff>
      <xdr:row>78</xdr:row>
      <xdr:rowOff>155721</xdr:rowOff>
    </xdr:to>
    <xdr:sp macro="" textlink="">
      <xdr:nvSpPr>
        <xdr:cNvPr id="207" name="円/楕円 206"/>
        <xdr:cNvSpPr/>
      </xdr:nvSpPr>
      <xdr:spPr>
        <a:xfrm>
          <a:off x="1079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146848</xdr:rowOff>
    </xdr:from>
    <xdr:ext cx="469744" cy="259045"/>
    <xdr:sp macro="" textlink="">
      <xdr:nvSpPr>
        <xdr:cNvPr id="208" name="テキスト ボックス 207"/>
        <xdr:cNvSpPr txBox="1"/>
      </xdr:nvSpPr>
      <xdr:spPr>
        <a:xfrm>
          <a:off x="895427" y="135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84950</xdr:rowOff>
    </xdr:from>
    <xdr:to>
      <xdr:col>6</xdr:col>
      <xdr:colOff>511175</xdr:colOff>
      <xdr:row>95</xdr:row>
      <xdr:rowOff>100952</xdr:rowOff>
    </xdr:to>
    <xdr:cxnSp macro="">
      <xdr:nvCxnSpPr>
        <xdr:cNvPr id="236" name="直線コネクタ 235"/>
        <xdr:cNvCxnSpPr/>
      </xdr:nvCxnSpPr>
      <xdr:spPr>
        <a:xfrm flipV="1">
          <a:off x="3797300" y="163727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100952</xdr:rowOff>
    </xdr:from>
    <xdr:to>
      <xdr:col>5</xdr:col>
      <xdr:colOff>358775</xdr:colOff>
      <xdr:row>96</xdr:row>
      <xdr:rowOff>45997</xdr:rowOff>
    </xdr:to>
    <xdr:cxnSp macro="">
      <xdr:nvCxnSpPr>
        <xdr:cNvPr id="239" name="直線コネクタ 238"/>
        <xdr:cNvCxnSpPr/>
      </xdr:nvCxnSpPr>
      <xdr:spPr>
        <a:xfrm flipV="1">
          <a:off x="2908300" y="16388702"/>
          <a:ext cx="8890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45997</xdr:rowOff>
    </xdr:from>
    <xdr:to>
      <xdr:col>4</xdr:col>
      <xdr:colOff>155575</xdr:colOff>
      <xdr:row>96</xdr:row>
      <xdr:rowOff>52398</xdr:rowOff>
    </xdr:to>
    <xdr:cxnSp macro="">
      <xdr:nvCxnSpPr>
        <xdr:cNvPr id="242" name="直線コネクタ 241"/>
        <xdr:cNvCxnSpPr/>
      </xdr:nvCxnSpPr>
      <xdr:spPr>
        <a:xfrm flipV="1">
          <a:off x="2019300" y="165051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16050</xdr:rowOff>
    </xdr:from>
    <xdr:to>
      <xdr:col>2</xdr:col>
      <xdr:colOff>638175</xdr:colOff>
      <xdr:row>96</xdr:row>
      <xdr:rowOff>52398</xdr:rowOff>
    </xdr:to>
    <xdr:cxnSp macro="">
      <xdr:nvCxnSpPr>
        <xdr:cNvPr id="245" name="直線コネクタ 244"/>
        <xdr:cNvCxnSpPr/>
      </xdr:nvCxnSpPr>
      <xdr:spPr>
        <a:xfrm>
          <a:off x="1130300" y="16475250"/>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124775</xdr:rowOff>
    </xdr:from>
    <xdr:ext cx="534377" cy="259045"/>
    <xdr:sp macro="" textlink="">
      <xdr:nvSpPr>
        <xdr:cNvPr id="249" name="テキスト ボックス 248"/>
        <xdr:cNvSpPr txBox="1"/>
      </xdr:nvSpPr>
      <xdr:spPr>
        <a:xfrm>
          <a:off x="863111"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34150</xdr:rowOff>
    </xdr:from>
    <xdr:to>
      <xdr:col>6</xdr:col>
      <xdr:colOff>561975</xdr:colOff>
      <xdr:row>95</xdr:row>
      <xdr:rowOff>135750</xdr:rowOff>
    </xdr:to>
    <xdr:sp macro="" textlink="">
      <xdr:nvSpPr>
        <xdr:cNvPr id="255" name="円/楕円 254"/>
        <xdr:cNvSpPr/>
      </xdr:nvSpPr>
      <xdr:spPr>
        <a:xfrm>
          <a:off x="4584700" y="163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57027</xdr:rowOff>
    </xdr:from>
    <xdr:ext cx="534377" cy="259045"/>
    <xdr:sp macro="" textlink="">
      <xdr:nvSpPr>
        <xdr:cNvPr id="256" name="扶助費該当値テキスト"/>
        <xdr:cNvSpPr txBox="1"/>
      </xdr:nvSpPr>
      <xdr:spPr>
        <a:xfrm>
          <a:off x="4686300" y="161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50152</xdr:rowOff>
    </xdr:from>
    <xdr:to>
      <xdr:col>5</xdr:col>
      <xdr:colOff>409575</xdr:colOff>
      <xdr:row>95</xdr:row>
      <xdr:rowOff>151752</xdr:rowOff>
    </xdr:to>
    <xdr:sp macro="" textlink="">
      <xdr:nvSpPr>
        <xdr:cNvPr id="257" name="円/楕円 256"/>
        <xdr:cNvSpPr/>
      </xdr:nvSpPr>
      <xdr:spPr>
        <a:xfrm>
          <a:off x="3746500" y="16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142879</xdr:rowOff>
    </xdr:from>
    <xdr:ext cx="534377" cy="259045"/>
    <xdr:sp macro="" textlink="">
      <xdr:nvSpPr>
        <xdr:cNvPr id="258" name="テキスト ボックス 257"/>
        <xdr:cNvSpPr txBox="1"/>
      </xdr:nvSpPr>
      <xdr:spPr>
        <a:xfrm>
          <a:off x="3530111" y="164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166647</xdr:rowOff>
    </xdr:from>
    <xdr:to>
      <xdr:col>4</xdr:col>
      <xdr:colOff>206375</xdr:colOff>
      <xdr:row>96</xdr:row>
      <xdr:rowOff>96797</xdr:rowOff>
    </xdr:to>
    <xdr:sp macro="" textlink="">
      <xdr:nvSpPr>
        <xdr:cNvPr id="259" name="円/楕円 258"/>
        <xdr:cNvSpPr/>
      </xdr:nvSpPr>
      <xdr:spPr>
        <a:xfrm>
          <a:off x="2857500" y="164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87924</xdr:rowOff>
    </xdr:from>
    <xdr:ext cx="534377" cy="259045"/>
    <xdr:sp macro="" textlink="">
      <xdr:nvSpPr>
        <xdr:cNvPr id="260" name="テキスト ボックス 259"/>
        <xdr:cNvSpPr txBox="1"/>
      </xdr:nvSpPr>
      <xdr:spPr>
        <a:xfrm>
          <a:off x="2641111" y="165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1598</xdr:rowOff>
    </xdr:from>
    <xdr:to>
      <xdr:col>3</xdr:col>
      <xdr:colOff>3175</xdr:colOff>
      <xdr:row>96</xdr:row>
      <xdr:rowOff>103198</xdr:rowOff>
    </xdr:to>
    <xdr:sp macro="" textlink="">
      <xdr:nvSpPr>
        <xdr:cNvPr id="261" name="円/楕円 260"/>
        <xdr:cNvSpPr/>
      </xdr:nvSpPr>
      <xdr:spPr>
        <a:xfrm>
          <a:off x="1968500" y="1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94325</xdr:rowOff>
    </xdr:from>
    <xdr:ext cx="534377" cy="259045"/>
    <xdr:sp macro="" textlink="">
      <xdr:nvSpPr>
        <xdr:cNvPr id="262" name="テキスト ボックス 261"/>
        <xdr:cNvSpPr txBox="1"/>
      </xdr:nvSpPr>
      <xdr:spPr>
        <a:xfrm>
          <a:off x="1752111" y="165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136700</xdr:rowOff>
    </xdr:from>
    <xdr:to>
      <xdr:col>1</xdr:col>
      <xdr:colOff>485775</xdr:colOff>
      <xdr:row>96</xdr:row>
      <xdr:rowOff>66850</xdr:rowOff>
    </xdr:to>
    <xdr:sp macro="" textlink="">
      <xdr:nvSpPr>
        <xdr:cNvPr id="263" name="円/楕円 262"/>
        <xdr:cNvSpPr/>
      </xdr:nvSpPr>
      <xdr:spPr>
        <a:xfrm>
          <a:off x="1079500" y="164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83377</xdr:rowOff>
    </xdr:from>
    <xdr:ext cx="534377" cy="259045"/>
    <xdr:sp macro="" textlink="">
      <xdr:nvSpPr>
        <xdr:cNvPr id="264" name="テキスト ボックス 263"/>
        <xdr:cNvSpPr txBox="1"/>
      </xdr:nvSpPr>
      <xdr:spPr>
        <a:xfrm>
          <a:off x="863111" y="161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120688</xdr:rowOff>
    </xdr:from>
    <xdr:to>
      <xdr:col>15</xdr:col>
      <xdr:colOff>180975</xdr:colOff>
      <xdr:row>37</xdr:row>
      <xdr:rowOff>34830</xdr:rowOff>
    </xdr:to>
    <xdr:cxnSp macro="">
      <xdr:nvCxnSpPr>
        <xdr:cNvPr id="293" name="直線コネクタ 292"/>
        <xdr:cNvCxnSpPr/>
      </xdr:nvCxnSpPr>
      <xdr:spPr>
        <a:xfrm flipV="1">
          <a:off x="9639300" y="6292888"/>
          <a:ext cx="838200" cy="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53956</xdr:rowOff>
    </xdr:from>
    <xdr:to>
      <xdr:col>14</xdr:col>
      <xdr:colOff>28575</xdr:colOff>
      <xdr:row>37</xdr:row>
      <xdr:rowOff>34830</xdr:rowOff>
    </xdr:to>
    <xdr:cxnSp macro="">
      <xdr:nvCxnSpPr>
        <xdr:cNvPr id="296" name="直線コネクタ 295"/>
        <xdr:cNvCxnSpPr/>
      </xdr:nvCxnSpPr>
      <xdr:spPr>
        <a:xfrm>
          <a:off x="8750300" y="6054706"/>
          <a:ext cx="889000" cy="3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53956</xdr:rowOff>
    </xdr:from>
    <xdr:to>
      <xdr:col>12</xdr:col>
      <xdr:colOff>511175</xdr:colOff>
      <xdr:row>36</xdr:row>
      <xdr:rowOff>134500</xdr:rowOff>
    </xdr:to>
    <xdr:cxnSp macro="">
      <xdr:nvCxnSpPr>
        <xdr:cNvPr id="299" name="直線コネクタ 298"/>
        <xdr:cNvCxnSpPr/>
      </xdr:nvCxnSpPr>
      <xdr:spPr>
        <a:xfrm flipV="1">
          <a:off x="7861300" y="6054706"/>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134500</xdr:rowOff>
    </xdr:from>
    <xdr:to>
      <xdr:col>11</xdr:col>
      <xdr:colOff>307975</xdr:colOff>
      <xdr:row>36</xdr:row>
      <xdr:rowOff>153492</xdr:rowOff>
    </xdr:to>
    <xdr:cxnSp macro="">
      <xdr:nvCxnSpPr>
        <xdr:cNvPr id="302" name="直線コネクタ 301"/>
        <xdr:cNvCxnSpPr/>
      </xdr:nvCxnSpPr>
      <xdr:spPr>
        <a:xfrm flipV="1">
          <a:off x="6972300" y="6306700"/>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69888</xdr:rowOff>
    </xdr:from>
    <xdr:to>
      <xdr:col>15</xdr:col>
      <xdr:colOff>231775</xdr:colOff>
      <xdr:row>37</xdr:row>
      <xdr:rowOff>38</xdr:rowOff>
    </xdr:to>
    <xdr:sp macro="" textlink="">
      <xdr:nvSpPr>
        <xdr:cNvPr id="312" name="円/楕円 311"/>
        <xdr:cNvSpPr/>
      </xdr:nvSpPr>
      <xdr:spPr>
        <a:xfrm>
          <a:off x="10426700" y="62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48315</xdr:rowOff>
    </xdr:from>
    <xdr:ext cx="534377" cy="259045"/>
    <xdr:sp macro="" textlink="">
      <xdr:nvSpPr>
        <xdr:cNvPr id="313" name="補助費等該当値テキスト"/>
        <xdr:cNvSpPr txBox="1"/>
      </xdr:nvSpPr>
      <xdr:spPr>
        <a:xfrm>
          <a:off x="10528300" y="62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155480</xdr:rowOff>
    </xdr:from>
    <xdr:to>
      <xdr:col>14</xdr:col>
      <xdr:colOff>79375</xdr:colOff>
      <xdr:row>37</xdr:row>
      <xdr:rowOff>85630</xdr:rowOff>
    </xdr:to>
    <xdr:sp macro="" textlink="">
      <xdr:nvSpPr>
        <xdr:cNvPr id="314" name="円/楕円 313"/>
        <xdr:cNvSpPr/>
      </xdr:nvSpPr>
      <xdr:spPr>
        <a:xfrm>
          <a:off x="95885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76757</xdr:rowOff>
    </xdr:from>
    <xdr:ext cx="534377" cy="259045"/>
    <xdr:sp macro="" textlink="">
      <xdr:nvSpPr>
        <xdr:cNvPr id="315" name="テキスト ボックス 314"/>
        <xdr:cNvSpPr txBox="1"/>
      </xdr:nvSpPr>
      <xdr:spPr>
        <a:xfrm>
          <a:off x="9372111" y="64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3156</xdr:rowOff>
    </xdr:from>
    <xdr:to>
      <xdr:col>12</xdr:col>
      <xdr:colOff>561975</xdr:colOff>
      <xdr:row>35</xdr:row>
      <xdr:rowOff>104756</xdr:rowOff>
    </xdr:to>
    <xdr:sp macro="" textlink="">
      <xdr:nvSpPr>
        <xdr:cNvPr id="316" name="円/楕円 315"/>
        <xdr:cNvSpPr/>
      </xdr:nvSpPr>
      <xdr:spPr>
        <a:xfrm>
          <a:off x="8699500" y="60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121283</xdr:rowOff>
    </xdr:from>
    <xdr:ext cx="534377" cy="259045"/>
    <xdr:sp macro="" textlink="">
      <xdr:nvSpPr>
        <xdr:cNvPr id="317" name="テキスト ボックス 316"/>
        <xdr:cNvSpPr txBox="1"/>
      </xdr:nvSpPr>
      <xdr:spPr>
        <a:xfrm>
          <a:off x="8483111" y="57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83700</xdr:rowOff>
    </xdr:from>
    <xdr:to>
      <xdr:col>11</xdr:col>
      <xdr:colOff>358775</xdr:colOff>
      <xdr:row>37</xdr:row>
      <xdr:rowOff>13850</xdr:rowOff>
    </xdr:to>
    <xdr:sp macro="" textlink="">
      <xdr:nvSpPr>
        <xdr:cNvPr id="318" name="円/楕円 317"/>
        <xdr:cNvSpPr/>
      </xdr:nvSpPr>
      <xdr:spPr>
        <a:xfrm>
          <a:off x="7810500" y="62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4977</xdr:rowOff>
    </xdr:from>
    <xdr:ext cx="534377" cy="259045"/>
    <xdr:sp macro="" textlink="">
      <xdr:nvSpPr>
        <xdr:cNvPr id="319" name="テキスト ボックス 318"/>
        <xdr:cNvSpPr txBox="1"/>
      </xdr:nvSpPr>
      <xdr:spPr>
        <a:xfrm>
          <a:off x="7594111" y="63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102692</xdr:rowOff>
    </xdr:from>
    <xdr:to>
      <xdr:col>10</xdr:col>
      <xdr:colOff>155575</xdr:colOff>
      <xdr:row>37</xdr:row>
      <xdr:rowOff>32842</xdr:rowOff>
    </xdr:to>
    <xdr:sp macro="" textlink="">
      <xdr:nvSpPr>
        <xdr:cNvPr id="320" name="円/楕円 319"/>
        <xdr:cNvSpPr/>
      </xdr:nvSpPr>
      <xdr:spPr>
        <a:xfrm>
          <a:off x="6921500" y="62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23969</xdr:rowOff>
    </xdr:from>
    <xdr:ext cx="534377" cy="259045"/>
    <xdr:sp macro="" textlink="">
      <xdr:nvSpPr>
        <xdr:cNvPr id="321" name="テキスト ボックス 320"/>
        <xdr:cNvSpPr txBox="1"/>
      </xdr:nvSpPr>
      <xdr:spPr>
        <a:xfrm>
          <a:off x="6705111" y="63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150654</xdr:rowOff>
    </xdr:from>
    <xdr:to>
      <xdr:col>15</xdr:col>
      <xdr:colOff>180975</xdr:colOff>
      <xdr:row>56</xdr:row>
      <xdr:rowOff>123069</xdr:rowOff>
    </xdr:to>
    <xdr:cxnSp macro="">
      <xdr:nvCxnSpPr>
        <xdr:cNvPr id="351" name="直線コネクタ 350"/>
        <xdr:cNvCxnSpPr/>
      </xdr:nvCxnSpPr>
      <xdr:spPr>
        <a:xfrm>
          <a:off x="9639300" y="9408954"/>
          <a:ext cx="838200" cy="3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150654</xdr:rowOff>
    </xdr:from>
    <xdr:to>
      <xdr:col>14</xdr:col>
      <xdr:colOff>28575</xdr:colOff>
      <xdr:row>55</xdr:row>
      <xdr:rowOff>154825</xdr:rowOff>
    </xdr:to>
    <xdr:cxnSp macro="">
      <xdr:nvCxnSpPr>
        <xdr:cNvPr id="354" name="直線コネクタ 353"/>
        <xdr:cNvCxnSpPr/>
      </xdr:nvCxnSpPr>
      <xdr:spPr>
        <a:xfrm flipV="1">
          <a:off x="8750300" y="9408954"/>
          <a:ext cx="889000" cy="1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6" name="テキスト ボックス 355"/>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154825</xdr:rowOff>
    </xdr:from>
    <xdr:to>
      <xdr:col>12</xdr:col>
      <xdr:colOff>511175</xdr:colOff>
      <xdr:row>57</xdr:row>
      <xdr:rowOff>5607</xdr:rowOff>
    </xdr:to>
    <xdr:cxnSp macro="">
      <xdr:nvCxnSpPr>
        <xdr:cNvPr id="357" name="直線コネクタ 356"/>
        <xdr:cNvCxnSpPr/>
      </xdr:nvCxnSpPr>
      <xdr:spPr>
        <a:xfrm flipV="1">
          <a:off x="7861300" y="9584575"/>
          <a:ext cx="889000" cy="1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164656</xdr:rowOff>
    </xdr:from>
    <xdr:to>
      <xdr:col>11</xdr:col>
      <xdr:colOff>307975</xdr:colOff>
      <xdr:row>57</xdr:row>
      <xdr:rowOff>5607</xdr:rowOff>
    </xdr:to>
    <xdr:cxnSp macro="">
      <xdr:nvCxnSpPr>
        <xdr:cNvPr id="360" name="直線コネクタ 359"/>
        <xdr:cNvCxnSpPr/>
      </xdr:nvCxnSpPr>
      <xdr:spPr>
        <a:xfrm>
          <a:off x="6972300" y="9765856"/>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72269</xdr:rowOff>
    </xdr:from>
    <xdr:to>
      <xdr:col>15</xdr:col>
      <xdr:colOff>231775</xdr:colOff>
      <xdr:row>57</xdr:row>
      <xdr:rowOff>2419</xdr:rowOff>
    </xdr:to>
    <xdr:sp macro="" textlink="">
      <xdr:nvSpPr>
        <xdr:cNvPr id="370" name="円/楕円 369"/>
        <xdr:cNvSpPr/>
      </xdr:nvSpPr>
      <xdr:spPr>
        <a:xfrm>
          <a:off x="10426700" y="9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50696</xdr:rowOff>
    </xdr:from>
    <xdr:ext cx="534377" cy="259045"/>
    <xdr:sp macro="" textlink="">
      <xdr:nvSpPr>
        <xdr:cNvPr id="371" name="普通建設事業費該当値テキスト"/>
        <xdr:cNvSpPr txBox="1"/>
      </xdr:nvSpPr>
      <xdr:spPr>
        <a:xfrm>
          <a:off x="10528300" y="96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99854</xdr:rowOff>
    </xdr:from>
    <xdr:to>
      <xdr:col>14</xdr:col>
      <xdr:colOff>79375</xdr:colOff>
      <xdr:row>55</xdr:row>
      <xdr:rowOff>30004</xdr:rowOff>
    </xdr:to>
    <xdr:sp macro="" textlink="">
      <xdr:nvSpPr>
        <xdr:cNvPr id="372" name="円/楕円 371"/>
        <xdr:cNvSpPr/>
      </xdr:nvSpPr>
      <xdr:spPr>
        <a:xfrm>
          <a:off x="9588500" y="93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46531</xdr:rowOff>
    </xdr:from>
    <xdr:ext cx="534377" cy="259045"/>
    <xdr:sp macro="" textlink="">
      <xdr:nvSpPr>
        <xdr:cNvPr id="373" name="テキスト ボックス 372"/>
        <xdr:cNvSpPr txBox="1"/>
      </xdr:nvSpPr>
      <xdr:spPr>
        <a:xfrm>
          <a:off x="9372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104025</xdr:rowOff>
    </xdr:from>
    <xdr:to>
      <xdr:col>12</xdr:col>
      <xdr:colOff>561975</xdr:colOff>
      <xdr:row>56</xdr:row>
      <xdr:rowOff>34175</xdr:rowOff>
    </xdr:to>
    <xdr:sp macro="" textlink="">
      <xdr:nvSpPr>
        <xdr:cNvPr id="374" name="円/楕円 373"/>
        <xdr:cNvSpPr/>
      </xdr:nvSpPr>
      <xdr:spPr>
        <a:xfrm>
          <a:off x="8699500" y="9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25302</xdr:rowOff>
    </xdr:from>
    <xdr:ext cx="534377" cy="259045"/>
    <xdr:sp macro="" textlink="">
      <xdr:nvSpPr>
        <xdr:cNvPr id="375" name="テキスト ボックス 374"/>
        <xdr:cNvSpPr txBox="1"/>
      </xdr:nvSpPr>
      <xdr:spPr>
        <a:xfrm>
          <a:off x="8483111" y="9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126257</xdr:rowOff>
    </xdr:from>
    <xdr:to>
      <xdr:col>11</xdr:col>
      <xdr:colOff>358775</xdr:colOff>
      <xdr:row>57</xdr:row>
      <xdr:rowOff>56407</xdr:rowOff>
    </xdr:to>
    <xdr:sp macro="" textlink="">
      <xdr:nvSpPr>
        <xdr:cNvPr id="376" name="円/楕円 375"/>
        <xdr:cNvSpPr/>
      </xdr:nvSpPr>
      <xdr:spPr>
        <a:xfrm>
          <a:off x="7810500" y="97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47534</xdr:rowOff>
    </xdr:from>
    <xdr:ext cx="534377" cy="259045"/>
    <xdr:sp macro="" textlink="">
      <xdr:nvSpPr>
        <xdr:cNvPr id="377" name="テキスト ボックス 376"/>
        <xdr:cNvSpPr txBox="1"/>
      </xdr:nvSpPr>
      <xdr:spPr>
        <a:xfrm>
          <a:off x="7594111" y="98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113856</xdr:rowOff>
    </xdr:from>
    <xdr:to>
      <xdr:col>10</xdr:col>
      <xdr:colOff>155575</xdr:colOff>
      <xdr:row>57</xdr:row>
      <xdr:rowOff>44006</xdr:rowOff>
    </xdr:to>
    <xdr:sp macro="" textlink="">
      <xdr:nvSpPr>
        <xdr:cNvPr id="378" name="円/楕円 377"/>
        <xdr:cNvSpPr/>
      </xdr:nvSpPr>
      <xdr:spPr>
        <a:xfrm>
          <a:off x="6921500" y="9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35133</xdr:rowOff>
    </xdr:from>
    <xdr:ext cx="534377" cy="259045"/>
    <xdr:sp macro="" textlink="">
      <xdr:nvSpPr>
        <xdr:cNvPr id="379" name="テキスト ボックス 378"/>
        <xdr:cNvSpPr txBox="1"/>
      </xdr:nvSpPr>
      <xdr:spPr>
        <a:xfrm>
          <a:off x="6705111" y="98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4026</xdr:rowOff>
    </xdr:from>
    <xdr:to>
      <xdr:col>15</xdr:col>
      <xdr:colOff>180975</xdr:colOff>
      <xdr:row>74</xdr:row>
      <xdr:rowOff>146177</xdr:rowOff>
    </xdr:to>
    <xdr:cxnSp macro="">
      <xdr:nvCxnSpPr>
        <xdr:cNvPr id="408" name="直線コネクタ 407"/>
        <xdr:cNvCxnSpPr/>
      </xdr:nvCxnSpPr>
      <xdr:spPr>
        <a:xfrm>
          <a:off x="9639300" y="12005526"/>
          <a:ext cx="838200" cy="8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95377</xdr:rowOff>
    </xdr:from>
    <xdr:to>
      <xdr:col>15</xdr:col>
      <xdr:colOff>231775</xdr:colOff>
      <xdr:row>75</xdr:row>
      <xdr:rowOff>25527</xdr:rowOff>
    </xdr:to>
    <xdr:sp macro="" textlink="">
      <xdr:nvSpPr>
        <xdr:cNvPr id="418" name="円/楕円 417"/>
        <xdr:cNvSpPr/>
      </xdr:nvSpPr>
      <xdr:spPr>
        <a:xfrm>
          <a:off x="104267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118254</xdr:rowOff>
    </xdr:from>
    <xdr:ext cx="534377" cy="259045"/>
    <xdr:sp macro="" textlink="">
      <xdr:nvSpPr>
        <xdr:cNvPr id="419" name="普通建設事業費 （ うち新規整備　）該当値テキスト"/>
        <xdr:cNvSpPr txBox="1"/>
      </xdr:nvSpPr>
      <xdr:spPr>
        <a:xfrm>
          <a:off x="10528300" y="126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124676</xdr:rowOff>
    </xdr:from>
    <xdr:to>
      <xdr:col>14</xdr:col>
      <xdr:colOff>79375</xdr:colOff>
      <xdr:row>70</xdr:row>
      <xdr:rowOff>54826</xdr:rowOff>
    </xdr:to>
    <xdr:sp macro="" textlink="">
      <xdr:nvSpPr>
        <xdr:cNvPr id="420" name="円/楕円 419"/>
        <xdr:cNvSpPr/>
      </xdr:nvSpPr>
      <xdr:spPr>
        <a:xfrm>
          <a:off x="9588500" y="119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71353</xdr:rowOff>
    </xdr:from>
    <xdr:ext cx="534377" cy="259045"/>
    <xdr:sp macro="" textlink="">
      <xdr:nvSpPr>
        <xdr:cNvPr id="421" name="テキスト ボックス 420"/>
        <xdr:cNvSpPr txBox="1"/>
      </xdr:nvSpPr>
      <xdr:spPr>
        <a:xfrm>
          <a:off x="9372111" y="11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112702</xdr:rowOff>
    </xdr:from>
    <xdr:to>
      <xdr:col>15</xdr:col>
      <xdr:colOff>180975</xdr:colOff>
      <xdr:row>98</xdr:row>
      <xdr:rowOff>29514</xdr:rowOff>
    </xdr:to>
    <xdr:cxnSp macro="">
      <xdr:nvCxnSpPr>
        <xdr:cNvPr id="448" name="直線コネクタ 447"/>
        <xdr:cNvCxnSpPr/>
      </xdr:nvCxnSpPr>
      <xdr:spPr>
        <a:xfrm flipV="1">
          <a:off x="9639300" y="16743352"/>
          <a:ext cx="838200" cy="8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61902</xdr:rowOff>
    </xdr:from>
    <xdr:to>
      <xdr:col>15</xdr:col>
      <xdr:colOff>231775</xdr:colOff>
      <xdr:row>97</xdr:row>
      <xdr:rowOff>163502</xdr:rowOff>
    </xdr:to>
    <xdr:sp macro="" textlink="">
      <xdr:nvSpPr>
        <xdr:cNvPr id="458" name="円/楕円 457"/>
        <xdr:cNvSpPr/>
      </xdr:nvSpPr>
      <xdr:spPr>
        <a:xfrm>
          <a:off x="10426700" y="1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148279</xdr:rowOff>
    </xdr:from>
    <xdr:ext cx="469744" cy="259045"/>
    <xdr:sp macro="" textlink="">
      <xdr:nvSpPr>
        <xdr:cNvPr id="459" name="普通建設事業費 （ うち更新整備　）該当値テキスト"/>
        <xdr:cNvSpPr txBox="1"/>
      </xdr:nvSpPr>
      <xdr:spPr>
        <a:xfrm>
          <a:off x="10528300" y="1660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150164</xdr:rowOff>
    </xdr:from>
    <xdr:to>
      <xdr:col>14</xdr:col>
      <xdr:colOff>79375</xdr:colOff>
      <xdr:row>98</xdr:row>
      <xdr:rowOff>80314</xdr:rowOff>
    </xdr:to>
    <xdr:sp macro="" textlink="">
      <xdr:nvSpPr>
        <xdr:cNvPr id="460" name="円/楕円 459"/>
        <xdr:cNvSpPr/>
      </xdr:nvSpPr>
      <xdr:spPr>
        <a:xfrm>
          <a:off x="95885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71441</xdr:rowOff>
    </xdr:from>
    <xdr:ext cx="469744" cy="259045"/>
    <xdr:sp macro="" textlink="">
      <xdr:nvSpPr>
        <xdr:cNvPr id="461" name="テキスト ボックス 460"/>
        <xdr:cNvSpPr txBox="1"/>
      </xdr:nvSpPr>
      <xdr:spPr>
        <a:xfrm>
          <a:off x="9404427" y="168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39688</xdr:rowOff>
    </xdr:from>
    <xdr:to>
      <xdr:col>23</xdr:col>
      <xdr:colOff>517525</xdr:colOff>
      <xdr:row>38</xdr:row>
      <xdr:rowOff>25400</xdr:rowOff>
    </xdr:to>
    <xdr:cxnSp macro="">
      <xdr:nvCxnSpPr>
        <xdr:cNvPr id="486" name="直線コネクタ 485"/>
        <xdr:cNvCxnSpPr/>
      </xdr:nvCxnSpPr>
      <xdr:spPr>
        <a:xfrm>
          <a:off x="15481300" y="6383338"/>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39688</xdr:rowOff>
    </xdr:from>
    <xdr:to>
      <xdr:col>22</xdr:col>
      <xdr:colOff>365125</xdr:colOff>
      <xdr:row>37</xdr:row>
      <xdr:rowOff>169990</xdr:rowOff>
    </xdr:to>
    <xdr:cxnSp macro="">
      <xdr:nvCxnSpPr>
        <xdr:cNvPr id="489" name="直線コネクタ 488"/>
        <xdr:cNvCxnSpPr/>
      </xdr:nvCxnSpPr>
      <xdr:spPr>
        <a:xfrm flipV="1">
          <a:off x="14592300" y="638333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169990</xdr:rowOff>
    </xdr:from>
    <xdr:to>
      <xdr:col>21</xdr:col>
      <xdr:colOff>161925</xdr:colOff>
      <xdr:row>38</xdr:row>
      <xdr:rowOff>25400</xdr:rowOff>
    </xdr:to>
    <xdr:cxnSp macro="">
      <xdr:nvCxnSpPr>
        <xdr:cNvPr id="492" name="直線コネクタ 491"/>
        <xdr:cNvCxnSpPr/>
      </xdr:nvCxnSpPr>
      <xdr:spPr>
        <a:xfrm flipV="1">
          <a:off x="13703300" y="65136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115126</xdr:rowOff>
    </xdr:from>
    <xdr:to>
      <xdr:col>19</xdr:col>
      <xdr:colOff>644525</xdr:colOff>
      <xdr:row>38</xdr:row>
      <xdr:rowOff>25400</xdr:rowOff>
    </xdr:to>
    <xdr:cxnSp macro="">
      <xdr:nvCxnSpPr>
        <xdr:cNvPr id="495" name="直線コネクタ 494"/>
        <xdr:cNvCxnSpPr/>
      </xdr:nvCxnSpPr>
      <xdr:spPr>
        <a:xfrm>
          <a:off x="12814300" y="6458776"/>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160338</xdr:rowOff>
    </xdr:from>
    <xdr:to>
      <xdr:col>22</xdr:col>
      <xdr:colOff>415925</xdr:colOff>
      <xdr:row>37</xdr:row>
      <xdr:rowOff>90488</xdr:rowOff>
    </xdr:to>
    <xdr:sp macro="" textlink="">
      <xdr:nvSpPr>
        <xdr:cNvPr id="507" name="円/楕円 506"/>
        <xdr:cNvSpPr/>
      </xdr:nvSpPr>
      <xdr:spPr>
        <a:xfrm>
          <a:off x="1543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81615</xdr:rowOff>
    </xdr:from>
    <xdr:ext cx="378565" cy="259045"/>
    <xdr:sp macro="" textlink="">
      <xdr:nvSpPr>
        <xdr:cNvPr id="508" name="テキスト ボックス 507"/>
        <xdr:cNvSpPr txBox="1"/>
      </xdr:nvSpPr>
      <xdr:spPr>
        <a:xfrm>
          <a:off x="15292017" y="642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119190</xdr:rowOff>
    </xdr:from>
    <xdr:to>
      <xdr:col>21</xdr:col>
      <xdr:colOff>212725</xdr:colOff>
      <xdr:row>38</xdr:row>
      <xdr:rowOff>49340</xdr:rowOff>
    </xdr:to>
    <xdr:sp macro="" textlink="">
      <xdr:nvSpPr>
        <xdr:cNvPr id="509" name="円/楕円 508"/>
        <xdr:cNvSpPr/>
      </xdr:nvSpPr>
      <xdr:spPr>
        <a:xfrm>
          <a:off x="14541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40467</xdr:rowOff>
    </xdr:from>
    <xdr:ext cx="313932" cy="259045"/>
    <xdr:sp macro="" textlink="">
      <xdr:nvSpPr>
        <xdr:cNvPr id="510" name="テキスト ボックス 509"/>
        <xdr:cNvSpPr txBox="1"/>
      </xdr:nvSpPr>
      <xdr:spPr>
        <a:xfrm>
          <a:off x="14435333" y="6555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1" name="円/楕円 51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2" name="テキスト ボックス 511"/>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64326</xdr:rowOff>
    </xdr:from>
    <xdr:to>
      <xdr:col>18</xdr:col>
      <xdr:colOff>492125</xdr:colOff>
      <xdr:row>37</xdr:row>
      <xdr:rowOff>165926</xdr:rowOff>
    </xdr:to>
    <xdr:sp macro="" textlink="">
      <xdr:nvSpPr>
        <xdr:cNvPr id="513" name="円/楕円 512"/>
        <xdr:cNvSpPr/>
      </xdr:nvSpPr>
      <xdr:spPr>
        <a:xfrm>
          <a:off x="12763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157053</xdr:rowOff>
    </xdr:from>
    <xdr:ext cx="378565" cy="259045"/>
    <xdr:sp macro="" textlink="">
      <xdr:nvSpPr>
        <xdr:cNvPr id="514" name="テキスト ボックス 513"/>
        <xdr:cNvSpPr txBox="1"/>
      </xdr:nvSpPr>
      <xdr:spPr>
        <a:xfrm>
          <a:off x="12625017" y="6500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11821</xdr:rowOff>
    </xdr:from>
    <xdr:to>
      <xdr:col>23</xdr:col>
      <xdr:colOff>517525</xdr:colOff>
      <xdr:row>74</xdr:row>
      <xdr:rowOff>136843</xdr:rowOff>
    </xdr:to>
    <xdr:cxnSp macro="">
      <xdr:nvCxnSpPr>
        <xdr:cNvPr id="590" name="直線コネクタ 589"/>
        <xdr:cNvCxnSpPr/>
      </xdr:nvCxnSpPr>
      <xdr:spPr>
        <a:xfrm flipV="1">
          <a:off x="15481300" y="12699121"/>
          <a:ext cx="8382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136843</xdr:rowOff>
    </xdr:from>
    <xdr:to>
      <xdr:col>22</xdr:col>
      <xdr:colOff>365125</xdr:colOff>
      <xdr:row>74</xdr:row>
      <xdr:rowOff>146490</xdr:rowOff>
    </xdr:to>
    <xdr:cxnSp macro="">
      <xdr:nvCxnSpPr>
        <xdr:cNvPr id="593" name="直線コネクタ 592"/>
        <xdr:cNvCxnSpPr/>
      </xdr:nvCxnSpPr>
      <xdr:spPr>
        <a:xfrm flipV="1">
          <a:off x="14592300" y="1282414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146490</xdr:rowOff>
    </xdr:from>
    <xdr:to>
      <xdr:col>21</xdr:col>
      <xdr:colOff>161925</xdr:colOff>
      <xdr:row>74</xdr:row>
      <xdr:rowOff>148021</xdr:rowOff>
    </xdr:to>
    <xdr:cxnSp macro="">
      <xdr:nvCxnSpPr>
        <xdr:cNvPr id="596" name="直線コネクタ 595"/>
        <xdr:cNvCxnSpPr/>
      </xdr:nvCxnSpPr>
      <xdr:spPr>
        <a:xfrm flipV="1">
          <a:off x="13703300" y="12833790"/>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65634</xdr:rowOff>
    </xdr:from>
    <xdr:to>
      <xdr:col>19</xdr:col>
      <xdr:colOff>644525</xdr:colOff>
      <xdr:row>74</xdr:row>
      <xdr:rowOff>148021</xdr:rowOff>
    </xdr:to>
    <xdr:cxnSp macro="">
      <xdr:nvCxnSpPr>
        <xdr:cNvPr id="599" name="直線コネクタ 598"/>
        <xdr:cNvCxnSpPr/>
      </xdr:nvCxnSpPr>
      <xdr:spPr>
        <a:xfrm>
          <a:off x="12814300" y="12752934"/>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132471</xdr:rowOff>
    </xdr:from>
    <xdr:to>
      <xdr:col>23</xdr:col>
      <xdr:colOff>568325</xdr:colOff>
      <xdr:row>74</xdr:row>
      <xdr:rowOff>62621</xdr:rowOff>
    </xdr:to>
    <xdr:sp macro="" textlink="">
      <xdr:nvSpPr>
        <xdr:cNvPr id="609" name="円/楕円 608"/>
        <xdr:cNvSpPr/>
      </xdr:nvSpPr>
      <xdr:spPr>
        <a:xfrm>
          <a:off x="16268700" y="126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110898</xdr:rowOff>
    </xdr:from>
    <xdr:ext cx="534377" cy="259045"/>
    <xdr:sp macro="" textlink="">
      <xdr:nvSpPr>
        <xdr:cNvPr id="610" name="公債費該当値テキスト"/>
        <xdr:cNvSpPr txBox="1"/>
      </xdr:nvSpPr>
      <xdr:spPr>
        <a:xfrm>
          <a:off x="16370300" y="126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86043</xdr:rowOff>
    </xdr:from>
    <xdr:to>
      <xdr:col>22</xdr:col>
      <xdr:colOff>415925</xdr:colOff>
      <xdr:row>75</xdr:row>
      <xdr:rowOff>16193</xdr:rowOff>
    </xdr:to>
    <xdr:sp macro="" textlink="">
      <xdr:nvSpPr>
        <xdr:cNvPr id="611" name="円/楕円 610"/>
        <xdr:cNvSpPr/>
      </xdr:nvSpPr>
      <xdr:spPr>
        <a:xfrm>
          <a:off x="15430500" y="12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7320</xdr:rowOff>
    </xdr:from>
    <xdr:ext cx="534377" cy="259045"/>
    <xdr:sp macro="" textlink="">
      <xdr:nvSpPr>
        <xdr:cNvPr id="612" name="テキスト ボックス 611"/>
        <xdr:cNvSpPr txBox="1"/>
      </xdr:nvSpPr>
      <xdr:spPr>
        <a:xfrm>
          <a:off x="15214111" y="128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95690</xdr:rowOff>
    </xdr:from>
    <xdr:to>
      <xdr:col>21</xdr:col>
      <xdr:colOff>212725</xdr:colOff>
      <xdr:row>75</xdr:row>
      <xdr:rowOff>25840</xdr:rowOff>
    </xdr:to>
    <xdr:sp macro="" textlink="">
      <xdr:nvSpPr>
        <xdr:cNvPr id="613" name="円/楕円 612"/>
        <xdr:cNvSpPr/>
      </xdr:nvSpPr>
      <xdr:spPr>
        <a:xfrm>
          <a:off x="14541500" y="127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16967</xdr:rowOff>
    </xdr:from>
    <xdr:ext cx="534377" cy="259045"/>
    <xdr:sp macro="" textlink="">
      <xdr:nvSpPr>
        <xdr:cNvPr id="614" name="テキスト ボックス 613"/>
        <xdr:cNvSpPr txBox="1"/>
      </xdr:nvSpPr>
      <xdr:spPr>
        <a:xfrm>
          <a:off x="14325111" y="128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97221</xdr:rowOff>
    </xdr:from>
    <xdr:to>
      <xdr:col>20</xdr:col>
      <xdr:colOff>9525</xdr:colOff>
      <xdr:row>75</xdr:row>
      <xdr:rowOff>27371</xdr:rowOff>
    </xdr:to>
    <xdr:sp macro="" textlink="">
      <xdr:nvSpPr>
        <xdr:cNvPr id="615" name="円/楕円 614"/>
        <xdr:cNvSpPr/>
      </xdr:nvSpPr>
      <xdr:spPr>
        <a:xfrm>
          <a:off x="13652500" y="12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18498</xdr:rowOff>
    </xdr:from>
    <xdr:ext cx="534377" cy="259045"/>
    <xdr:sp macro="" textlink="">
      <xdr:nvSpPr>
        <xdr:cNvPr id="616" name="テキスト ボックス 615"/>
        <xdr:cNvSpPr txBox="1"/>
      </xdr:nvSpPr>
      <xdr:spPr>
        <a:xfrm>
          <a:off x="13436111" y="128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14834</xdr:rowOff>
    </xdr:from>
    <xdr:to>
      <xdr:col>18</xdr:col>
      <xdr:colOff>492125</xdr:colOff>
      <xdr:row>74</xdr:row>
      <xdr:rowOff>116434</xdr:rowOff>
    </xdr:to>
    <xdr:sp macro="" textlink="">
      <xdr:nvSpPr>
        <xdr:cNvPr id="617" name="円/楕円 616"/>
        <xdr:cNvSpPr/>
      </xdr:nvSpPr>
      <xdr:spPr>
        <a:xfrm>
          <a:off x="12763500" y="127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107561</xdr:rowOff>
    </xdr:from>
    <xdr:ext cx="534377" cy="259045"/>
    <xdr:sp macro="" textlink="">
      <xdr:nvSpPr>
        <xdr:cNvPr id="618" name="テキスト ボックス 617"/>
        <xdr:cNvSpPr txBox="1"/>
      </xdr:nvSpPr>
      <xdr:spPr>
        <a:xfrm>
          <a:off x="12547111" y="127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133414</xdr:rowOff>
    </xdr:from>
    <xdr:to>
      <xdr:col>23</xdr:col>
      <xdr:colOff>517525</xdr:colOff>
      <xdr:row>97</xdr:row>
      <xdr:rowOff>83579</xdr:rowOff>
    </xdr:to>
    <xdr:cxnSp macro="">
      <xdr:nvCxnSpPr>
        <xdr:cNvPr id="647" name="直線コネクタ 646"/>
        <xdr:cNvCxnSpPr/>
      </xdr:nvCxnSpPr>
      <xdr:spPr>
        <a:xfrm>
          <a:off x="15481300" y="16592614"/>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60223</xdr:rowOff>
    </xdr:from>
    <xdr:to>
      <xdr:col>22</xdr:col>
      <xdr:colOff>365125</xdr:colOff>
      <xdr:row>96</xdr:row>
      <xdr:rowOff>133414</xdr:rowOff>
    </xdr:to>
    <xdr:cxnSp macro="">
      <xdr:nvCxnSpPr>
        <xdr:cNvPr id="650" name="直線コネクタ 649"/>
        <xdr:cNvCxnSpPr/>
      </xdr:nvCxnSpPr>
      <xdr:spPr>
        <a:xfrm>
          <a:off x="14592300" y="16519423"/>
          <a:ext cx="8890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60223</xdr:rowOff>
    </xdr:from>
    <xdr:to>
      <xdr:col>21</xdr:col>
      <xdr:colOff>161925</xdr:colOff>
      <xdr:row>97</xdr:row>
      <xdr:rowOff>92036</xdr:rowOff>
    </xdr:to>
    <xdr:cxnSp macro="">
      <xdr:nvCxnSpPr>
        <xdr:cNvPr id="653" name="直線コネクタ 652"/>
        <xdr:cNvCxnSpPr/>
      </xdr:nvCxnSpPr>
      <xdr:spPr>
        <a:xfrm flipV="1">
          <a:off x="13703300" y="16519423"/>
          <a:ext cx="889000" cy="2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44335</xdr:rowOff>
    </xdr:from>
    <xdr:to>
      <xdr:col>19</xdr:col>
      <xdr:colOff>644525</xdr:colOff>
      <xdr:row>97</xdr:row>
      <xdr:rowOff>92036</xdr:rowOff>
    </xdr:to>
    <xdr:cxnSp macro="">
      <xdr:nvCxnSpPr>
        <xdr:cNvPr id="656" name="直線コネクタ 655"/>
        <xdr:cNvCxnSpPr/>
      </xdr:nvCxnSpPr>
      <xdr:spPr>
        <a:xfrm>
          <a:off x="12814300" y="16674985"/>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32779</xdr:rowOff>
    </xdr:from>
    <xdr:to>
      <xdr:col>23</xdr:col>
      <xdr:colOff>568325</xdr:colOff>
      <xdr:row>97</xdr:row>
      <xdr:rowOff>134379</xdr:rowOff>
    </xdr:to>
    <xdr:sp macro="" textlink="">
      <xdr:nvSpPr>
        <xdr:cNvPr id="666" name="円/楕円 665"/>
        <xdr:cNvSpPr/>
      </xdr:nvSpPr>
      <xdr:spPr>
        <a:xfrm>
          <a:off x="162687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11206</xdr:rowOff>
    </xdr:from>
    <xdr:ext cx="469744" cy="259045"/>
    <xdr:sp macro="" textlink="">
      <xdr:nvSpPr>
        <xdr:cNvPr id="667" name="積立金該当値テキスト"/>
        <xdr:cNvSpPr txBox="1"/>
      </xdr:nvSpPr>
      <xdr:spPr>
        <a:xfrm>
          <a:off x="16370300" y="166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82614</xdr:rowOff>
    </xdr:from>
    <xdr:to>
      <xdr:col>22</xdr:col>
      <xdr:colOff>415925</xdr:colOff>
      <xdr:row>97</xdr:row>
      <xdr:rowOff>12764</xdr:rowOff>
    </xdr:to>
    <xdr:sp macro="" textlink="">
      <xdr:nvSpPr>
        <xdr:cNvPr id="668" name="円/楕円 667"/>
        <xdr:cNvSpPr/>
      </xdr:nvSpPr>
      <xdr:spPr>
        <a:xfrm>
          <a:off x="15430500" y="16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29291</xdr:rowOff>
    </xdr:from>
    <xdr:ext cx="534377" cy="259045"/>
    <xdr:sp macro="" textlink="">
      <xdr:nvSpPr>
        <xdr:cNvPr id="669" name="テキスト ボックス 668"/>
        <xdr:cNvSpPr txBox="1"/>
      </xdr:nvSpPr>
      <xdr:spPr>
        <a:xfrm>
          <a:off x="15214111" y="16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9423</xdr:rowOff>
    </xdr:from>
    <xdr:to>
      <xdr:col>21</xdr:col>
      <xdr:colOff>212725</xdr:colOff>
      <xdr:row>96</xdr:row>
      <xdr:rowOff>111023</xdr:rowOff>
    </xdr:to>
    <xdr:sp macro="" textlink="">
      <xdr:nvSpPr>
        <xdr:cNvPr id="670" name="円/楕円 669"/>
        <xdr:cNvSpPr/>
      </xdr:nvSpPr>
      <xdr:spPr>
        <a:xfrm>
          <a:off x="14541500" y="164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127550</xdr:rowOff>
    </xdr:from>
    <xdr:ext cx="534377" cy="259045"/>
    <xdr:sp macro="" textlink="">
      <xdr:nvSpPr>
        <xdr:cNvPr id="671" name="テキスト ボックス 670"/>
        <xdr:cNvSpPr txBox="1"/>
      </xdr:nvSpPr>
      <xdr:spPr>
        <a:xfrm>
          <a:off x="14325111" y="162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41236</xdr:rowOff>
    </xdr:from>
    <xdr:to>
      <xdr:col>20</xdr:col>
      <xdr:colOff>9525</xdr:colOff>
      <xdr:row>97</xdr:row>
      <xdr:rowOff>142836</xdr:rowOff>
    </xdr:to>
    <xdr:sp macro="" textlink="">
      <xdr:nvSpPr>
        <xdr:cNvPr id="672" name="円/楕円 671"/>
        <xdr:cNvSpPr/>
      </xdr:nvSpPr>
      <xdr:spPr>
        <a:xfrm>
          <a:off x="13652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133963</xdr:rowOff>
    </xdr:from>
    <xdr:ext cx="469744" cy="259045"/>
    <xdr:sp macro="" textlink="">
      <xdr:nvSpPr>
        <xdr:cNvPr id="673" name="テキスト ボックス 672"/>
        <xdr:cNvSpPr txBox="1"/>
      </xdr:nvSpPr>
      <xdr:spPr>
        <a:xfrm>
          <a:off x="13468427" y="167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164985</xdr:rowOff>
    </xdr:from>
    <xdr:to>
      <xdr:col>18</xdr:col>
      <xdr:colOff>492125</xdr:colOff>
      <xdr:row>97</xdr:row>
      <xdr:rowOff>95135</xdr:rowOff>
    </xdr:to>
    <xdr:sp macro="" textlink="">
      <xdr:nvSpPr>
        <xdr:cNvPr id="674" name="円/楕円 673"/>
        <xdr:cNvSpPr/>
      </xdr:nvSpPr>
      <xdr:spPr>
        <a:xfrm>
          <a:off x="127635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86262</xdr:rowOff>
    </xdr:from>
    <xdr:ext cx="469744" cy="259045"/>
    <xdr:sp macro="" textlink="">
      <xdr:nvSpPr>
        <xdr:cNvPr id="675" name="テキスト ボックス 674"/>
        <xdr:cNvSpPr txBox="1"/>
      </xdr:nvSpPr>
      <xdr:spPr>
        <a:xfrm>
          <a:off x="12579427" y="167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128596</xdr:rowOff>
    </xdr:from>
    <xdr:to>
      <xdr:col>32</xdr:col>
      <xdr:colOff>187325</xdr:colOff>
      <xdr:row>35</xdr:row>
      <xdr:rowOff>28503</xdr:rowOff>
    </xdr:to>
    <xdr:cxnSp macro="">
      <xdr:nvCxnSpPr>
        <xdr:cNvPr id="706" name="直線コネクタ 705"/>
        <xdr:cNvCxnSpPr/>
      </xdr:nvCxnSpPr>
      <xdr:spPr>
        <a:xfrm flipV="1">
          <a:off x="21323300" y="5957896"/>
          <a:ext cx="838200" cy="7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07"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28503</xdr:rowOff>
    </xdr:from>
    <xdr:to>
      <xdr:col>31</xdr:col>
      <xdr:colOff>34925</xdr:colOff>
      <xdr:row>35</xdr:row>
      <xdr:rowOff>109655</xdr:rowOff>
    </xdr:to>
    <xdr:cxnSp macro="">
      <xdr:nvCxnSpPr>
        <xdr:cNvPr id="709" name="直線コネクタ 708"/>
        <xdr:cNvCxnSpPr/>
      </xdr:nvCxnSpPr>
      <xdr:spPr>
        <a:xfrm flipV="1">
          <a:off x="20434300" y="6029253"/>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1" name="テキスト ボックス 710"/>
        <xdr:cNvSpPr txBox="1"/>
      </xdr:nvSpPr>
      <xdr:spPr>
        <a:xfrm>
          <a:off x="21088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109655</xdr:rowOff>
    </xdr:from>
    <xdr:to>
      <xdr:col>29</xdr:col>
      <xdr:colOff>517525</xdr:colOff>
      <xdr:row>35</xdr:row>
      <xdr:rowOff>154069</xdr:rowOff>
    </xdr:to>
    <xdr:cxnSp macro="">
      <xdr:nvCxnSpPr>
        <xdr:cNvPr id="712" name="直線コネクタ 711"/>
        <xdr:cNvCxnSpPr/>
      </xdr:nvCxnSpPr>
      <xdr:spPr>
        <a:xfrm flipV="1">
          <a:off x="19545300" y="6110405"/>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67980</xdr:rowOff>
    </xdr:from>
    <xdr:ext cx="469744" cy="259045"/>
    <xdr:sp macro="" textlink="">
      <xdr:nvSpPr>
        <xdr:cNvPr id="714" name="テキスト ボックス 713"/>
        <xdr:cNvSpPr txBox="1"/>
      </xdr:nvSpPr>
      <xdr:spPr>
        <a:xfrm>
          <a:off x="20199427"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154069</xdr:rowOff>
    </xdr:from>
    <xdr:to>
      <xdr:col>28</xdr:col>
      <xdr:colOff>314325</xdr:colOff>
      <xdr:row>36</xdr:row>
      <xdr:rowOff>5152</xdr:rowOff>
    </xdr:to>
    <xdr:cxnSp macro="">
      <xdr:nvCxnSpPr>
        <xdr:cNvPr id="715" name="直線コネクタ 714"/>
        <xdr:cNvCxnSpPr/>
      </xdr:nvCxnSpPr>
      <xdr:spPr>
        <a:xfrm flipV="1">
          <a:off x="18656300" y="6154819"/>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17" name="テキスト ボックス 716"/>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19" name="テキスト ボックス 718"/>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77796</xdr:rowOff>
    </xdr:from>
    <xdr:to>
      <xdr:col>32</xdr:col>
      <xdr:colOff>238125</xdr:colOff>
      <xdr:row>35</xdr:row>
      <xdr:rowOff>7946</xdr:rowOff>
    </xdr:to>
    <xdr:sp macro="" textlink="">
      <xdr:nvSpPr>
        <xdr:cNvPr id="725" name="円/楕円 724"/>
        <xdr:cNvSpPr/>
      </xdr:nvSpPr>
      <xdr:spPr>
        <a:xfrm>
          <a:off x="22110700" y="5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100673</xdr:rowOff>
    </xdr:from>
    <xdr:ext cx="469744" cy="259045"/>
    <xdr:sp macro="" textlink="">
      <xdr:nvSpPr>
        <xdr:cNvPr id="726" name="投資及び出資金該当値テキスト"/>
        <xdr:cNvSpPr txBox="1"/>
      </xdr:nvSpPr>
      <xdr:spPr>
        <a:xfrm>
          <a:off x="22212300" y="57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149153</xdr:rowOff>
    </xdr:from>
    <xdr:to>
      <xdr:col>31</xdr:col>
      <xdr:colOff>85725</xdr:colOff>
      <xdr:row>35</xdr:row>
      <xdr:rowOff>79303</xdr:rowOff>
    </xdr:to>
    <xdr:sp macro="" textlink="">
      <xdr:nvSpPr>
        <xdr:cNvPr id="727" name="円/楕円 726"/>
        <xdr:cNvSpPr/>
      </xdr:nvSpPr>
      <xdr:spPr>
        <a:xfrm>
          <a:off x="21272500" y="59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95830</xdr:rowOff>
    </xdr:from>
    <xdr:ext cx="469744" cy="259045"/>
    <xdr:sp macro="" textlink="">
      <xdr:nvSpPr>
        <xdr:cNvPr id="728" name="テキスト ボックス 727"/>
        <xdr:cNvSpPr txBox="1"/>
      </xdr:nvSpPr>
      <xdr:spPr>
        <a:xfrm>
          <a:off x="21088427" y="575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58855</xdr:rowOff>
    </xdr:from>
    <xdr:to>
      <xdr:col>29</xdr:col>
      <xdr:colOff>568325</xdr:colOff>
      <xdr:row>35</xdr:row>
      <xdr:rowOff>160455</xdr:rowOff>
    </xdr:to>
    <xdr:sp macro="" textlink="">
      <xdr:nvSpPr>
        <xdr:cNvPr id="729" name="円/楕円 728"/>
        <xdr:cNvSpPr/>
      </xdr:nvSpPr>
      <xdr:spPr>
        <a:xfrm>
          <a:off x="20383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5532</xdr:rowOff>
    </xdr:from>
    <xdr:ext cx="469744" cy="259045"/>
    <xdr:sp macro="" textlink="">
      <xdr:nvSpPr>
        <xdr:cNvPr id="730" name="テキスト ボックス 729"/>
        <xdr:cNvSpPr txBox="1"/>
      </xdr:nvSpPr>
      <xdr:spPr>
        <a:xfrm>
          <a:off x="20199427" y="58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103269</xdr:rowOff>
    </xdr:from>
    <xdr:to>
      <xdr:col>28</xdr:col>
      <xdr:colOff>365125</xdr:colOff>
      <xdr:row>36</xdr:row>
      <xdr:rowOff>33419</xdr:rowOff>
    </xdr:to>
    <xdr:sp macro="" textlink="">
      <xdr:nvSpPr>
        <xdr:cNvPr id="731" name="円/楕円 730"/>
        <xdr:cNvSpPr/>
      </xdr:nvSpPr>
      <xdr:spPr>
        <a:xfrm>
          <a:off x="19494500" y="61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49946</xdr:rowOff>
    </xdr:from>
    <xdr:ext cx="469744" cy="259045"/>
    <xdr:sp macro="" textlink="">
      <xdr:nvSpPr>
        <xdr:cNvPr id="732" name="テキスト ボックス 731"/>
        <xdr:cNvSpPr txBox="1"/>
      </xdr:nvSpPr>
      <xdr:spPr>
        <a:xfrm>
          <a:off x="19310427" y="587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125802</xdr:rowOff>
    </xdr:from>
    <xdr:to>
      <xdr:col>27</xdr:col>
      <xdr:colOff>161925</xdr:colOff>
      <xdr:row>36</xdr:row>
      <xdr:rowOff>55952</xdr:rowOff>
    </xdr:to>
    <xdr:sp macro="" textlink="">
      <xdr:nvSpPr>
        <xdr:cNvPr id="733" name="円/楕円 732"/>
        <xdr:cNvSpPr/>
      </xdr:nvSpPr>
      <xdr:spPr>
        <a:xfrm>
          <a:off x="18605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72479</xdr:rowOff>
    </xdr:from>
    <xdr:ext cx="469744" cy="259045"/>
    <xdr:sp macro="" textlink="">
      <xdr:nvSpPr>
        <xdr:cNvPr id="734" name="テキスト ボックス 733"/>
        <xdr:cNvSpPr txBox="1"/>
      </xdr:nvSpPr>
      <xdr:spPr>
        <a:xfrm>
          <a:off x="18421427"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136316</xdr:rowOff>
    </xdr:from>
    <xdr:to>
      <xdr:col>32</xdr:col>
      <xdr:colOff>187325</xdr:colOff>
      <xdr:row>58</xdr:row>
      <xdr:rowOff>138740</xdr:rowOff>
    </xdr:to>
    <xdr:cxnSp macro="">
      <xdr:nvCxnSpPr>
        <xdr:cNvPr id="761" name="直線コネクタ 760"/>
        <xdr:cNvCxnSpPr/>
      </xdr:nvCxnSpPr>
      <xdr:spPr>
        <a:xfrm>
          <a:off x="21323300" y="10080416"/>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88951</xdr:rowOff>
    </xdr:from>
    <xdr:to>
      <xdr:col>31</xdr:col>
      <xdr:colOff>34925</xdr:colOff>
      <xdr:row>58</xdr:row>
      <xdr:rowOff>136316</xdr:rowOff>
    </xdr:to>
    <xdr:cxnSp macro="">
      <xdr:nvCxnSpPr>
        <xdr:cNvPr id="764" name="直線コネクタ 763"/>
        <xdr:cNvCxnSpPr/>
      </xdr:nvCxnSpPr>
      <xdr:spPr>
        <a:xfrm>
          <a:off x="20434300" y="10033051"/>
          <a:ext cx="889000" cy="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88951</xdr:rowOff>
    </xdr:from>
    <xdr:to>
      <xdr:col>29</xdr:col>
      <xdr:colOff>517525</xdr:colOff>
      <xdr:row>58</xdr:row>
      <xdr:rowOff>136957</xdr:rowOff>
    </xdr:to>
    <xdr:cxnSp macro="">
      <xdr:nvCxnSpPr>
        <xdr:cNvPr id="767" name="直線コネクタ 766"/>
        <xdr:cNvCxnSpPr/>
      </xdr:nvCxnSpPr>
      <xdr:spPr>
        <a:xfrm flipV="1">
          <a:off x="19545300" y="1003305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135859</xdr:rowOff>
    </xdr:from>
    <xdr:to>
      <xdr:col>28</xdr:col>
      <xdr:colOff>314325</xdr:colOff>
      <xdr:row>58</xdr:row>
      <xdr:rowOff>136957</xdr:rowOff>
    </xdr:to>
    <xdr:cxnSp macro="">
      <xdr:nvCxnSpPr>
        <xdr:cNvPr id="770" name="直線コネクタ 769"/>
        <xdr:cNvCxnSpPr/>
      </xdr:nvCxnSpPr>
      <xdr:spPr>
        <a:xfrm>
          <a:off x="18656300" y="1007995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87940</xdr:rowOff>
    </xdr:from>
    <xdr:to>
      <xdr:col>32</xdr:col>
      <xdr:colOff>238125</xdr:colOff>
      <xdr:row>59</xdr:row>
      <xdr:rowOff>18090</xdr:rowOff>
    </xdr:to>
    <xdr:sp macro="" textlink="">
      <xdr:nvSpPr>
        <xdr:cNvPr id="780" name="円/楕円 779"/>
        <xdr:cNvSpPr/>
      </xdr:nvSpPr>
      <xdr:spPr>
        <a:xfrm>
          <a:off x="221107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2867</xdr:rowOff>
    </xdr:from>
    <xdr:ext cx="313932" cy="259045"/>
    <xdr:sp macro="" textlink="">
      <xdr:nvSpPr>
        <xdr:cNvPr id="781" name="貸付金該当値テキスト"/>
        <xdr:cNvSpPr txBox="1"/>
      </xdr:nvSpPr>
      <xdr:spPr>
        <a:xfrm>
          <a:off x="22212300" y="994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85516</xdr:rowOff>
    </xdr:from>
    <xdr:to>
      <xdr:col>31</xdr:col>
      <xdr:colOff>85725</xdr:colOff>
      <xdr:row>59</xdr:row>
      <xdr:rowOff>15666</xdr:rowOff>
    </xdr:to>
    <xdr:sp macro="" textlink="">
      <xdr:nvSpPr>
        <xdr:cNvPr id="782" name="円/楕円 781"/>
        <xdr:cNvSpPr/>
      </xdr:nvSpPr>
      <xdr:spPr>
        <a:xfrm>
          <a:off x="21272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6793</xdr:rowOff>
    </xdr:from>
    <xdr:ext cx="313932" cy="259045"/>
    <xdr:sp macro="" textlink="">
      <xdr:nvSpPr>
        <xdr:cNvPr id="783" name="テキスト ボックス 782"/>
        <xdr:cNvSpPr txBox="1"/>
      </xdr:nvSpPr>
      <xdr:spPr>
        <a:xfrm>
          <a:off x="21166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38151</xdr:rowOff>
    </xdr:from>
    <xdr:to>
      <xdr:col>29</xdr:col>
      <xdr:colOff>568325</xdr:colOff>
      <xdr:row>58</xdr:row>
      <xdr:rowOff>139751</xdr:rowOff>
    </xdr:to>
    <xdr:sp macro="" textlink="">
      <xdr:nvSpPr>
        <xdr:cNvPr id="784" name="円/楕円 783"/>
        <xdr:cNvSpPr/>
      </xdr:nvSpPr>
      <xdr:spPr>
        <a:xfrm>
          <a:off x="20383500" y="99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130878</xdr:rowOff>
    </xdr:from>
    <xdr:ext cx="469744" cy="259045"/>
    <xdr:sp macro="" textlink="">
      <xdr:nvSpPr>
        <xdr:cNvPr id="785" name="テキスト ボックス 784"/>
        <xdr:cNvSpPr txBox="1"/>
      </xdr:nvSpPr>
      <xdr:spPr>
        <a:xfrm>
          <a:off x="20199427" y="100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86157</xdr:rowOff>
    </xdr:from>
    <xdr:to>
      <xdr:col>28</xdr:col>
      <xdr:colOff>365125</xdr:colOff>
      <xdr:row>59</xdr:row>
      <xdr:rowOff>16307</xdr:rowOff>
    </xdr:to>
    <xdr:sp macro="" textlink="">
      <xdr:nvSpPr>
        <xdr:cNvPr id="786" name="円/楕円 785"/>
        <xdr:cNvSpPr/>
      </xdr:nvSpPr>
      <xdr:spPr>
        <a:xfrm>
          <a:off x="19494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7434</xdr:rowOff>
    </xdr:from>
    <xdr:ext cx="313932" cy="259045"/>
    <xdr:sp macro="" textlink="">
      <xdr:nvSpPr>
        <xdr:cNvPr id="787" name="テキスト ボックス 786"/>
        <xdr:cNvSpPr txBox="1"/>
      </xdr:nvSpPr>
      <xdr:spPr>
        <a:xfrm>
          <a:off x="19388333" y="101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85059</xdr:rowOff>
    </xdr:from>
    <xdr:to>
      <xdr:col>27</xdr:col>
      <xdr:colOff>161925</xdr:colOff>
      <xdr:row>59</xdr:row>
      <xdr:rowOff>15209</xdr:rowOff>
    </xdr:to>
    <xdr:sp macro="" textlink="">
      <xdr:nvSpPr>
        <xdr:cNvPr id="788" name="円/楕円 787"/>
        <xdr:cNvSpPr/>
      </xdr:nvSpPr>
      <xdr:spPr>
        <a:xfrm>
          <a:off x="18605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6336</xdr:rowOff>
    </xdr:from>
    <xdr:ext cx="313932" cy="259045"/>
    <xdr:sp macro="" textlink="">
      <xdr:nvSpPr>
        <xdr:cNvPr id="789" name="テキスト ボックス 788"/>
        <xdr:cNvSpPr txBox="1"/>
      </xdr:nvSpPr>
      <xdr:spPr>
        <a:xfrm>
          <a:off x="18499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34049</xdr:rowOff>
    </xdr:from>
    <xdr:to>
      <xdr:col>32</xdr:col>
      <xdr:colOff>187325</xdr:colOff>
      <xdr:row>72</xdr:row>
      <xdr:rowOff>71006</xdr:rowOff>
    </xdr:to>
    <xdr:cxnSp macro="">
      <xdr:nvCxnSpPr>
        <xdr:cNvPr id="819" name="直線コネクタ 818"/>
        <xdr:cNvCxnSpPr/>
      </xdr:nvCxnSpPr>
      <xdr:spPr>
        <a:xfrm flipV="1">
          <a:off x="21323300" y="1237844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71006</xdr:rowOff>
    </xdr:from>
    <xdr:to>
      <xdr:col>31</xdr:col>
      <xdr:colOff>34925</xdr:colOff>
      <xdr:row>72</xdr:row>
      <xdr:rowOff>121298</xdr:rowOff>
    </xdr:to>
    <xdr:cxnSp macro="">
      <xdr:nvCxnSpPr>
        <xdr:cNvPr id="822" name="直線コネクタ 821"/>
        <xdr:cNvCxnSpPr/>
      </xdr:nvCxnSpPr>
      <xdr:spPr>
        <a:xfrm flipV="1">
          <a:off x="20434300" y="124154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121298</xdr:rowOff>
    </xdr:from>
    <xdr:to>
      <xdr:col>29</xdr:col>
      <xdr:colOff>517525</xdr:colOff>
      <xdr:row>72</xdr:row>
      <xdr:rowOff>150940</xdr:rowOff>
    </xdr:to>
    <xdr:cxnSp macro="">
      <xdr:nvCxnSpPr>
        <xdr:cNvPr id="825" name="直線コネクタ 824"/>
        <xdr:cNvCxnSpPr/>
      </xdr:nvCxnSpPr>
      <xdr:spPr>
        <a:xfrm flipV="1">
          <a:off x="19545300" y="1246569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144653</xdr:rowOff>
    </xdr:from>
    <xdr:to>
      <xdr:col>28</xdr:col>
      <xdr:colOff>314325</xdr:colOff>
      <xdr:row>72</xdr:row>
      <xdr:rowOff>150940</xdr:rowOff>
    </xdr:to>
    <xdr:cxnSp macro="">
      <xdr:nvCxnSpPr>
        <xdr:cNvPr id="828" name="直線コネクタ 827"/>
        <xdr:cNvCxnSpPr/>
      </xdr:nvCxnSpPr>
      <xdr:spPr>
        <a:xfrm>
          <a:off x="18656300" y="1248905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2" name="テキスト ボックス 831"/>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154699</xdr:rowOff>
    </xdr:from>
    <xdr:to>
      <xdr:col>32</xdr:col>
      <xdr:colOff>238125</xdr:colOff>
      <xdr:row>72</xdr:row>
      <xdr:rowOff>84849</xdr:rowOff>
    </xdr:to>
    <xdr:sp macro="" textlink="">
      <xdr:nvSpPr>
        <xdr:cNvPr id="838" name="円/楕円 837"/>
        <xdr:cNvSpPr/>
      </xdr:nvSpPr>
      <xdr:spPr>
        <a:xfrm>
          <a:off x="22110700" y="123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6126</xdr:rowOff>
    </xdr:from>
    <xdr:ext cx="534377" cy="259045"/>
    <xdr:sp macro="" textlink="">
      <xdr:nvSpPr>
        <xdr:cNvPr id="839" name="繰出金該当値テキスト"/>
        <xdr:cNvSpPr txBox="1"/>
      </xdr:nvSpPr>
      <xdr:spPr>
        <a:xfrm>
          <a:off x="22212300" y="121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20206</xdr:rowOff>
    </xdr:from>
    <xdr:to>
      <xdr:col>31</xdr:col>
      <xdr:colOff>85725</xdr:colOff>
      <xdr:row>72</xdr:row>
      <xdr:rowOff>121806</xdr:rowOff>
    </xdr:to>
    <xdr:sp macro="" textlink="">
      <xdr:nvSpPr>
        <xdr:cNvPr id="840" name="円/楕円 839"/>
        <xdr:cNvSpPr/>
      </xdr:nvSpPr>
      <xdr:spPr>
        <a:xfrm>
          <a:off x="21272500" y="12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138333</xdr:rowOff>
    </xdr:from>
    <xdr:ext cx="534377" cy="259045"/>
    <xdr:sp macro="" textlink="">
      <xdr:nvSpPr>
        <xdr:cNvPr id="841" name="テキスト ボックス 840"/>
        <xdr:cNvSpPr txBox="1"/>
      </xdr:nvSpPr>
      <xdr:spPr>
        <a:xfrm>
          <a:off x="21056111" y="121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70498</xdr:rowOff>
    </xdr:from>
    <xdr:to>
      <xdr:col>29</xdr:col>
      <xdr:colOff>568325</xdr:colOff>
      <xdr:row>73</xdr:row>
      <xdr:rowOff>648</xdr:rowOff>
    </xdr:to>
    <xdr:sp macro="" textlink="">
      <xdr:nvSpPr>
        <xdr:cNvPr id="842" name="円/楕円 841"/>
        <xdr:cNvSpPr/>
      </xdr:nvSpPr>
      <xdr:spPr>
        <a:xfrm>
          <a:off x="20383500" y="12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17175</xdr:rowOff>
    </xdr:from>
    <xdr:ext cx="534377" cy="259045"/>
    <xdr:sp macro="" textlink="">
      <xdr:nvSpPr>
        <xdr:cNvPr id="843" name="テキスト ボックス 842"/>
        <xdr:cNvSpPr txBox="1"/>
      </xdr:nvSpPr>
      <xdr:spPr>
        <a:xfrm>
          <a:off x="20167111" y="121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49,483</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100140</xdr:rowOff>
    </xdr:from>
    <xdr:to>
      <xdr:col>28</xdr:col>
      <xdr:colOff>365125</xdr:colOff>
      <xdr:row>73</xdr:row>
      <xdr:rowOff>30290</xdr:rowOff>
    </xdr:to>
    <xdr:sp macro="" textlink="">
      <xdr:nvSpPr>
        <xdr:cNvPr id="844" name="円/楕円 843"/>
        <xdr:cNvSpPr/>
      </xdr:nvSpPr>
      <xdr:spPr>
        <a:xfrm>
          <a:off x="19494500" y="12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46817</xdr:rowOff>
    </xdr:from>
    <xdr:ext cx="534377" cy="259045"/>
    <xdr:sp macro="" textlink="">
      <xdr:nvSpPr>
        <xdr:cNvPr id="845" name="テキスト ボックス 844"/>
        <xdr:cNvSpPr txBox="1"/>
      </xdr:nvSpPr>
      <xdr:spPr>
        <a:xfrm>
          <a:off x="19278111" y="122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93853</xdr:rowOff>
    </xdr:from>
    <xdr:to>
      <xdr:col>27</xdr:col>
      <xdr:colOff>161925</xdr:colOff>
      <xdr:row>73</xdr:row>
      <xdr:rowOff>24003</xdr:rowOff>
    </xdr:to>
    <xdr:sp macro="" textlink="">
      <xdr:nvSpPr>
        <xdr:cNvPr id="846" name="円/楕円 845"/>
        <xdr:cNvSpPr/>
      </xdr:nvSpPr>
      <xdr:spPr>
        <a:xfrm>
          <a:off x="18605500" y="124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40530</xdr:rowOff>
    </xdr:from>
    <xdr:ext cx="534377" cy="259045"/>
    <xdr:sp macro="" textlink="">
      <xdr:nvSpPr>
        <xdr:cNvPr id="847" name="テキスト ボックス 846"/>
        <xdr:cNvSpPr txBox="1"/>
      </xdr:nvSpPr>
      <xdr:spPr>
        <a:xfrm>
          <a:off x="18389111" y="122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普通建設事業費は住民一人当たり</a:t>
          </a:r>
          <a:r>
            <a:rPr kumimoji="1" lang="en-US" altLang="ja-JP" sz="1300">
              <a:latin typeface="ＭＳ Ｐゴシック"/>
            </a:rPr>
            <a:t>42,873</a:t>
          </a:r>
          <a:r>
            <a:rPr kumimoji="1" lang="ja-JP" altLang="en-US" sz="1300">
              <a:latin typeface="ＭＳ Ｐゴシック"/>
            </a:rPr>
            <a:t>円となっており、類似団体と比較して一人当たりのコストは低い状況となっている。これは、昨年度実施した</a:t>
          </a:r>
          <a:r>
            <a:rPr kumimoji="1" lang="ja-JP" altLang="ja-JP" sz="1300">
              <a:solidFill>
                <a:schemeClr val="dk1"/>
              </a:solidFill>
              <a:effectLst/>
              <a:latin typeface="+mn-lt"/>
              <a:ea typeface="+mn-ea"/>
              <a:cs typeface="+mn-cs"/>
            </a:rPr>
            <a:t>学校給食センター整備事業、中学校配膳室整備事業、中学校空調設備設置事業、紫雲苑整備事業の減により、減となっ</a:t>
          </a:r>
          <a:r>
            <a:rPr kumimoji="1" lang="ja-JP" altLang="en-US" sz="1300">
              <a:solidFill>
                <a:schemeClr val="dk1"/>
              </a:solidFill>
              <a:effectLst/>
              <a:latin typeface="+mn-lt"/>
              <a:ea typeface="+mn-ea"/>
              <a:cs typeface="+mn-cs"/>
            </a:rPr>
            <a:t>ている。</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しかし、今後大型事業を控えているため、</a:t>
          </a:r>
          <a:r>
            <a:rPr lang="ja-JP" altLang="ja-JP" sz="1300" b="0" i="0" baseline="0">
              <a:solidFill>
                <a:schemeClr val="dk1"/>
              </a:solidFill>
              <a:effectLst/>
              <a:latin typeface="+mn-lt"/>
              <a:ea typeface="+mn-ea"/>
              <a:cs typeface="+mn-cs"/>
            </a:rPr>
            <a:t>今後の数値の推移に注視していく必要がある</a:t>
          </a:r>
          <a:r>
            <a:rPr lang="ja-JP" altLang="en-US" sz="1300" b="0" i="0" baseline="0">
              <a:solidFill>
                <a:schemeClr val="dk1"/>
              </a:solidFill>
              <a:effectLst/>
              <a:latin typeface="+mn-lt"/>
              <a:ea typeface="+mn-ea"/>
              <a:cs typeface="+mn-cs"/>
            </a:rPr>
            <a:t>と考える。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10313</xdr:rowOff>
    </xdr:from>
    <xdr:to>
      <xdr:col>6</xdr:col>
      <xdr:colOff>511175</xdr:colOff>
      <xdr:row>35</xdr:row>
      <xdr:rowOff>80721</xdr:rowOff>
    </xdr:to>
    <xdr:cxnSp macro="">
      <xdr:nvCxnSpPr>
        <xdr:cNvPr id="59" name="直線コネクタ 58"/>
        <xdr:cNvCxnSpPr/>
      </xdr:nvCxnSpPr>
      <xdr:spPr>
        <a:xfrm flipV="1">
          <a:off x="3797300" y="6011063"/>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80721</xdr:rowOff>
    </xdr:from>
    <xdr:to>
      <xdr:col>5</xdr:col>
      <xdr:colOff>358775</xdr:colOff>
      <xdr:row>35</xdr:row>
      <xdr:rowOff>155702</xdr:rowOff>
    </xdr:to>
    <xdr:cxnSp macro="">
      <xdr:nvCxnSpPr>
        <xdr:cNvPr id="62" name="直線コネクタ 61"/>
        <xdr:cNvCxnSpPr/>
      </xdr:nvCxnSpPr>
      <xdr:spPr>
        <a:xfrm flipV="1">
          <a:off x="2908300" y="608147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100838</xdr:rowOff>
    </xdr:from>
    <xdr:to>
      <xdr:col>4</xdr:col>
      <xdr:colOff>155575</xdr:colOff>
      <xdr:row>35</xdr:row>
      <xdr:rowOff>155702</xdr:rowOff>
    </xdr:to>
    <xdr:cxnSp macro="">
      <xdr:nvCxnSpPr>
        <xdr:cNvPr id="65" name="直線コネクタ 64"/>
        <xdr:cNvCxnSpPr/>
      </xdr:nvCxnSpPr>
      <xdr:spPr>
        <a:xfrm>
          <a:off x="2019300" y="6101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168961</xdr:rowOff>
    </xdr:from>
    <xdr:to>
      <xdr:col>2</xdr:col>
      <xdr:colOff>638175</xdr:colOff>
      <xdr:row>35</xdr:row>
      <xdr:rowOff>100838</xdr:rowOff>
    </xdr:to>
    <xdr:cxnSp macro="">
      <xdr:nvCxnSpPr>
        <xdr:cNvPr id="68" name="直線コネクタ 67"/>
        <xdr:cNvCxnSpPr/>
      </xdr:nvCxnSpPr>
      <xdr:spPr>
        <a:xfrm>
          <a:off x="1130300" y="5655361"/>
          <a:ext cx="8890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130963</xdr:rowOff>
    </xdr:from>
    <xdr:to>
      <xdr:col>6</xdr:col>
      <xdr:colOff>561975</xdr:colOff>
      <xdr:row>35</xdr:row>
      <xdr:rowOff>61113</xdr:rowOff>
    </xdr:to>
    <xdr:sp macro="" textlink="">
      <xdr:nvSpPr>
        <xdr:cNvPr id="78" name="円/楕円 77"/>
        <xdr:cNvSpPr/>
      </xdr:nvSpPr>
      <xdr:spPr>
        <a:xfrm>
          <a:off x="4584700" y="5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109390</xdr:rowOff>
    </xdr:from>
    <xdr:ext cx="469744" cy="259045"/>
    <xdr:sp macro="" textlink="">
      <xdr:nvSpPr>
        <xdr:cNvPr id="79" name="議会費該当値テキスト"/>
        <xdr:cNvSpPr txBox="1"/>
      </xdr:nvSpPr>
      <xdr:spPr>
        <a:xfrm>
          <a:off x="4686300"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29921</xdr:rowOff>
    </xdr:from>
    <xdr:to>
      <xdr:col>5</xdr:col>
      <xdr:colOff>409575</xdr:colOff>
      <xdr:row>35</xdr:row>
      <xdr:rowOff>131521</xdr:rowOff>
    </xdr:to>
    <xdr:sp macro="" textlink="">
      <xdr:nvSpPr>
        <xdr:cNvPr id="80" name="円/楕円 79"/>
        <xdr:cNvSpPr/>
      </xdr:nvSpPr>
      <xdr:spPr>
        <a:xfrm>
          <a:off x="3746500" y="60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122648</xdr:rowOff>
    </xdr:from>
    <xdr:ext cx="469744" cy="259045"/>
    <xdr:sp macro="" textlink="">
      <xdr:nvSpPr>
        <xdr:cNvPr id="81" name="テキスト ボックス 80"/>
        <xdr:cNvSpPr txBox="1"/>
      </xdr:nvSpPr>
      <xdr:spPr>
        <a:xfrm>
          <a:off x="3562427" y="61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104902</xdr:rowOff>
    </xdr:from>
    <xdr:to>
      <xdr:col>4</xdr:col>
      <xdr:colOff>206375</xdr:colOff>
      <xdr:row>36</xdr:row>
      <xdr:rowOff>35052</xdr:rowOff>
    </xdr:to>
    <xdr:sp macro="" textlink="">
      <xdr:nvSpPr>
        <xdr:cNvPr id="82" name="円/楕円 81"/>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83" name="テキスト ボックス 82"/>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50038</xdr:rowOff>
    </xdr:from>
    <xdr:to>
      <xdr:col>3</xdr:col>
      <xdr:colOff>3175</xdr:colOff>
      <xdr:row>35</xdr:row>
      <xdr:rowOff>151638</xdr:rowOff>
    </xdr:to>
    <xdr:sp macro="" textlink="">
      <xdr:nvSpPr>
        <xdr:cNvPr id="84" name="円/楕円 83"/>
        <xdr:cNvSpPr/>
      </xdr:nvSpPr>
      <xdr:spPr>
        <a:xfrm>
          <a:off x="196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142765</xdr:rowOff>
    </xdr:from>
    <xdr:ext cx="469744" cy="259045"/>
    <xdr:sp macro="" textlink="">
      <xdr:nvSpPr>
        <xdr:cNvPr id="85" name="テキスト ボックス 84"/>
        <xdr:cNvSpPr txBox="1"/>
      </xdr:nvSpPr>
      <xdr:spPr>
        <a:xfrm>
          <a:off x="1784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118161</xdr:rowOff>
    </xdr:from>
    <xdr:to>
      <xdr:col>1</xdr:col>
      <xdr:colOff>485775</xdr:colOff>
      <xdr:row>33</xdr:row>
      <xdr:rowOff>48311</xdr:rowOff>
    </xdr:to>
    <xdr:sp macro="" textlink="">
      <xdr:nvSpPr>
        <xdr:cNvPr id="86" name="円/楕円 85"/>
        <xdr:cNvSpPr/>
      </xdr:nvSpPr>
      <xdr:spPr>
        <a:xfrm>
          <a:off x="1079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39438</xdr:rowOff>
    </xdr:from>
    <xdr:ext cx="469744" cy="259045"/>
    <xdr:sp macro="" textlink="">
      <xdr:nvSpPr>
        <xdr:cNvPr id="87" name="テキスト ボックス 86"/>
        <xdr:cNvSpPr txBox="1"/>
      </xdr:nvSpPr>
      <xdr:spPr>
        <a:xfrm>
          <a:off x="895427" y="569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120745</xdr:rowOff>
    </xdr:from>
    <xdr:to>
      <xdr:col>6</xdr:col>
      <xdr:colOff>511175</xdr:colOff>
      <xdr:row>57</xdr:row>
      <xdr:rowOff>82531</xdr:rowOff>
    </xdr:to>
    <xdr:cxnSp macro="">
      <xdr:nvCxnSpPr>
        <xdr:cNvPr id="117" name="直線コネクタ 116"/>
        <xdr:cNvCxnSpPr/>
      </xdr:nvCxnSpPr>
      <xdr:spPr>
        <a:xfrm>
          <a:off x="3797300" y="9721945"/>
          <a:ext cx="838200" cy="1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53613</xdr:rowOff>
    </xdr:from>
    <xdr:to>
      <xdr:col>5</xdr:col>
      <xdr:colOff>358775</xdr:colOff>
      <xdr:row>56</xdr:row>
      <xdr:rowOff>120745</xdr:rowOff>
    </xdr:to>
    <xdr:cxnSp macro="">
      <xdr:nvCxnSpPr>
        <xdr:cNvPr id="120" name="直線コネクタ 119"/>
        <xdr:cNvCxnSpPr/>
      </xdr:nvCxnSpPr>
      <xdr:spPr>
        <a:xfrm>
          <a:off x="2908300" y="9654813"/>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53613</xdr:rowOff>
    </xdr:from>
    <xdr:to>
      <xdr:col>4</xdr:col>
      <xdr:colOff>155575</xdr:colOff>
      <xdr:row>57</xdr:row>
      <xdr:rowOff>30753</xdr:rowOff>
    </xdr:to>
    <xdr:cxnSp macro="">
      <xdr:nvCxnSpPr>
        <xdr:cNvPr id="123" name="直線コネクタ 122"/>
        <xdr:cNvCxnSpPr/>
      </xdr:nvCxnSpPr>
      <xdr:spPr>
        <a:xfrm flipV="1">
          <a:off x="2019300" y="965481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130880</xdr:rowOff>
    </xdr:from>
    <xdr:to>
      <xdr:col>2</xdr:col>
      <xdr:colOff>638175</xdr:colOff>
      <xdr:row>57</xdr:row>
      <xdr:rowOff>30753</xdr:rowOff>
    </xdr:to>
    <xdr:cxnSp macro="">
      <xdr:nvCxnSpPr>
        <xdr:cNvPr id="126" name="直線コネクタ 125"/>
        <xdr:cNvCxnSpPr/>
      </xdr:nvCxnSpPr>
      <xdr:spPr>
        <a:xfrm>
          <a:off x="1130300" y="9732080"/>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31731</xdr:rowOff>
    </xdr:from>
    <xdr:to>
      <xdr:col>6</xdr:col>
      <xdr:colOff>561975</xdr:colOff>
      <xdr:row>57</xdr:row>
      <xdr:rowOff>133331</xdr:rowOff>
    </xdr:to>
    <xdr:sp macro="" textlink="">
      <xdr:nvSpPr>
        <xdr:cNvPr id="136" name="円/楕円 135"/>
        <xdr:cNvSpPr/>
      </xdr:nvSpPr>
      <xdr:spPr>
        <a:xfrm>
          <a:off x="4584700" y="98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118108</xdr:rowOff>
    </xdr:from>
    <xdr:ext cx="534377" cy="259045"/>
    <xdr:sp macro="" textlink="">
      <xdr:nvSpPr>
        <xdr:cNvPr id="137" name="総務費該当値テキスト"/>
        <xdr:cNvSpPr txBox="1"/>
      </xdr:nvSpPr>
      <xdr:spPr>
        <a:xfrm>
          <a:off x="4686300" y="97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69945</xdr:rowOff>
    </xdr:from>
    <xdr:to>
      <xdr:col>5</xdr:col>
      <xdr:colOff>409575</xdr:colOff>
      <xdr:row>57</xdr:row>
      <xdr:rowOff>95</xdr:rowOff>
    </xdr:to>
    <xdr:sp macro="" textlink="">
      <xdr:nvSpPr>
        <xdr:cNvPr id="138" name="円/楕円 137"/>
        <xdr:cNvSpPr/>
      </xdr:nvSpPr>
      <xdr:spPr>
        <a:xfrm>
          <a:off x="3746500" y="96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162672</xdr:rowOff>
    </xdr:from>
    <xdr:ext cx="534377" cy="259045"/>
    <xdr:sp macro="" textlink="">
      <xdr:nvSpPr>
        <xdr:cNvPr id="139" name="テキスト ボックス 138"/>
        <xdr:cNvSpPr txBox="1"/>
      </xdr:nvSpPr>
      <xdr:spPr>
        <a:xfrm>
          <a:off x="3530111" y="97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2813</xdr:rowOff>
    </xdr:from>
    <xdr:to>
      <xdr:col>4</xdr:col>
      <xdr:colOff>206375</xdr:colOff>
      <xdr:row>56</xdr:row>
      <xdr:rowOff>104413</xdr:rowOff>
    </xdr:to>
    <xdr:sp macro="" textlink="">
      <xdr:nvSpPr>
        <xdr:cNvPr id="140" name="円/楕円 139"/>
        <xdr:cNvSpPr/>
      </xdr:nvSpPr>
      <xdr:spPr>
        <a:xfrm>
          <a:off x="2857500" y="9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95540</xdr:rowOff>
    </xdr:from>
    <xdr:ext cx="534377" cy="259045"/>
    <xdr:sp macro="" textlink="">
      <xdr:nvSpPr>
        <xdr:cNvPr id="141" name="テキスト ボックス 140"/>
        <xdr:cNvSpPr txBox="1"/>
      </xdr:nvSpPr>
      <xdr:spPr>
        <a:xfrm>
          <a:off x="2641111"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151403</xdr:rowOff>
    </xdr:from>
    <xdr:to>
      <xdr:col>3</xdr:col>
      <xdr:colOff>3175</xdr:colOff>
      <xdr:row>57</xdr:row>
      <xdr:rowOff>81553</xdr:rowOff>
    </xdr:to>
    <xdr:sp macro="" textlink="">
      <xdr:nvSpPr>
        <xdr:cNvPr id="142" name="円/楕円 141"/>
        <xdr:cNvSpPr/>
      </xdr:nvSpPr>
      <xdr:spPr>
        <a:xfrm>
          <a:off x="1968500" y="97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72680</xdr:rowOff>
    </xdr:from>
    <xdr:ext cx="534377" cy="259045"/>
    <xdr:sp macro="" textlink="">
      <xdr:nvSpPr>
        <xdr:cNvPr id="143" name="テキスト ボックス 142"/>
        <xdr:cNvSpPr txBox="1"/>
      </xdr:nvSpPr>
      <xdr:spPr>
        <a:xfrm>
          <a:off x="1752111" y="98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80080</xdr:rowOff>
    </xdr:from>
    <xdr:to>
      <xdr:col>1</xdr:col>
      <xdr:colOff>485775</xdr:colOff>
      <xdr:row>57</xdr:row>
      <xdr:rowOff>10230</xdr:rowOff>
    </xdr:to>
    <xdr:sp macro="" textlink="">
      <xdr:nvSpPr>
        <xdr:cNvPr id="144" name="円/楕円 143"/>
        <xdr:cNvSpPr/>
      </xdr:nvSpPr>
      <xdr:spPr>
        <a:xfrm>
          <a:off x="1079500" y="96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1357</xdr:rowOff>
    </xdr:from>
    <xdr:ext cx="534377" cy="259045"/>
    <xdr:sp macro="" textlink="">
      <xdr:nvSpPr>
        <xdr:cNvPr id="145" name="テキスト ボックス 144"/>
        <xdr:cNvSpPr txBox="1"/>
      </xdr:nvSpPr>
      <xdr:spPr>
        <a:xfrm>
          <a:off x="863111" y="97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32552</xdr:rowOff>
    </xdr:from>
    <xdr:to>
      <xdr:col>6</xdr:col>
      <xdr:colOff>511175</xdr:colOff>
      <xdr:row>74</xdr:row>
      <xdr:rowOff>166364</xdr:rowOff>
    </xdr:to>
    <xdr:cxnSp macro="">
      <xdr:nvCxnSpPr>
        <xdr:cNvPr id="177" name="直線コネクタ 176"/>
        <xdr:cNvCxnSpPr/>
      </xdr:nvCxnSpPr>
      <xdr:spPr>
        <a:xfrm flipV="1">
          <a:off x="3797300" y="12719852"/>
          <a:ext cx="838200" cy="1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166364</xdr:rowOff>
    </xdr:from>
    <xdr:to>
      <xdr:col>5</xdr:col>
      <xdr:colOff>358775</xdr:colOff>
      <xdr:row>75</xdr:row>
      <xdr:rowOff>136385</xdr:rowOff>
    </xdr:to>
    <xdr:cxnSp macro="">
      <xdr:nvCxnSpPr>
        <xdr:cNvPr id="180" name="直線コネクタ 179"/>
        <xdr:cNvCxnSpPr/>
      </xdr:nvCxnSpPr>
      <xdr:spPr>
        <a:xfrm flipV="1">
          <a:off x="2908300" y="12853664"/>
          <a:ext cx="889000" cy="1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136385</xdr:rowOff>
    </xdr:from>
    <xdr:to>
      <xdr:col>4</xdr:col>
      <xdr:colOff>155575</xdr:colOff>
      <xdr:row>75</xdr:row>
      <xdr:rowOff>159474</xdr:rowOff>
    </xdr:to>
    <xdr:cxnSp macro="">
      <xdr:nvCxnSpPr>
        <xdr:cNvPr id="183" name="直線コネクタ 182"/>
        <xdr:cNvCxnSpPr/>
      </xdr:nvCxnSpPr>
      <xdr:spPr>
        <a:xfrm flipV="1">
          <a:off x="2019300" y="1299513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154412</xdr:rowOff>
    </xdr:from>
    <xdr:to>
      <xdr:col>2</xdr:col>
      <xdr:colOff>638175</xdr:colOff>
      <xdr:row>75</xdr:row>
      <xdr:rowOff>159474</xdr:rowOff>
    </xdr:to>
    <xdr:cxnSp macro="">
      <xdr:nvCxnSpPr>
        <xdr:cNvPr id="186" name="直線コネクタ 185"/>
        <xdr:cNvCxnSpPr/>
      </xdr:nvCxnSpPr>
      <xdr:spPr>
        <a:xfrm>
          <a:off x="1130300" y="1301316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153202</xdr:rowOff>
    </xdr:from>
    <xdr:to>
      <xdr:col>6</xdr:col>
      <xdr:colOff>561975</xdr:colOff>
      <xdr:row>74</xdr:row>
      <xdr:rowOff>83352</xdr:rowOff>
    </xdr:to>
    <xdr:sp macro="" textlink="">
      <xdr:nvSpPr>
        <xdr:cNvPr id="196" name="円/楕円 195"/>
        <xdr:cNvSpPr/>
      </xdr:nvSpPr>
      <xdr:spPr>
        <a:xfrm>
          <a:off x="4584700" y="12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4629</xdr:rowOff>
    </xdr:from>
    <xdr:ext cx="599010" cy="259045"/>
    <xdr:sp macro="" textlink="">
      <xdr:nvSpPr>
        <xdr:cNvPr id="197" name="民生費該当値テキスト"/>
        <xdr:cNvSpPr txBox="1"/>
      </xdr:nvSpPr>
      <xdr:spPr>
        <a:xfrm>
          <a:off x="4686300" y="125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136,562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115564</xdr:rowOff>
    </xdr:from>
    <xdr:to>
      <xdr:col>5</xdr:col>
      <xdr:colOff>409575</xdr:colOff>
      <xdr:row>75</xdr:row>
      <xdr:rowOff>45714</xdr:rowOff>
    </xdr:to>
    <xdr:sp macro="" textlink="">
      <xdr:nvSpPr>
        <xdr:cNvPr id="198" name="円/楕円 197"/>
        <xdr:cNvSpPr/>
      </xdr:nvSpPr>
      <xdr:spPr>
        <a:xfrm>
          <a:off x="3746500" y="12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36841</xdr:rowOff>
    </xdr:from>
    <xdr:ext cx="599010" cy="259045"/>
    <xdr:sp macro="" textlink="">
      <xdr:nvSpPr>
        <xdr:cNvPr id="199" name="テキスト ボックス 198"/>
        <xdr:cNvSpPr txBox="1"/>
      </xdr:nvSpPr>
      <xdr:spPr>
        <a:xfrm>
          <a:off x="3497794" y="128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85585</xdr:rowOff>
    </xdr:from>
    <xdr:to>
      <xdr:col>4</xdr:col>
      <xdr:colOff>206375</xdr:colOff>
      <xdr:row>76</xdr:row>
      <xdr:rowOff>15735</xdr:rowOff>
    </xdr:to>
    <xdr:sp macro="" textlink="">
      <xdr:nvSpPr>
        <xdr:cNvPr id="200" name="円/楕円 199"/>
        <xdr:cNvSpPr/>
      </xdr:nvSpPr>
      <xdr:spPr>
        <a:xfrm>
          <a:off x="2857500" y="129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6862</xdr:rowOff>
    </xdr:from>
    <xdr:ext cx="599010" cy="259045"/>
    <xdr:sp macro="" textlink="">
      <xdr:nvSpPr>
        <xdr:cNvPr id="201" name="テキスト ボックス 200"/>
        <xdr:cNvSpPr txBox="1"/>
      </xdr:nvSpPr>
      <xdr:spPr>
        <a:xfrm>
          <a:off x="2608794" y="1303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108674</xdr:rowOff>
    </xdr:from>
    <xdr:to>
      <xdr:col>3</xdr:col>
      <xdr:colOff>3175</xdr:colOff>
      <xdr:row>76</xdr:row>
      <xdr:rowOff>38824</xdr:rowOff>
    </xdr:to>
    <xdr:sp macro="" textlink="">
      <xdr:nvSpPr>
        <xdr:cNvPr id="202" name="円/楕円 201"/>
        <xdr:cNvSpPr/>
      </xdr:nvSpPr>
      <xdr:spPr>
        <a:xfrm>
          <a:off x="19685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29951</xdr:rowOff>
    </xdr:from>
    <xdr:ext cx="599010" cy="259045"/>
    <xdr:sp macro="" textlink="">
      <xdr:nvSpPr>
        <xdr:cNvPr id="203" name="テキスト ボックス 202"/>
        <xdr:cNvSpPr txBox="1"/>
      </xdr:nvSpPr>
      <xdr:spPr>
        <a:xfrm>
          <a:off x="1719794" y="130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103612</xdr:rowOff>
    </xdr:from>
    <xdr:to>
      <xdr:col>1</xdr:col>
      <xdr:colOff>485775</xdr:colOff>
      <xdr:row>76</xdr:row>
      <xdr:rowOff>33762</xdr:rowOff>
    </xdr:to>
    <xdr:sp macro="" textlink="">
      <xdr:nvSpPr>
        <xdr:cNvPr id="204" name="円/楕円 203"/>
        <xdr:cNvSpPr/>
      </xdr:nvSpPr>
      <xdr:spPr>
        <a:xfrm>
          <a:off x="1079500" y="12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24889</xdr:rowOff>
    </xdr:from>
    <xdr:ext cx="599010" cy="259045"/>
    <xdr:sp macro="" textlink="">
      <xdr:nvSpPr>
        <xdr:cNvPr id="205" name="テキスト ボックス 204"/>
        <xdr:cNvSpPr txBox="1"/>
      </xdr:nvSpPr>
      <xdr:spPr>
        <a:xfrm>
          <a:off x="830794" y="1305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94255</xdr:rowOff>
    </xdr:from>
    <xdr:to>
      <xdr:col>6</xdr:col>
      <xdr:colOff>511175</xdr:colOff>
      <xdr:row>94</xdr:row>
      <xdr:rowOff>133390</xdr:rowOff>
    </xdr:to>
    <xdr:cxnSp macro="">
      <xdr:nvCxnSpPr>
        <xdr:cNvPr id="233" name="直線コネクタ 232"/>
        <xdr:cNvCxnSpPr/>
      </xdr:nvCxnSpPr>
      <xdr:spPr>
        <a:xfrm>
          <a:off x="3797300" y="16210555"/>
          <a:ext cx="8382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85156</xdr:rowOff>
    </xdr:from>
    <xdr:to>
      <xdr:col>5</xdr:col>
      <xdr:colOff>358775</xdr:colOff>
      <xdr:row>94</xdr:row>
      <xdr:rowOff>94255</xdr:rowOff>
    </xdr:to>
    <xdr:cxnSp macro="">
      <xdr:nvCxnSpPr>
        <xdr:cNvPr id="236" name="直線コネクタ 235"/>
        <xdr:cNvCxnSpPr/>
      </xdr:nvCxnSpPr>
      <xdr:spPr>
        <a:xfrm>
          <a:off x="2908300" y="1620145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85156</xdr:rowOff>
    </xdr:from>
    <xdr:to>
      <xdr:col>4</xdr:col>
      <xdr:colOff>155575</xdr:colOff>
      <xdr:row>94</xdr:row>
      <xdr:rowOff>89226</xdr:rowOff>
    </xdr:to>
    <xdr:cxnSp macro="">
      <xdr:nvCxnSpPr>
        <xdr:cNvPr id="239" name="直線コネクタ 238"/>
        <xdr:cNvCxnSpPr/>
      </xdr:nvCxnSpPr>
      <xdr:spPr>
        <a:xfrm flipV="1">
          <a:off x="2019300" y="16201456"/>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89226</xdr:rowOff>
    </xdr:from>
    <xdr:to>
      <xdr:col>2</xdr:col>
      <xdr:colOff>638175</xdr:colOff>
      <xdr:row>94</xdr:row>
      <xdr:rowOff>152822</xdr:rowOff>
    </xdr:to>
    <xdr:cxnSp macro="">
      <xdr:nvCxnSpPr>
        <xdr:cNvPr id="242" name="直線コネクタ 241"/>
        <xdr:cNvCxnSpPr/>
      </xdr:nvCxnSpPr>
      <xdr:spPr>
        <a:xfrm flipV="1">
          <a:off x="1130300" y="16205526"/>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82590</xdr:rowOff>
    </xdr:from>
    <xdr:to>
      <xdr:col>6</xdr:col>
      <xdr:colOff>561975</xdr:colOff>
      <xdr:row>95</xdr:row>
      <xdr:rowOff>12740</xdr:rowOff>
    </xdr:to>
    <xdr:sp macro="" textlink="">
      <xdr:nvSpPr>
        <xdr:cNvPr id="252" name="円/楕円 251"/>
        <xdr:cNvSpPr/>
      </xdr:nvSpPr>
      <xdr:spPr>
        <a:xfrm>
          <a:off x="4584700" y="161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105467</xdr:rowOff>
    </xdr:from>
    <xdr:ext cx="534377" cy="259045"/>
    <xdr:sp macro="" textlink="">
      <xdr:nvSpPr>
        <xdr:cNvPr id="253" name="衛生費該当値テキスト"/>
        <xdr:cNvSpPr txBox="1"/>
      </xdr:nvSpPr>
      <xdr:spPr>
        <a:xfrm>
          <a:off x="4686300" y="160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43455</xdr:rowOff>
    </xdr:from>
    <xdr:to>
      <xdr:col>5</xdr:col>
      <xdr:colOff>409575</xdr:colOff>
      <xdr:row>94</xdr:row>
      <xdr:rowOff>145055</xdr:rowOff>
    </xdr:to>
    <xdr:sp macro="" textlink="">
      <xdr:nvSpPr>
        <xdr:cNvPr id="254" name="円/楕円 253"/>
        <xdr:cNvSpPr/>
      </xdr:nvSpPr>
      <xdr:spPr>
        <a:xfrm>
          <a:off x="3746500" y="161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161582</xdr:rowOff>
    </xdr:from>
    <xdr:ext cx="534377" cy="259045"/>
    <xdr:sp macro="" textlink="">
      <xdr:nvSpPr>
        <xdr:cNvPr id="255" name="テキスト ボックス 254"/>
        <xdr:cNvSpPr txBox="1"/>
      </xdr:nvSpPr>
      <xdr:spPr>
        <a:xfrm>
          <a:off x="3530111" y="159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34356</xdr:rowOff>
    </xdr:from>
    <xdr:to>
      <xdr:col>4</xdr:col>
      <xdr:colOff>206375</xdr:colOff>
      <xdr:row>94</xdr:row>
      <xdr:rowOff>135956</xdr:rowOff>
    </xdr:to>
    <xdr:sp macro="" textlink="">
      <xdr:nvSpPr>
        <xdr:cNvPr id="256" name="円/楕円 255"/>
        <xdr:cNvSpPr/>
      </xdr:nvSpPr>
      <xdr:spPr>
        <a:xfrm>
          <a:off x="2857500" y="161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152483</xdr:rowOff>
    </xdr:from>
    <xdr:ext cx="534377" cy="259045"/>
    <xdr:sp macro="" textlink="">
      <xdr:nvSpPr>
        <xdr:cNvPr id="257" name="テキスト ボックス 256"/>
        <xdr:cNvSpPr txBox="1"/>
      </xdr:nvSpPr>
      <xdr:spPr>
        <a:xfrm>
          <a:off x="2641111" y="159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38426</xdr:rowOff>
    </xdr:from>
    <xdr:to>
      <xdr:col>3</xdr:col>
      <xdr:colOff>3175</xdr:colOff>
      <xdr:row>94</xdr:row>
      <xdr:rowOff>140026</xdr:rowOff>
    </xdr:to>
    <xdr:sp macro="" textlink="">
      <xdr:nvSpPr>
        <xdr:cNvPr id="258" name="円/楕円 257"/>
        <xdr:cNvSpPr/>
      </xdr:nvSpPr>
      <xdr:spPr>
        <a:xfrm>
          <a:off x="1968500" y="161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156553</xdr:rowOff>
    </xdr:from>
    <xdr:ext cx="534377" cy="259045"/>
    <xdr:sp macro="" textlink="">
      <xdr:nvSpPr>
        <xdr:cNvPr id="259" name="テキスト ボックス 258"/>
        <xdr:cNvSpPr txBox="1"/>
      </xdr:nvSpPr>
      <xdr:spPr>
        <a:xfrm>
          <a:off x="175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102022</xdr:rowOff>
    </xdr:from>
    <xdr:to>
      <xdr:col>1</xdr:col>
      <xdr:colOff>485775</xdr:colOff>
      <xdr:row>95</xdr:row>
      <xdr:rowOff>32172</xdr:rowOff>
    </xdr:to>
    <xdr:sp macro="" textlink="">
      <xdr:nvSpPr>
        <xdr:cNvPr id="260" name="円/楕円 259"/>
        <xdr:cNvSpPr/>
      </xdr:nvSpPr>
      <xdr:spPr>
        <a:xfrm>
          <a:off x="1079500" y="162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48699</xdr:rowOff>
    </xdr:from>
    <xdr:ext cx="534377" cy="259045"/>
    <xdr:sp macro="" textlink="">
      <xdr:nvSpPr>
        <xdr:cNvPr id="261" name="テキスト ボックス 260"/>
        <xdr:cNvSpPr txBox="1"/>
      </xdr:nvSpPr>
      <xdr:spPr>
        <a:xfrm>
          <a:off x="863111" y="159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164008</xdr:rowOff>
    </xdr:from>
    <xdr:to>
      <xdr:col>15</xdr:col>
      <xdr:colOff>180975</xdr:colOff>
      <xdr:row>38</xdr:row>
      <xdr:rowOff>166141</xdr:rowOff>
    </xdr:to>
    <xdr:cxnSp macro="">
      <xdr:nvCxnSpPr>
        <xdr:cNvPr id="290" name="直線コネクタ 289"/>
        <xdr:cNvCxnSpPr/>
      </xdr:nvCxnSpPr>
      <xdr:spPr>
        <a:xfrm>
          <a:off x="9639300" y="6679108"/>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138557</xdr:rowOff>
    </xdr:from>
    <xdr:to>
      <xdr:col>14</xdr:col>
      <xdr:colOff>28575</xdr:colOff>
      <xdr:row>38</xdr:row>
      <xdr:rowOff>164008</xdr:rowOff>
    </xdr:to>
    <xdr:cxnSp macro="">
      <xdr:nvCxnSpPr>
        <xdr:cNvPr id="293" name="直線コネクタ 292"/>
        <xdr:cNvCxnSpPr/>
      </xdr:nvCxnSpPr>
      <xdr:spPr>
        <a:xfrm>
          <a:off x="8750300" y="6653657"/>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124155</xdr:rowOff>
    </xdr:from>
    <xdr:to>
      <xdr:col>12</xdr:col>
      <xdr:colOff>511175</xdr:colOff>
      <xdr:row>38</xdr:row>
      <xdr:rowOff>138557</xdr:rowOff>
    </xdr:to>
    <xdr:cxnSp macro="">
      <xdr:nvCxnSpPr>
        <xdr:cNvPr id="296" name="直線コネクタ 295"/>
        <xdr:cNvCxnSpPr/>
      </xdr:nvCxnSpPr>
      <xdr:spPr>
        <a:xfrm>
          <a:off x="7861300" y="663925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82093</xdr:rowOff>
    </xdr:from>
    <xdr:to>
      <xdr:col>11</xdr:col>
      <xdr:colOff>307975</xdr:colOff>
      <xdr:row>38</xdr:row>
      <xdr:rowOff>124155</xdr:rowOff>
    </xdr:to>
    <xdr:cxnSp macro="">
      <xdr:nvCxnSpPr>
        <xdr:cNvPr id="299" name="直線コネクタ 298"/>
        <xdr:cNvCxnSpPr/>
      </xdr:nvCxnSpPr>
      <xdr:spPr>
        <a:xfrm>
          <a:off x="6972300" y="659719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115341</xdr:rowOff>
    </xdr:from>
    <xdr:to>
      <xdr:col>15</xdr:col>
      <xdr:colOff>231775</xdr:colOff>
      <xdr:row>39</xdr:row>
      <xdr:rowOff>45491</xdr:rowOff>
    </xdr:to>
    <xdr:sp macro="" textlink="">
      <xdr:nvSpPr>
        <xdr:cNvPr id="309" name="円/楕円 308"/>
        <xdr:cNvSpPr/>
      </xdr:nvSpPr>
      <xdr:spPr>
        <a:xfrm>
          <a:off x="10426700" y="66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30268</xdr:rowOff>
    </xdr:from>
    <xdr:ext cx="378565" cy="259045"/>
    <xdr:sp macro="" textlink="">
      <xdr:nvSpPr>
        <xdr:cNvPr id="310" name="労働費該当値テキスト"/>
        <xdr:cNvSpPr txBox="1"/>
      </xdr:nvSpPr>
      <xdr:spPr>
        <a:xfrm>
          <a:off x="10528300" y="65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113208</xdr:rowOff>
    </xdr:from>
    <xdr:to>
      <xdr:col>14</xdr:col>
      <xdr:colOff>79375</xdr:colOff>
      <xdr:row>39</xdr:row>
      <xdr:rowOff>43358</xdr:rowOff>
    </xdr:to>
    <xdr:sp macro="" textlink="">
      <xdr:nvSpPr>
        <xdr:cNvPr id="311" name="円/楕円 310"/>
        <xdr:cNvSpPr/>
      </xdr:nvSpPr>
      <xdr:spPr>
        <a:xfrm>
          <a:off x="9588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34485</xdr:rowOff>
    </xdr:from>
    <xdr:ext cx="378565" cy="259045"/>
    <xdr:sp macro="" textlink="">
      <xdr:nvSpPr>
        <xdr:cNvPr id="312" name="テキスト ボックス 311"/>
        <xdr:cNvSpPr txBox="1"/>
      </xdr:nvSpPr>
      <xdr:spPr>
        <a:xfrm>
          <a:off x="9450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87757</xdr:rowOff>
    </xdr:from>
    <xdr:to>
      <xdr:col>12</xdr:col>
      <xdr:colOff>561975</xdr:colOff>
      <xdr:row>39</xdr:row>
      <xdr:rowOff>17907</xdr:rowOff>
    </xdr:to>
    <xdr:sp macro="" textlink="">
      <xdr:nvSpPr>
        <xdr:cNvPr id="313" name="円/楕円 312"/>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9034</xdr:rowOff>
    </xdr:from>
    <xdr:ext cx="469744" cy="259045"/>
    <xdr:sp macro="" textlink="">
      <xdr:nvSpPr>
        <xdr:cNvPr id="314" name="テキスト ボックス 313"/>
        <xdr:cNvSpPr txBox="1"/>
      </xdr:nvSpPr>
      <xdr:spPr>
        <a:xfrm>
          <a:off x="8515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73355</xdr:rowOff>
    </xdr:from>
    <xdr:to>
      <xdr:col>11</xdr:col>
      <xdr:colOff>358775</xdr:colOff>
      <xdr:row>39</xdr:row>
      <xdr:rowOff>3505</xdr:rowOff>
    </xdr:to>
    <xdr:sp macro="" textlink="">
      <xdr:nvSpPr>
        <xdr:cNvPr id="315" name="円/楕円 314"/>
        <xdr:cNvSpPr/>
      </xdr:nvSpPr>
      <xdr:spPr>
        <a:xfrm>
          <a:off x="7810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166082</xdr:rowOff>
    </xdr:from>
    <xdr:ext cx="469744" cy="259045"/>
    <xdr:sp macro="" textlink="">
      <xdr:nvSpPr>
        <xdr:cNvPr id="316" name="テキスト ボックス 315"/>
        <xdr:cNvSpPr txBox="1"/>
      </xdr:nvSpPr>
      <xdr:spPr>
        <a:xfrm>
          <a:off x="7626427"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31293</xdr:rowOff>
    </xdr:from>
    <xdr:to>
      <xdr:col>10</xdr:col>
      <xdr:colOff>155575</xdr:colOff>
      <xdr:row>38</xdr:row>
      <xdr:rowOff>132893</xdr:rowOff>
    </xdr:to>
    <xdr:sp macro="" textlink="">
      <xdr:nvSpPr>
        <xdr:cNvPr id="317" name="円/楕円 316"/>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124020</xdr:rowOff>
    </xdr:from>
    <xdr:ext cx="469744" cy="259045"/>
    <xdr:sp macro="" textlink="">
      <xdr:nvSpPr>
        <xdr:cNvPr id="318" name="テキスト ボックス 317"/>
        <xdr:cNvSpPr txBox="1"/>
      </xdr:nvSpPr>
      <xdr:spPr>
        <a:xfrm>
          <a:off x="6737427"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131985</xdr:rowOff>
    </xdr:from>
    <xdr:to>
      <xdr:col>15</xdr:col>
      <xdr:colOff>180975</xdr:colOff>
      <xdr:row>56</xdr:row>
      <xdr:rowOff>55804</xdr:rowOff>
    </xdr:to>
    <xdr:cxnSp macro="">
      <xdr:nvCxnSpPr>
        <xdr:cNvPr id="343" name="直線コネクタ 342"/>
        <xdr:cNvCxnSpPr/>
      </xdr:nvCxnSpPr>
      <xdr:spPr>
        <a:xfrm flipV="1">
          <a:off x="9639300" y="9561735"/>
          <a:ext cx="838200" cy="9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10999</xdr:rowOff>
    </xdr:from>
    <xdr:to>
      <xdr:col>14</xdr:col>
      <xdr:colOff>28575</xdr:colOff>
      <xdr:row>56</xdr:row>
      <xdr:rowOff>55804</xdr:rowOff>
    </xdr:to>
    <xdr:cxnSp macro="">
      <xdr:nvCxnSpPr>
        <xdr:cNvPr id="346" name="直線コネクタ 345"/>
        <xdr:cNvCxnSpPr/>
      </xdr:nvCxnSpPr>
      <xdr:spPr>
        <a:xfrm>
          <a:off x="8750300" y="961219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10999</xdr:rowOff>
    </xdr:from>
    <xdr:to>
      <xdr:col>12</xdr:col>
      <xdr:colOff>511175</xdr:colOff>
      <xdr:row>56</xdr:row>
      <xdr:rowOff>43173</xdr:rowOff>
    </xdr:to>
    <xdr:cxnSp macro="">
      <xdr:nvCxnSpPr>
        <xdr:cNvPr id="349" name="直線コネクタ 348"/>
        <xdr:cNvCxnSpPr/>
      </xdr:nvCxnSpPr>
      <xdr:spPr>
        <a:xfrm flipV="1">
          <a:off x="7861300" y="961219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43173</xdr:rowOff>
    </xdr:from>
    <xdr:to>
      <xdr:col>11</xdr:col>
      <xdr:colOff>307975</xdr:colOff>
      <xdr:row>56</xdr:row>
      <xdr:rowOff>62662</xdr:rowOff>
    </xdr:to>
    <xdr:cxnSp macro="">
      <xdr:nvCxnSpPr>
        <xdr:cNvPr id="352" name="直線コネクタ 351"/>
        <xdr:cNvCxnSpPr/>
      </xdr:nvCxnSpPr>
      <xdr:spPr>
        <a:xfrm flipV="1">
          <a:off x="6972300" y="9644373"/>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81185</xdr:rowOff>
    </xdr:from>
    <xdr:to>
      <xdr:col>15</xdr:col>
      <xdr:colOff>231775</xdr:colOff>
      <xdr:row>56</xdr:row>
      <xdr:rowOff>11335</xdr:rowOff>
    </xdr:to>
    <xdr:sp macro="" textlink="">
      <xdr:nvSpPr>
        <xdr:cNvPr id="362" name="円/楕円 361"/>
        <xdr:cNvSpPr/>
      </xdr:nvSpPr>
      <xdr:spPr>
        <a:xfrm>
          <a:off x="10426700" y="9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104062</xdr:rowOff>
    </xdr:from>
    <xdr:ext cx="469744" cy="259045"/>
    <xdr:sp macro="" textlink="">
      <xdr:nvSpPr>
        <xdr:cNvPr id="363" name="農林水産業費該当値テキスト"/>
        <xdr:cNvSpPr txBox="1"/>
      </xdr:nvSpPr>
      <xdr:spPr>
        <a:xfrm>
          <a:off x="10528300" y="93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5004</xdr:rowOff>
    </xdr:from>
    <xdr:to>
      <xdr:col>14</xdr:col>
      <xdr:colOff>79375</xdr:colOff>
      <xdr:row>56</xdr:row>
      <xdr:rowOff>106604</xdr:rowOff>
    </xdr:to>
    <xdr:sp macro="" textlink="">
      <xdr:nvSpPr>
        <xdr:cNvPr id="364" name="円/楕円 363"/>
        <xdr:cNvSpPr/>
      </xdr:nvSpPr>
      <xdr:spPr>
        <a:xfrm>
          <a:off x="9588500" y="96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97731</xdr:rowOff>
    </xdr:from>
    <xdr:ext cx="469744" cy="259045"/>
    <xdr:sp macro="" textlink="">
      <xdr:nvSpPr>
        <xdr:cNvPr id="365" name="テキスト ボックス 364"/>
        <xdr:cNvSpPr txBox="1"/>
      </xdr:nvSpPr>
      <xdr:spPr>
        <a:xfrm>
          <a:off x="9404427" y="96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131649</xdr:rowOff>
    </xdr:from>
    <xdr:to>
      <xdr:col>12</xdr:col>
      <xdr:colOff>561975</xdr:colOff>
      <xdr:row>56</xdr:row>
      <xdr:rowOff>61799</xdr:rowOff>
    </xdr:to>
    <xdr:sp macro="" textlink="">
      <xdr:nvSpPr>
        <xdr:cNvPr id="366" name="円/楕円 365"/>
        <xdr:cNvSpPr/>
      </xdr:nvSpPr>
      <xdr:spPr>
        <a:xfrm>
          <a:off x="8699500" y="95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52926</xdr:rowOff>
    </xdr:from>
    <xdr:ext cx="469744" cy="259045"/>
    <xdr:sp macro="" textlink="">
      <xdr:nvSpPr>
        <xdr:cNvPr id="367" name="テキスト ボックス 366"/>
        <xdr:cNvSpPr txBox="1"/>
      </xdr:nvSpPr>
      <xdr:spPr>
        <a:xfrm>
          <a:off x="8515427" y="96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163823</xdr:rowOff>
    </xdr:from>
    <xdr:to>
      <xdr:col>11</xdr:col>
      <xdr:colOff>358775</xdr:colOff>
      <xdr:row>56</xdr:row>
      <xdr:rowOff>93973</xdr:rowOff>
    </xdr:to>
    <xdr:sp macro="" textlink="">
      <xdr:nvSpPr>
        <xdr:cNvPr id="368" name="円/楕円 367"/>
        <xdr:cNvSpPr/>
      </xdr:nvSpPr>
      <xdr:spPr>
        <a:xfrm>
          <a:off x="7810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85100</xdr:rowOff>
    </xdr:from>
    <xdr:ext cx="469744" cy="259045"/>
    <xdr:sp macro="" textlink="">
      <xdr:nvSpPr>
        <xdr:cNvPr id="369" name="テキスト ボックス 368"/>
        <xdr:cNvSpPr txBox="1"/>
      </xdr:nvSpPr>
      <xdr:spPr>
        <a:xfrm>
          <a:off x="7626427" y="96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11862</xdr:rowOff>
    </xdr:from>
    <xdr:to>
      <xdr:col>10</xdr:col>
      <xdr:colOff>155575</xdr:colOff>
      <xdr:row>56</xdr:row>
      <xdr:rowOff>113462</xdr:rowOff>
    </xdr:to>
    <xdr:sp macro="" textlink="">
      <xdr:nvSpPr>
        <xdr:cNvPr id="370" name="円/楕円 369"/>
        <xdr:cNvSpPr/>
      </xdr:nvSpPr>
      <xdr:spPr>
        <a:xfrm>
          <a:off x="6921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104589</xdr:rowOff>
    </xdr:from>
    <xdr:ext cx="469744" cy="259045"/>
    <xdr:sp macro="" textlink="">
      <xdr:nvSpPr>
        <xdr:cNvPr id="371" name="テキスト ボックス 370"/>
        <xdr:cNvSpPr txBox="1"/>
      </xdr:nvSpPr>
      <xdr:spPr>
        <a:xfrm>
          <a:off x="6737427" y="97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39298</xdr:rowOff>
    </xdr:from>
    <xdr:to>
      <xdr:col>15</xdr:col>
      <xdr:colOff>180975</xdr:colOff>
      <xdr:row>77</xdr:row>
      <xdr:rowOff>109204</xdr:rowOff>
    </xdr:to>
    <xdr:cxnSp macro="">
      <xdr:nvCxnSpPr>
        <xdr:cNvPr id="398" name="直線コネクタ 397"/>
        <xdr:cNvCxnSpPr/>
      </xdr:nvCxnSpPr>
      <xdr:spPr>
        <a:xfrm flipV="1">
          <a:off x="9639300" y="13240948"/>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109204</xdr:rowOff>
    </xdr:from>
    <xdr:to>
      <xdr:col>14</xdr:col>
      <xdr:colOff>28575</xdr:colOff>
      <xdr:row>77</xdr:row>
      <xdr:rowOff>122509</xdr:rowOff>
    </xdr:to>
    <xdr:cxnSp macro="">
      <xdr:nvCxnSpPr>
        <xdr:cNvPr id="401" name="直線コネクタ 400"/>
        <xdr:cNvCxnSpPr/>
      </xdr:nvCxnSpPr>
      <xdr:spPr>
        <a:xfrm flipV="1">
          <a:off x="8750300" y="13310854"/>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103856</xdr:rowOff>
    </xdr:from>
    <xdr:to>
      <xdr:col>12</xdr:col>
      <xdr:colOff>511175</xdr:colOff>
      <xdr:row>77</xdr:row>
      <xdr:rowOff>122509</xdr:rowOff>
    </xdr:to>
    <xdr:cxnSp macro="">
      <xdr:nvCxnSpPr>
        <xdr:cNvPr id="404" name="直線コネクタ 403"/>
        <xdr:cNvCxnSpPr/>
      </xdr:nvCxnSpPr>
      <xdr:spPr>
        <a:xfrm>
          <a:off x="7861300" y="13305506"/>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70845</xdr:rowOff>
    </xdr:from>
    <xdr:to>
      <xdr:col>11</xdr:col>
      <xdr:colOff>307975</xdr:colOff>
      <xdr:row>77</xdr:row>
      <xdr:rowOff>103856</xdr:rowOff>
    </xdr:to>
    <xdr:cxnSp macro="">
      <xdr:nvCxnSpPr>
        <xdr:cNvPr id="407" name="直線コネクタ 406"/>
        <xdr:cNvCxnSpPr/>
      </xdr:nvCxnSpPr>
      <xdr:spPr>
        <a:xfrm>
          <a:off x="6972300" y="13272495"/>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159948</xdr:rowOff>
    </xdr:from>
    <xdr:to>
      <xdr:col>15</xdr:col>
      <xdr:colOff>231775</xdr:colOff>
      <xdr:row>77</xdr:row>
      <xdr:rowOff>90098</xdr:rowOff>
    </xdr:to>
    <xdr:sp macro="" textlink="">
      <xdr:nvSpPr>
        <xdr:cNvPr id="417" name="円/楕円 416"/>
        <xdr:cNvSpPr/>
      </xdr:nvSpPr>
      <xdr:spPr>
        <a:xfrm>
          <a:off x="104267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138375</xdr:rowOff>
    </xdr:from>
    <xdr:ext cx="469744" cy="259045"/>
    <xdr:sp macro="" textlink="">
      <xdr:nvSpPr>
        <xdr:cNvPr id="418" name="商工費該当値テキスト"/>
        <xdr:cNvSpPr txBox="1"/>
      </xdr:nvSpPr>
      <xdr:spPr>
        <a:xfrm>
          <a:off x="10528300" y="131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58404</xdr:rowOff>
    </xdr:from>
    <xdr:to>
      <xdr:col>14</xdr:col>
      <xdr:colOff>79375</xdr:colOff>
      <xdr:row>77</xdr:row>
      <xdr:rowOff>160004</xdr:rowOff>
    </xdr:to>
    <xdr:sp macro="" textlink="">
      <xdr:nvSpPr>
        <xdr:cNvPr id="419" name="円/楕円 418"/>
        <xdr:cNvSpPr/>
      </xdr:nvSpPr>
      <xdr:spPr>
        <a:xfrm>
          <a:off x="9588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151131</xdr:rowOff>
    </xdr:from>
    <xdr:ext cx="469744" cy="259045"/>
    <xdr:sp macro="" textlink="">
      <xdr:nvSpPr>
        <xdr:cNvPr id="420" name="テキスト ボックス 419"/>
        <xdr:cNvSpPr txBox="1"/>
      </xdr:nvSpPr>
      <xdr:spPr>
        <a:xfrm>
          <a:off x="9404427"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71709</xdr:rowOff>
    </xdr:from>
    <xdr:to>
      <xdr:col>12</xdr:col>
      <xdr:colOff>561975</xdr:colOff>
      <xdr:row>78</xdr:row>
      <xdr:rowOff>1859</xdr:rowOff>
    </xdr:to>
    <xdr:sp macro="" textlink="">
      <xdr:nvSpPr>
        <xdr:cNvPr id="421" name="円/楕円 420"/>
        <xdr:cNvSpPr/>
      </xdr:nvSpPr>
      <xdr:spPr>
        <a:xfrm>
          <a:off x="8699500" y="13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164436</xdr:rowOff>
    </xdr:from>
    <xdr:ext cx="469744" cy="259045"/>
    <xdr:sp macro="" textlink="">
      <xdr:nvSpPr>
        <xdr:cNvPr id="422" name="テキスト ボックス 421"/>
        <xdr:cNvSpPr txBox="1"/>
      </xdr:nvSpPr>
      <xdr:spPr>
        <a:xfrm>
          <a:off x="8515427" y="1336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53056</xdr:rowOff>
    </xdr:from>
    <xdr:to>
      <xdr:col>11</xdr:col>
      <xdr:colOff>358775</xdr:colOff>
      <xdr:row>77</xdr:row>
      <xdr:rowOff>154656</xdr:rowOff>
    </xdr:to>
    <xdr:sp macro="" textlink="">
      <xdr:nvSpPr>
        <xdr:cNvPr id="423" name="円/楕円 422"/>
        <xdr:cNvSpPr/>
      </xdr:nvSpPr>
      <xdr:spPr>
        <a:xfrm>
          <a:off x="7810500" y="13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145783</xdr:rowOff>
    </xdr:from>
    <xdr:ext cx="469744" cy="259045"/>
    <xdr:sp macro="" textlink="">
      <xdr:nvSpPr>
        <xdr:cNvPr id="424" name="テキスト ボックス 423"/>
        <xdr:cNvSpPr txBox="1"/>
      </xdr:nvSpPr>
      <xdr:spPr>
        <a:xfrm>
          <a:off x="7626427" y="1334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20045</xdr:rowOff>
    </xdr:from>
    <xdr:to>
      <xdr:col>10</xdr:col>
      <xdr:colOff>155575</xdr:colOff>
      <xdr:row>77</xdr:row>
      <xdr:rowOff>121645</xdr:rowOff>
    </xdr:to>
    <xdr:sp macro="" textlink="">
      <xdr:nvSpPr>
        <xdr:cNvPr id="425" name="円/楕円 424"/>
        <xdr:cNvSpPr/>
      </xdr:nvSpPr>
      <xdr:spPr>
        <a:xfrm>
          <a:off x="6921500" y="132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112772</xdr:rowOff>
    </xdr:from>
    <xdr:ext cx="469744" cy="259045"/>
    <xdr:sp macro="" textlink="">
      <xdr:nvSpPr>
        <xdr:cNvPr id="426" name="テキスト ボックス 425"/>
        <xdr:cNvSpPr txBox="1"/>
      </xdr:nvSpPr>
      <xdr:spPr>
        <a:xfrm>
          <a:off x="6737427" y="1331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138233</xdr:rowOff>
    </xdr:from>
    <xdr:to>
      <xdr:col>15</xdr:col>
      <xdr:colOff>180975</xdr:colOff>
      <xdr:row>96</xdr:row>
      <xdr:rowOff>74873</xdr:rowOff>
    </xdr:to>
    <xdr:cxnSp macro="">
      <xdr:nvCxnSpPr>
        <xdr:cNvPr id="456" name="直線コネクタ 455"/>
        <xdr:cNvCxnSpPr/>
      </xdr:nvCxnSpPr>
      <xdr:spPr>
        <a:xfrm flipV="1">
          <a:off x="9639300" y="16425983"/>
          <a:ext cx="8382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114802</xdr:rowOff>
    </xdr:from>
    <xdr:to>
      <xdr:col>14</xdr:col>
      <xdr:colOff>28575</xdr:colOff>
      <xdr:row>96</xdr:row>
      <xdr:rowOff>74873</xdr:rowOff>
    </xdr:to>
    <xdr:cxnSp macro="">
      <xdr:nvCxnSpPr>
        <xdr:cNvPr id="459" name="直線コネクタ 458"/>
        <xdr:cNvCxnSpPr/>
      </xdr:nvCxnSpPr>
      <xdr:spPr>
        <a:xfrm>
          <a:off x="8750300" y="16059652"/>
          <a:ext cx="889000" cy="4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114802</xdr:rowOff>
    </xdr:from>
    <xdr:to>
      <xdr:col>12</xdr:col>
      <xdr:colOff>511175</xdr:colOff>
      <xdr:row>96</xdr:row>
      <xdr:rowOff>26276</xdr:rowOff>
    </xdr:to>
    <xdr:cxnSp macro="">
      <xdr:nvCxnSpPr>
        <xdr:cNvPr id="462" name="直線コネクタ 461"/>
        <xdr:cNvCxnSpPr/>
      </xdr:nvCxnSpPr>
      <xdr:spPr>
        <a:xfrm flipV="1">
          <a:off x="7861300" y="16059652"/>
          <a:ext cx="889000" cy="4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26276</xdr:rowOff>
    </xdr:from>
    <xdr:to>
      <xdr:col>11</xdr:col>
      <xdr:colOff>307975</xdr:colOff>
      <xdr:row>96</xdr:row>
      <xdr:rowOff>80530</xdr:rowOff>
    </xdr:to>
    <xdr:cxnSp macro="">
      <xdr:nvCxnSpPr>
        <xdr:cNvPr id="465" name="直線コネクタ 464"/>
        <xdr:cNvCxnSpPr/>
      </xdr:nvCxnSpPr>
      <xdr:spPr>
        <a:xfrm flipV="1">
          <a:off x="6972300" y="1648547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87433</xdr:rowOff>
    </xdr:from>
    <xdr:to>
      <xdr:col>15</xdr:col>
      <xdr:colOff>231775</xdr:colOff>
      <xdr:row>96</xdr:row>
      <xdr:rowOff>17583</xdr:rowOff>
    </xdr:to>
    <xdr:sp macro="" textlink="">
      <xdr:nvSpPr>
        <xdr:cNvPr id="475" name="円/楕円 474"/>
        <xdr:cNvSpPr/>
      </xdr:nvSpPr>
      <xdr:spPr>
        <a:xfrm>
          <a:off x="10426700" y="163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110310</xdr:rowOff>
    </xdr:from>
    <xdr:ext cx="534377" cy="259045"/>
    <xdr:sp macro="" textlink="">
      <xdr:nvSpPr>
        <xdr:cNvPr id="476" name="土木費該当値テキスト"/>
        <xdr:cNvSpPr txBox="1"/>
      </xdr:nvSpPr>
      <xdr:spPr>
        <a:xfrm>
          <a:off x="10528300" y="162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24073</xdr:rowOff>
    </xdr:from>
    <xdr:to>
      <xdr:col>14</xdr:col>
      <xdr:colOff>79375</xdr:colOff>
      <xdr:row>96</xdr:row>
      <xdr:rowOff>125673</xdr:rowOff>
    </xdr:to>
    <xdr:sp macro="" textlink="">
      <xdr:nvSpPr>
        <xdr:cNvPr id="477" name="円/楕円 476"/>
        <xdr:cNvSpPr/>
      </xdr:nvSpPr>
      <xdr:spPr>
        <a:xfrm>
          <a:off x="9588500" y="16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142200</xdr:rowOff>
    </xdr:from>
    <xdr:ext cx="534377" cy="259045"/>
    <xdr:sp macro="" textlink="">
      <xdr:nvSpPr>
        <xdr:cNvPr id="478" name="テキスト ボックス 477"/>
        <xdr:cNvSpPr txBox="1"/>
      </xdr:nvSpPr>
      <xdr:spPr>
        <a:xfrm>
          <a:off x="9372111" y="16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64002</xdr:rowOff>
    </xdr:from>
    <xdr:to>
      <xdr:col>12</xdr:col>
      <xdr:colOff>561975</xdr:colOff>
      <xdr:row>93</xdr:row>
      <xdr:rowOff>165602</xdr:rowOff>
    </xdr:to>
    <xdr:sp macro="" textlink="">
      <xdr:nvSpPr>
        <xdr:cNvPr id="479" name="円/楕円 478"/>
        <xdr:cNvSpPr/>
      </xdr:nvSpPr>
      <xdr:spPr>
        <a:xfrm>
          <a:off x="8699500" y="160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10679</xdr:rowOff>
    </xdr:from>
    <xdr:ext cx="534377" cy="259045"/>
    <xdr:sp macro="" textlink="">
      <xdr:nvSpPr>
        <xdr:cNvPr id="480" name="テキスト ボックス 479"/>
        <xdr:cNvSpPr txBox="1"/>
      </xdr:nvSpPr>
      <xdr:spPr>
        <a:xfrm>
          <a:off x="8483111" y="157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146926</xdr:rowOff>
    </xdr:from>
    <xdr:to>
      <xdr:col>11</xdr:col>
      <xdr:colOff>358775</xdr:colOff>
      <xdr:row>96</xdr:row>
      <xdr:rowOff>77076</xdr:rowOff>
    </xdr:to>
    <xdr:sp macro="" textlink="">
      <xdr:nvSpPr>
        <xdr:cNvPr id="481" name="円/楕円 480"/>
        <xdr:cNvSpPr/>
      </xdr:nvSpPr>
      <xdr:spPr>
        <a:xfrm>
          <a:off x="7810500" y="164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93603</xdr:rowOff>
    </xdr:from>
    <xdr:ext cx="534377" cy="259045"/>
    <xdr:sp macro="" textlink="">
      <xdr:nvSpPr>
        <xdr:cNvPr id="482" name="テキスト ボックス 481"/>
        <xdr:cNvSpPr txBox="1"/>
      </xdr:nvSpPr>
      <xdr:spPr>
        <a:xfrm>
          <a:off x="7594111" y="162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29730</xdr:rowOff>
    </xdr:from>
    <xdr:to>
      <xdr:col>10</xdr:col>
      <xdr:colOff>155575</xdr:colOff>
      <xdr:row>96</xdr:row>
      <xdr:rowOff>131330</xdr:rowOff>
    </xdr:to>
    <xdr:sp macro="" textlink="">
      <xdr:nvSpPr>
        <xdr:cNvPr id="483" name="円/楕円 482"/>
        <xdr:cNvSpPr/>
      </xdr:nvSpPr>
      <xdr:spPr>
        <a:xfrm>
          <a:off x="6921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147857</xdr:rowOff>
    </xdr:from>
    <xdr:ext cx="534377" cy="259045"/>
    <xdr:sp macro="" textlink="">
      <xdr:nvSpPr>
        <xdr:cNvPr id="484" name="テキスト ボックス 483"/>
        <xdr:cNvSpPr txBox="1"/>
      </xdr:nvSpPr>
      <xdr:spPr>
        <a:xfrm>
          <a:off x="6705111" y="16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117572</xdr:rowOff>
    </xdr:from>
    <xdr:to>
      <xdr:col>23</xdr:col>
      <xdr:colOff>517525</xdr:colOff>
      <xdr:row>37</xdr:row>
      <xdr:rowOff>150170</xdr:rowOff>
    </xdr:to>
    <xdr:cxnSp macro="">
      <xdr:nvCxnSpPr>
        <xdr:cNvPr id="512" name="直線コネクタ 511"/>
        <xdr:cNvCxnSpPr/>
      </xdr:nvCxnSpPr>
      <xdr:spPr>
        <a:xfrm flipV="1">
          <a:off x="15481300" y="6461222"/>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150170</xdr:rowOff>
    </xdr:from>
    <xdr:to>
      <xdr:col>22</xdr:col>
      <xdr:colOff>365125</xdr:colOff>
      <xdr:row>38</xdr:row>
      <xdr:rowOff>39939</xdr:rowOff>
    </xdr:to>
    <xdr:cxnSp macro="">
      <xdr:nvCxnSpPr>
        <xdr:cNvPr id="515" name="直線コネクタ 514"/>
        <xdr:cNvCxnSpPr/>
      </xdr:nvCxnSpPr>
      <xdr:spPr>
        <a:xfrm flipV="1">
          <a:off x="14592300" y="6493820"/>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42316</xdr:rowOff>
    </xdr:from>
    <xdr:to>
      <xdr:col>21</xdr:col>
      <xdr:colOff>161925</xdr:colOff>
      <xdr:row>38</xdr:row>
      <xdr:rowOff>39939</xdr:rowOff>
    </xdr:to>
    <xdr:cxnSp macro="">
      <xdr:nvCxnSpPr>
        <xdr:cNvPr id="518" name="直線コネクタ 517"/>
        <xdr:cNvCxnSpPr/>
      </xdr:nvCxnSpPr>
      <xdr:spPr>
        <a:xfrm>
          <a:off x="13703300" y="6385966"/>
          <a:ext cx="889000" cy="16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42316</xdr:rowOff>
    </xdr:from>
    <xdr:to>
      <xdr:col>19</xdr:col>
      <xdr:colOff>644525</xdr:colOff>
      <xdr:row>38</xdr:row>
      <xdr:rowOff>52969</xdr:rowOff>
    </xdr:to>
    <xdr:cxnSp macro="">
      <xdr:nvCxnSpPr>
        <xdr:cNvPr id="521" name="直線コネクタ 520"/>
        <xdr:cNvCxnSpPr/>
      </xdr:nvCxnSpPr>
      <xdr:spPr>
        <a:xfrm flipV="1">
          <a:off x="12814300" y="6385966"/>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66772</xdr:rowOff>
    </xdr:from>
    <xdr:to>
      <xdr:col>23</xdr:col>
      <xdr:colOff>568325</xdr:colOff>
      <xdr:row>37</xdr:row>
      <xdr:rowOff>168371</xdr:rowOff>
    </xdr:to>
    <xdr:sp macro="" textlink="">
      <xdr:nvSpPr>
        <xdr:cNvPr id="531" name="円/楕円 530"/>
        <xdr:cNvSpPr/>
      </xdr:nvSpPr>
      <xdr:spPr>
        <a:xfrm>
          <a:off x="162687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45199</xdr:rowOff>
    </xdr:from>
    <xdr:ext cx="534377" cy="259045"/>
    <xdr:sp macro="" textlink="">
      <xdr:nvSpPr>
        <xdr:cNvPr id="532" name="消防費該当値テキスト"/>
        <xdr:cNvSpPr txBox="1"/>
      </xdr:nvSpPr>
      <xdr:spPr>
        <a:xfrm>
          <a:off x="16370300"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99370</xdr:rowOff>
    </xdr:from>
    <xdr:to>
      <xdr:col>22</xdr:col>
      <xdr:colOff>415925</xdr:colOff>
      <xdr:row>38</xdr:row>
      <xdr:rowOff>29520</xdr:rowOff>
    </xdr:to>
    <xdr:sp macro="" textlink="">
      <xdr:nvSpPr>
        <xdr:cNvPr id="533" name="円/楕円 532"/>
        <xdr:cNvSpPr/>
      </xdr:nvSpPr>
      <xdr:spPr>
        <a:xfrm>
          <a:off x="15430500" y="6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20647</xdr:rowOff>
    </xdr:from>
    <xdr:ext cx="534377" cy="259045"/>
    <xdr:sp macro="" textlink="">
      <xdr:nvSpPr>
        <xdr:cNvPr id="534" name="テキスト ボックス 533"/>
        <xdr:cNvSpPr txBox="1"/>
      </xdr:nvSpPr>
      <xdr:spPr>
        <a:xfrm>
          <a:off x="15214111" y="65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160589</xdr:rowOff>
    </xdr:from>
    <xdr:to>
      <xdr:col>21</xdr:col>
      <xdr:colOff>212725</xdr:colOff>
      <xdr:row>38</xdr:row>
      <xdr:rowOff>90739</xdr:rowOff>
    </xdr:to>
    <xdr:sp macro="" textlink="">
      <xdr:nvSpPr>
        <xdr:cNvPr id="535" name="円/楕円 534"/>
        <xdr:cNvSpPr/>
      </xdr:nvSpPr>
      <xdr:spPr>
        <a:xfrm>
          <a:off x="145415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81866</xdr:rowOff>
    </xdr:from>
    <xdr:ext cx="534377" cy="259045"/>
    <xdr:sp macro="" textlink="">
      <xdr:nvSpPr>
        <xdr:cNvPr id="536" name="テキスト ボックス 535"/>
        <xdr:cNvSpPr txBox="1"/>
      </xdr:nvSpPr>
      <xdr:spPr>
        <a:xfrm>
          <a:off x="14325111" y="6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162966</xdr:rowOff>
    </xdr:from>
    <xdr:to>
      <xdr:col>20</xdr:col>
      <xdr:colOff>9525</xdr:colOff>
      <xdr:row>37</xdr:row>
      <xdr:rowOff>93116</xdr:rowOff>
    </xdr:to>
    <xdr:sp macro="" textlink="">
      <xdr:nvSpPr>
        <xdr:cNvPr id="537" name="円/楕円 536"/>
        <xdr:cNvSpPr/>
      </xdr:nvSpPr>
      <xdr:spPr>
        <a:xfrm>
          <a:off x="13652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109643</xdr:rowOff>
    </xdr:from>
    <xdr:ext cx="534377" cy="259045"/>
    <xdr:sp macro="" textlink="">
      <xdr:nvSpPr>
        <xdr:cNvPr id="538" name="テキスト ボックス 537"/>
        <xdr:cNvSpPr txBox="1"/>
      </xdr:nvSpPr>
      <xdr:spPr>
        <a:xfrm>
          <a:off x="13436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2169</xdr:rowOff>
    </xdr:from>
    <xdr:to>
      <xdr:col>18</xdr:col>
      <xdr:colOff>492125</xdr:colOff>
      <xdr:row>38</xdr:row>
      <xdr:rowOff>103769</xdr:rowOff>
    </xdr:to>
    <xdr:sp macro="" textlink="">
      <xdr:nvSpPr>
        <xdr:cNvPr id="539" name="円/楕円 538"/>
        <xdr:cNvSpPr/>
      </xdr:nvSpPr>
      <xdr:spPr>
        <a:xfrm>
          <a:off x="12763500" y="65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94896</xdr:rowOff>
    </xdr:from>
    <xdr:ext cx="534377" cy="259045"/>
    <xdr:sp macro="" textlink="">
      <xdr:nvSpPr>
        <xdr:cNvPr id="540" name="テキスト ボックス 539"/>
        <xdr:cNvSpPr txBox="1"/>
      </xdr:nvSpPr>
      <xdr:spPr>
        <a:xfrm>
          <a:off x="12547111" y="660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70069</xdr:rowOff>
    </xdr:from>
    <xdr:to>
      <xdr:col>23</xdr:col>
      <xdr:colOff>517525</xdr:colOff>
      <xdr:row>55</xdr:row>
      <xdr:rowOff>95946</xdr:rowOff>
    </xdr:to>
    <xdr:cxnSp macro="">
      <xdr:nvCxnSpPr>
        <xdr:cNvPr id="568" name="直線コネクタ 567"/>
        <xdr:cNvCxnSpPr/>
      </xdr:nvCxnSpPr>
      <xdr:spPr>
        <a:xfrm>
          <a:off x="15481300" y="9156919"/>
          <a:ext cx="838200" cy="3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70069</xdr:rowOff>
    </xdr:from>
    <xdr:to>
      <xdr:col>22</xdr:col>
      <xdr:colOff>365125</xdr:colOff>
      <xdr:row>56</xdr:row>
      <xdr:rowOff>106301</xdr:rowOff>
    </xdr:to>
    <xdr:cxnSp macro="">
      <xdr:nvCxnSpPr>
        <xdr:cNvPr id="571" name="直線コネクタ 570"/>
        <xdr:cNvCxnSpPr/>
      </xdr:nvCxnSpPr>
      <xdr:spPr>
        <a:xfrm flipV="1">
          <a:off x="14592300" y="9156919"/>
          <a:ext cx="889000" cy="5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106301</xdr:rowOff>
    </xdr:from>
    <xdr:to>
      <xdr:col>21</xdr:col>
      <xdr:colOff>161925</xdr:colOff>
      <xdr:row>56</xdr:row>
      <xdr:rowOff>113365</xdr:rowOff>
    </xdr:to>
    <xdr:cxnSp macro="">
      <xdr:nvCxnSpPr>
        <xdr:cNvPr id="574" name="直線コネクタ 573"/>
        <xdr:cNvCxnSpPr/>
      </xdr:nvCxnSpPr>
      <xdr:spPr>
        <a:xfrm flipV="1">
          <a:off x="13703300" y="970750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18565</xdr:rowOff>
    </xdr:from>
    <xdr:to>
      <xdr:col>19</xdr:col>
      <xdr:colOff>644525</xdr:colOff>
      <xdr:row>56</xdr:row>
      <xdr:rowOff>113365</xdr:rowOff>
    </xdr:to>
    <xdr:cxnSp macro="">
      <xdr:nvCxnSpPr>
        <xdr:cNvPr id="577" name="直線コネクタ 576"/>
        <xdr:cNvCxnSpPr/>
      </xdr:nvCxnSpPr>
      <xdr:spPr>
        <a:xfrm>
          <a:off x="12814300" y="9448315"/>
          <a:ext cx="889000" cy="2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45146</xdr:rowOff>
    </xdr:from>
    <xdr:to>
      <xdr:col>23</xdr:col>
      <xdr:colOff>568325</xdr:colOff>
      <xdr:row>55</xdr:row>
      <xdr:rowOff>146746</xdr:rowOff>
    </xdr:to>
    <xdr:sp macro="" textlink="">
      <xdr:nvSpPr>
        <xdr:cNvPr id="587" name="円/楕円 586"/>
        <xdr:cNvSpPr/>
      </xdr:nvSpPr>
      <xdr:spPr>
        <a:xfrm>
          <a:off x="162687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68023</xdr:rowOff>
    </xdr:from>
    <xdr:ext cx="534377" cy="259045"/>
    <xdr:sp macro="" textlink="">
      <xdr:nvSpPr>
        <xdr:cNvPr id="588" name="教育費該当値テキスト"/>
        <xdr:cNvSpPr txBox="1"/>
      </xdr:nvSpPr>
      <xdr:spPr>
        <a:xfrm>
          <a:off x="16370300" y="93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19269</xdr:rowOff>
    </xdr:from>
    <xdr:to>
      <xdr:col>22</xdr:col>
      <xdr:colOff>415925</xdr:colOff>
      <xdr:row>53</xdr:row>
      <xdr:rowOff>120869</xdr:rowOff>
    </xdr:to>
    <xdr:sp macro="" textlink="">
      <xdr:nvSpPr>
        <xdr:cNvPr id="589" name="円/楕円 588"/>
        <xdr:cNvSpPr/>
      </xdr:nvSpPr>
      <xdr:spPr>
        <a:xfrm>
          <a:off x="15430500" y="91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137396</xdr:rowOff>
    </xdr:from>
    <xdr:ext cx="534377" cy="259045"/>
    <xdr:sp macro="" textlink="">
      <xdr:nvSpPr>
        <xdr:cNvPr id="590" name="テキスト ボックス 589"/>
        <xdr:cNvSpPr txBox="1"/>
      </xdr:nvSpPr>
      <xdr:spPr>
        <a:xfrm>
          <a:off x="15214111" y="888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55501</xdr:rowOff>
    </xdr:from>
    <xdr:to>
      <xdr:col>21</xdr:col>
      <xdr:colOff>212725</xdr:colOff>
      <xdr:row>56</xdr:row>
      <xdr:rowOff>157101</xdr:rowOff>
    </xdr:to>
    <xdr:sp macro="" textlink="">
      <xdr:nvSpPr>
        <xdr:cNvPr id="591" name="円/楕円 590"/>
        <xdr:cNvSpPr/>
      </xdr:nvSpPr>
      <xdr:spPr>
        <a:xfrm>
          <a:off x="14541500" y="96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148228</xdr:rowOff>
    </xdr:from>
    <xdr:ext cx="534377" cy="259045"/>
    <xdr:sp macro="" textlink="">
      <xdr:nvSpPr>
        <xdr:cNvPr id="592" name="テキスト ボックス 591"/>
        <xdr:cNvSpPr txBox="1"/>
      </xdr:nvSpPr>
      <xdr:spPr>
        <a:xfrm>
          <a:off x="14325111" y="97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62565</xdr:rowOff>
    </xdr:from>
    <xdr:to>
      <xdr:col>20</xdr:col>
      <xdr:colOff>9525</xdr:colOff>
      <xdr:row>56</xdr:row>
      <xdr:rowOff>164165</xdr:rowOff>
    </xdr:to>
    <xdr:sp macro="" textlink="">
      <xdr:nvSpPr>
        <xdr:cNvPr id="593" name="円/楕円 592"/>
        <xdr:cNvSpPr/>
      </xdr:nvSpPr>
      <xdr:spPr>
        <a:xfrm>
          <a:off x="13652500" y="96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155292</xdr:rowOff>
    </xdr:from>
    <xdr:ext cx="534377" cy="259045"/>
    <xdr:sp macro="" textlink="">
      <xdr:nvSpPr>
        <xdr:cNvPr id="594" name="テキスト ボックス 593"/>
        <xdr:cNvSpPr txBox="1"/>
      </xdr:nvSpPr>
      <xdr:spPr>
        <a:xfrm>
          <a:off x="13436111" y="97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139215</xdr:rowOff>
    </xdr:from>
    <xdr:to>
      <xdr:col>18</xdr:col>
      <xdr:colOff>492125</xdr:colOff>
      <xdr:row>55</xdr:row>
      <xdr:rowOff>69365</xdr:rowOff>
    </xdr:to>
    <xdr:sp macro="" textlink="">
      <xdr:nvSpPr>
        <xdr:cNvPr id="595" name="円/楕円 594"/>
        <xdr:cNvSpPr/>
      </xdr:nvSpPr>
      <xdr:spPr>
        <a:xfrm>
          <a:off x="12763500" y="93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85892</xdr:rowOff>
    </xdr:from>
    <xdr:ext cx="534377" cy="259045"/>
    <xdr:sp macro="" textlink="">
      <xdr:nvSpPr>
        <xdr:cNvPr id="596" name="テキスト ボックス 595"/>
        <xdr:cNvSpPr txBox="1"/>
      </xdr:nvSpPr>
      <xdr:spPr>
        <a:xfrm>
          <a:off x="12547111" y="91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39688</xdr:rowOff>
    </xdr:from>
    <xdr:to>
      <xdr:col>23</xdr:col>
      <xdr:colOff>517525</xdr:colOff>
      <xdr:row>78</xdr:row>
      <xdr:rowOff>25400</xdr:rowOff>
    </xdr:to>
    <xdr:cxnSp macro="">
      <xdr:nvCxnSpPr>
        <xdr:cNvPr id="621" name="直線コネクタ 620"/>
        <xdr:cNvCxnSpPr/>
      </xdr:nvCxnSpPr>
      <xdr:spPr>
        <a:xfrm>
          <a:off x="15481300" y="13241338"/>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39688</xdr:rowOff>
    </xdr:from>
    <xdr:to>
      <xdr:col>22</xdr:col>
      <xdr:colOff>365125</xdr:colOff>
      <xdr:row>77</xdr:row>
      <xdr:rowOff>169990</xdr:rowOff>
    </xdr:to>
    <xdr:cxnSp macro="">
      <xdr:nvCxnSpPr>
        <xdr:cNvPr id="624" name="直線コネクタ 623"/>
        <xdr:cNvCxnSpPr/>
      </xdr:nvCxnSpPr>
      <xdr:spPr>
        <a:xfrm flipV="1">
          <a:off x="14592300" y="1324133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169990</xdr:rowOff>
    </xdr:from>
    <xdr:to>
      <xdr:col>21</xdr:col>
      <xdr:colOff>161925</xdr:colOff>
      <xdr:row>78</xdr:row>
      <xdr:rowOff>25400</xdr:rowOff>
    </xdr:to>
    <xdr:cxnSp macro="">
      <xdr:nvCxnSpPr>
        <xdr:cNvPr id="627" name="直線コネクタ 626"/>
        <xdr:cNvCxnSpPr/>
      </xdr:nvCxnSpPr>
      <xdr:spPr>
        <a:xfrm flipV="1">
          <a:off x="13703300" y="133716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115125</xdr:rowOff>
    </xdr:from>
    <xdr:to>
      <xdr:col>19</xdr:col>
      <xdr:colOff>644525</xdr:colOff>
      <xdr:row>78</xdr:row>
      <xdr:rowOff>25400</xdr:rowOff>
    </xdr:to>
    <xdr:cxnSp macro="">
      <xdr:nvCxnSpPr>
        <xdr:cNvPr id="630" name="直線コネクタ 629"/>
        <xdr:cNvCxnSpPr/>
      </xdr:nvCxnSpPr>
      <xdr:spPr>
        <a:xfrm>
          <a:off x="12814300" y="13316775"/>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160338</xdr:rowOff>
    </xdr:from>
    <xdr:to>
      <xdr:col>22</xdr:col>
      <xdr:colOff>415925</xdr:colOff>
      <xdr:row>77</xdr:row>
      <xdr:rowOff>90488</xdr:rowOff>
    </xdr:to>
    <xdr:sp macro="" textlink="">
      <xdr:nvSpPr>
        <xdr:cNvPr id="642" name="円/楕円 641"/>
        <xdr:cNvSpPr/>
      </xdr:nvSpPr>
      <xdr:spPr>
        <a:xfrm>
          <a:off x="15430500" y="131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81615</xdr:rowOff>
    </xdr:from>
    <xdr:ext cx="378565" cy="259045"/>
    <xdr:sp macro="" textlink="">
      <xdr:nvSpPr>
        <xdr:cNvPr id="643" name="テキスト ボックス 642"/>
        <xdr:cNvSpPr txBox="1"/>
      </xdr:nvSpPr>
      <xdr:spPr>
        <a:xfrm>
          <a:off x="15292017" y="132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119190</xdr:rowOff>
    </xdr:from>
    <xdr:to>
      <xdr:col>21</xdr:col>
      <xdr:colOff>212725</xdr:colOff>
      <xdr:row>78</xdr:row>
      <xdr:rowOff>49340</xdr:rowOff>
    </xdr:to>
    <xdr:sp macro="" textlink="">
      <xdr:nvSpPr>
        <xdr:cNvPr id="644" name="円/楕円 643"/>
        <xdr:cNvSpPr/>
      </xdr:nvSpPr>
      <xdr:spPr>
        <a:xfrm>
          <a:off x="14541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40467</xdr:rowOff>
    </xdr:from>
    <xdr:ext cx="313932" cy="259045"/>
    <xdr:sp macro="" textlink="">
      <xdr:nvSpPr>
        <xdr:cNvPr id="645" name="テキスト ボックス 644"/>
        <xdr:cNvSpPr txBox="1"/>
      </xdr:nvSpPr>
      <xdr:spPr>
        <a:xfrm>
          <a:off x="14435333" y="13413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64325</xdr:rowOff>
    </xdr:from>
    <xdr:to>
      <xdr:col>18</xdr:col>
      <xdr:colOff>492125</xdr:colOff>
      <xdr:row>77</xdr:row>
      <xdr:rowOff>165925</xdr:rowOff>
    </xdr:to>
    <xdr:sp macro="" textlink="">
      <xdr:nvSpPr>
        <xdr:cNvPr id="648" name="円/楕円 647"/>
        <xdr:cNvSpPr/>
      </xdr:nvSpPr>
      <xdr:spPr>
        <a:xfrm>
          <a:off x="12763500" y="132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157052</xdr:rowOff>
    </xdr:from>
    <xdr:ext cx="378565" cy="259045"/>
    <xdr:sp macro="" textlink="">
      <xdr:nvSpPr>
        <xdr:cNvPr id="649" name="テキスト ボックス 648"/>
        <xdr:cNvSpPr txBox="1"/>
      </xdr:nvSpPr>
      <xdr:spPr>
        <a:xfrm>
          <a:off x="12625017" y="1335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11821</xdr:rowOff>
    </xdr:from>
    <xdr:to>
      <xdr:col>23</xdr:col>
      <xdr:colOff>517525</xdr:colOff>
      <xdr:row>94</xdr:row>
      <xdr:rowOff>136843</xdr:rowOff>
    </xdr:to>
    <xdr:cxnSp macro="">
      <xdr:nvCxnSpPr>
        <xdr:cNvPr id="676" name="直線コネクタ 675"/>
        <xdr:cNvCxnSpPr/>
      </xdr:nvCxnSpPr>
      <xdr:spPr>
        <a:xfrm flipV="1">
          <a:off x="15481300" y="16128121"/>
          <a:ext cx="8382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136843</xdr:rowOff>
    </xdr:from>
    <xdr:to>
      <xdr:col>22</xdr:col>
      <xdr:colOff>365125</xdr:colOff>
      <xdr:row>94</xdr:row>
      <xdr:rowOff>146489</xdr:rowOff>
    </xdr:to>
    <xdr:cxnSp macro="">
      <xdr:nvCxnSpPr>
        <xdr:cNvPr id="679" name="直線コネクタ 678"/>
        <xdr:cNvCxnSpPr/>
      </xdr:nvCxnSpPr>
      <xdr:spPr>
        <a:xfrm flipV="1">
          <a:off x="14592300" y="1625314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146489</xdr:rowOff>
    </xdr:from>
    <xdr:to>
      <xdr:col>21</xdr:col>
      <xdr:colOff>161925</xdr:colOff>
      <xdr:row>94</xdr:row>
      <xdr:rowOff>148020</xdr:rowOff>
    </xdr:to>
    <xdr:cxnSp macro="">
      <xdr:nvCxnSpPr>
        <xdr:cNvPr id="682" name="直線コネクタ 681"/>
        <xdr:cNvCxnSpPr/>
      </xdr:nvCxnSpPr>
      <xdr:spPr>
        <a:xfrm flipV="1">
          <a:off x="13703300" y="1626278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65633</xdr:rowOff>
    </xdr:from>
    <xdr:to>
      <xdr:col>19</xdr:col>
      <xdr:colOff>644525</xdr:colOff>
      <xdr:row>94</xdr:row>
      <xdr:rowOff>148020</xdr:rowOff>
    </xdr:to>
    <xdr:cxnSp macro="">
      <xdr:nvCxnSpPr>
        <xdr:cNvPr id="685" name="直線コネクタ 684"/>
        <xdr:cNvCxnSpPr/>
      </xdr:nvCxnSpPr>
      <xdr:spPr>
        <a:xfrm>
          <a:off x="12814300" y="16181933"/>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132471</xdr:rowOff>
    </xdr:from>
    <xdr:to>
      <xdr:col>23</xdr:col>
      <xdr:colOff>568325</xdr:colOff>
      <xdr:row>94</xdr:row>
      <xdr:rowOff>62621</xdr:rowOff>
    </xdr:to>
    <xdr:sp macro="" textlink="">
      <xdr:nvSpPr>
        <xdr:cNvPr id="695" name="円/楕円 694"/>
        <xdr:cNvSpPr/>
      </xdr:nvSpPr>
      <xdr:spPr>
        <a:xfrm>
          <a:off x="16268700" y="160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110898</xdr:rowOff>
    </xdr:from>
    <xdr:ext cx="534377" cy="259045"/>
    <xdr:sp macro="" textlink="">
      <xdr:nvSpPr>
        <xdr:cNvPr id="696" name="公債費該当値テキスト"/>
        <xdr:cNvSpPr txBox="1"/>
      </xdr:nvSpPr>
      <xdr:spPr>
        <a:xfrm>
          <a:off x="16370300" y="160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86043</xdr:rowOff>
    </xdr:from>
    <xdr:to>
      <xdr:col>22</xdr:col>
      <xdr:colOff>415925</xdr:colOff>
      <xdr:row>95</xdr:row>
      <xdr:rowOff>16193</xdr:rowOff>
    </xdr:to>
    <xdr:sp macro="" textlink="">
      <xdr:nvSpPr>
        <xdr:cNvPr id="697" name="円/楕円 696"/>
        <xdr:cNvSpPr/>
      </xdr:nvSpPr>
      <xdr:spPr>
        <a:xfrm>
          <a:off x="15430500" y="16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7320</xdr:rowOff>
    </xdr:from>
    <xdr:ext cx="534377" cy="259045"/>
    <xdr:sp macro="" textlink="">
      <xdr:nvSpPr>
        <xdr:cNvPr id="698" name="テキスト ボックス 697"/>
        <xdr:cNvSpPr txBox="1"/>
      </xdr:nvSpPr>
      <xdr:spPr>
        <a:xfrm>
          <a:off x="15214111" y="162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95689</xdr:rowOff>
    </xdr:from>
    <xdr:to>
      <xdr:col>21</xdr:col>
      <xdr:colOff>212725</xdr:colOff>
      <xdr:row>95</xdr:row>
      <xdr:rowOff>25839</xdr:rowOff>
    </xdr:to>
    <xdr:sp macro="" textlink="">
      <xdr:nvSpPr>
        <xdr:cNvPr id="699" name="円/楕円 698"/>
        <xdr:cNvSpPr/>
      </xdr:nvSpPr>
      <xdr:spPr>
        <a:xfrm>
          <a:off x="14541500" y="1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16966</xdr:rowOff>
    </xdr:from>
    <xdr:ext cx="534377" cy="259045"/>
    <xdr:sp macro="" textlink="">
      <xdr:nvSpPr>
        <xdr:cNvPr id="700" name="テキスト ボックス 699"/>
        <xdr:cNvSpPr txBox="1"/>
      </xdr:nvSpPr>
      <xdr:spPr>
        <a:xfrm>
          <a:off x="14325111" y="1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97220</xdr:rowOff>
    </xdr:from>
    <xdr:to>
      <xdr:col>20</xdr:col>
      <xdr:colOff>9525</xdr:colOff>
      <xdr:row>95</xdr:row>
      <xdr:rowOff>27370</xdr:rowOff>
    </xdr:to>
    <xdr:sp macro="" textlink="">
      <xdr:nvSpPr>
        <xdr:cNvPr id="701" name="円/楕円 700"/>
        <xdr:cNvSpPr/>
      </xdr:nvSpPr>
      <xdr:spPr>
        <a:xfrm>
          <a:off x="13652500" y="16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18497</xdr:rowOff>
    </xdr:from>
    <xdr:ext cx="534377" cy="259045"/>
    <xdr:sp macro="" textlink="">
      <xdr:nvSpPr>
        <xdr:cNvPr id="702" name="テキスト ボックス 701"/>
        <xdr:cNvSpPr txBox="1"/>
      </xdr:nvSpPr>
      <xdr:spPr>
        <a:xfrm>
          <a:off x="13436111" y="163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14833</xdr:rowOff>
    </xdr:from>
    <xdr:to>
      <xdr:col>18</xdr:col>
      <xdr:colOff>492125</xdr:colOff>
      <xdr:row>94</xdr:row>
      <xdr:rowOff>116433</xdr:rowOff>
    </xdr:to>
    <xdr:sp macro="" textlink="">
      <xdr:nvSpPr>
        <xdr:cNvPr id="703" name="円/楕円 702"/>
        <xdr:cNvSpPr/>
      </xdr:nvSpPr>
      <xdr:spPr>
        <a:xfrm>
          <a:off x="127635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107560</xdr:rowOff>
    </xdr:from>
    <xdr:ext cx="534377" cy="259045"/>
    <xdr:sp macro="" textlink="">
      <xdr:nvSpPr>
        <xdr:cNvPr id="704" name="テキスト ボックス 703"/>
        <xdr:cNvSpPr txBox="1"/>
      </xdr:nvSpPr>
      <xdr:spPr>
        <a:xfrm>
          <a:off x="12547111" y="162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土木費は、住民一人当たり</a:t>
          </a:r>
          <a:r>
            <a:rPr kumimoji="1" lang="en-US" altLang="ja-JP" sz="1300">
              <a:latin typeface="ＭＳ Ｐゴシック"/>
            </a:rPr>
            <a:t>51,077</a:t>
          </a:r>
          <a:r>
            <a:rPr kumimoji="1" lang="ja-JP" altLang="en-US" sz="1300">
              <a:latin typeface="ＭＳ Ｐゴシック"/>
            </a:rPr>
            <a:t>円となっており、類似団体と比べ、高い状況にある。これは、昨年度に引続き、彦根駅大藪線街路事業における物件の移転補償等が行われたため、過去</a:t>
          </a:r>
          <a:r>
            <a:rPr kumimoji="1" lang="en-US" altLang="ja-JP" sz="1300">
              <a:latin typeface="ＭＳ Ｐゴシック"/>
            </a:rPr>
            <a:t>5</a:t>
          </a:r>
          <a:r>
            <a:rPr kumimoji="1" lang="ja-JP" altLang="en-US" sz="1300">
              <a:latin typeface="ＭＳ Ｐゴシック"/>
            </a:rPr>
            <a:t>年間（平成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年度）のうち平成</a:t>
          </a:r>
          <a:r>
            <a:rPr kumimoji="1" lang="en-US" altLang="ja-JP" sz="1300">
              <a:latin typeface="ＭＳ Ｐゴシック"/>
            </a:rPr>
            <a:t>25</a:t>
          </a:r>
          <a:r>
            <a:rPr kumimoji="1" lang="ja-JP" altLang="en-US" sz="1300">
              <a:latin typeface="ＭＳ Ｐゴシック"/>
            </a:rPr>
            <a:t>年度に続いて高い数値になっている。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　昨年度に比べ、悪化している。これは、後年度の公債費負担の軽減を図るため、市債の繰上償還を行ったことや、福祉・保健・医療基金、教育施設整備基金、庁舎建設基金などの特定目的基金への積み立てを行ったことが主な要因である。</a:t>
          </a:r>
          <a:endParaRPr lang="ja-JP"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年度に引き続き、全会計において赤字は発生しておらず、良好な状態である。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平成１９年度から公債費負担適正化計画に基づき、繰上償還により元利償還金を減少させるなどの改善を図ってきた結果、平成２２年度以降３ヵ年平均で１８％を下回っており、数値が改善されている。</a:t>
          </a:r>
          <a:endParaRPr lang="ja-JP" altLang="ja-JP" sz="1400">
            <a:effectLst/>
          </a:endParaRPr>
        </a:p>
        <a:p>
          <a:pPr rtl="0"/>
          <a:r>
            <a:rPr lang="ja-JP" altLang="ja-JP" sz="1100" b="0" i="0" baseline="0">
              <a:solidFill>
                <a:schemeClr val="dk1"/>
              </a:solidFill>
              <a:effectLst/>
              <a:latin typeface="+mn-lt"/>
              <a:ea typeface="+mn-ea"/>
              <a:cs typeface="+mn-cs"/>
            </a:rPr>
            <a:t>　しかしながら、平成２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も引続き</a:t>
          </a:r>
          <a:r>
            <a:rPr lang="ja-JP" altLang="ja-JP" sz="1100" b="0" i="0" baseline="0">
              <a:solidFill>
                <a:schemeClr val="dk1"/>
              </a:solidFill>
              <a:effectLst/>
              <a:latin typeface="+mn-lt"/>
              <a:ea typeface="+mn-ea"/>
              <a:cs typeface="+mn-cs"/>
            </a:rPr>
            <a:t>大型の起債発行を予定しているため、今後の数値の推移に注視していく必要がある。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早期健全化基準の数値を大きく下回っており、近年は減少傾向でもあり、良好な状態である。</a:t>
          </a:r>
          <a:endParaRPr lang="ja-JP" altLang="ja-JP" sz="1400">
            <a:effectLst/>
          </a:endParaRPr>
        </a:p>
        <a:p>
          <a:pPr rtl="0"/>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下水道事業特別会計において地方債残高が減じたこと、ならびに繰入割合の３ヶ年平均が下がったことから公営企業等繰入見込額が減になっている。</a:t>
          </a:r>
          <a:endParaRPr kumimoji="1" lang="en-US" altLang="ja-JP" sz="1100">
            <a:solidFill>
              <a:schemeClr val="dk1"/>
            </a:solidFill>
            <a:effectLst/>
            <a:latin typeface="+mn-lt"/>
            <a:ea typeface="+mn-ea"/>
            <a:cs typeface="+mn-cs"/>
          </a:endParaRPr>
        </a:p>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また、充当可能基金は、土地開発基金の現金保有額が増えたため</a:t>
          </a:r>
          <a:r>
            <a:rPr kumimoji="1" lang="ja-JP" altLang="en-US" sz="1100">
              <a:solidFill>
                <a:schemeClr val="dk1"/>
              </a:solidFill>
              <a:effectLst/>
              <a:latin typeface="+mn-lt"/>
              <a:ea typeface="+mn-ea"/>
              <a:cs typeface="+mn-cs"/>
            </a:rPr>
            <a:t>増となっている。</a:t>
          </a:r>
          <a:endParaRPr kumimoji="1" lang="en-US" altLang="ja-JP" sz="1100">
            <a:solidFill>
              <a:schemeClr val="dk1"/>
            </a:solidFill>
            <a:effectLst/>
            <a:latin typeface="+mn-lt"/>
            <a:ea typeface="+mn-ea"/>
            <a:cs typeface="+mn-cs"/>
          </a:endParaRPr>
        </a:p>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一般会計等に係る地方債の現在高は、繰上償還を行ったこと</a:t>
          </a:r>
          <a:r>
            <a:rPr kumimoji="1" lang="ja-JP" altLang="en-US" sz="1100">
              <a:solidFill>
                <a:schemeClr val="dk1"/>
              </a:solidFill>
              <a:effectLst/>
              <a:latin typeface="+mn-lt"/>
              <a:ea typeface="+mn-ea"/>
              <a:cs typeface="+mn-cs"/>
            </a:rPr>
            <a:t>から減となっている。</a:t>
          </a:r>
          <a:endParaRPr kumimoji="1"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このように、数値の良化はしているものの、今後、大型の起債発行等を予定していることから、事業の緊急性、投資効果および後年度負担を検証し、総合的に判断していく必要がある。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110,671
196.87
42,778,629
41,669,851
833,288
23,842,961
36,573,672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42778629</v>
      </c>
      <c r="BO4" s="409"/>
      <c r="BP4" s="409"/>
      <c r="BQ4" s="409"/>
      <c r="BR4" s="409"/>
      <c r="BS4" s="409"/>
      <c r="BT4" s="409"/>
      <c r="BU4" s="410"/>
      <c r="BV4" s="408">
        <v>43836754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41669851</v>
      </c>
      <c r="BO5" s="414"/>
      <c r="BP5" s="414"/>
      <c r="BQ5" s="414"/>
      <c r="BR5" s="414"/>
      <c r="BS5" s="414"/>
      <c r="BT5" s="414"/>
      <c r="BU5" s="415"/>
      <c r="BV5" s="413">
        <v>41764712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91.9</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1108778</v>
      </c>
      <c r="BO6" s="414"/>
      <c r="BP6" s="414"/>
      <c r="BQ6" s="414"/>
      <c r="BR6" s="414"/>
      <c r="BS6" s="414"/>
      <c r="BT6" s="414"/>
      <c r="BU6" s="415"/>
      <c r="BV6" s="413">
        <v>2072042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98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275490</v>
      </c>
      <c r="BO7" s="414"/>
      <c r="BP7" s="414"/>
      <c r="BQ7" s="414"/>
      <c r="BR7" s="414"/>
      <c r="BS7" s="414"/>
      <c r="BT7" s="414"/>
      <c r="BU7" s="415"/>
      <c r="BV7" s="413">
        <v>529279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23842961</v>
      </c>
      <c r="CU7" s="414"/>
      <c r="CV7" s="414"/>
      <c r="CW7" s="414"/>
      <c r="CX7" s="414"/>
      <c r="CY7" s="414"/>
      <c r="CZ7" s="414"/>
      <c r="DA7" s="415"/>
      <c r="DB7" s="413">
        <v>23835070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833288</v>
      </c>
      <c r="BO8" s="414"/>
      <c r="BP8" s="414"/>
      <c r="BQ8" s="414"/>
      <c r="BR8" s="414"/>
      <c r="BS8" s="414"/>
      <c r="BT8" s="414"/>
      <c r="BU8" s="415"/>
      <c r="BV8" s="413">
        <v>1542763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113679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-709475</v>
      </c>
      <c r="BO9" s="414"/>
      <c r="BP9" s="414"/>
      <c r="BQ9" s="414"/>
      <c r="BR9" s="414"/>
      <c r="BS9" s="414"/>
      <c r="BT9" s="414"/>
      <c r="BU9" s="415"/>
      <c r="BV9" s="413">
        <v>-533732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13.6</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112156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2658</v>
      </c>
      <c r="BO10" s="414"/>
      <c r="BP10" s="414"/>
      <c r="BQ10" s="414"/>
      <c r="BR10" s="414"/>
      <c r="BS10" s="414"/>
      <c r="BT10" s="414"/>
      <c r="BU10" s="415"/>
      <c r="BV10" s="413">
        <v>1051918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650594</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112786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110671</v>
      </c>
      <c r="S13" s="515"/>
      <c r="T13" s="515"/>
      <c r="U13" s="515"/>
      <c r="V13" s="516"/>
      <c r="W13" s="502" t="s">
        <v>118</v>
      </c>
      <c r="X13" s="426"/>
      <c r="Y13" s="426"/>
      <c r="Z13" s="426"/>
      <c r="AA13" s="426"/>
      <c r="AB13" s="427"/>
      <c r="AC13" s="389">
        <v>1018</v>
      </c>
      <c r="AD13" s="390"/>
      <c r="AE13" s="390"/>
      <c r="AF13" s="390"/>
      <c r="AG13" s="391"/>
      <c r="AH13" s="389">
        <v>1569</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-56223</v>
      </c>
      <c r="BO13" s="414"/>
      <c r="BP13" s="414"/>
      <c r="BQ13" s="414"/>
      <c r="BR13" s="414"/>
      <c r="BS13" s="414"/>
      <c r="BT13" s="414"/>
      <c r="BU13" s="415"/>
      <c r="BV13" s="413">
        <v>518186</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8</v>
      </c>
      <c r="CU13" s="384"/>
      <c r="CV13" s="384"/>
      <c r="CW13" s="384"/>
      <c r="CX13" s="384"/>
      <c r="CY13" s="384"/>
      <c r="CZ13" s="384"/>
      <c r="DA13" s="385"/>
      <c r="DB13" s="383">
        <v>8.6999999999999993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112750</v>
      </c>
      <c r="S14" s="515"/>
      <c r="T14" s="515"/>
      <c r="U14" s="515"/>
      <c r="V14" s="516"/>
      <c r="W14" s="517"/>
      <c r="X14" s="429"/>
      <c r="Y14" s="429"/>
      <c r="Z14" s="429"/>
      <c r="AA14" s="429"/>
      <c r="AB14" s="430"/>
      <c r="AC14" s="507">
        <v>2</v>
      </c>
      <c r="AD14" s="508"/>
      <c r="AE14" s="508"/>
      <c r="AF14" s="508"/>
      <c r="AG14" s="509"/>
      <c r="AH14" s="507">
        <v>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33</v>
      </c>
      <c r="CU14" s="486"/>
      <c r="CV14" s="486"/>
      <c r="CW14" s="486"/>
      <c r="CX14" s="486"/>
      <c r="CY14" s="486"/>
      <c r="CZ14" s="486"/>
      <c r="DA14" s="487"/>
      <c r="DB14" s="518">
        <v>50.6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110783</v>
      </c>
      <c r="S15" s="515"/>
      <c r="T15" s="515"/>
      <c r="U15" s="515"/>
      <c r="V15" s="516"/>
      <c r="W15" s="502" t="s">
        <v>124</v>
      </c>
      <c r="X15" s="426"/>
      <c r="Y15" s="426"/>
      <c r="Z15" s="426"/>
      <c r="AA15" s="426"/>
      <c r="AB15" s="427"/>
      <c r="AC15" s="389">
        <v>18050</v>
      </c>
      <c r="AD15" s="390"/>
      <c r="AE15" s="390"/>
      <c r="AF15" s="390"/>
      <c r="AG15" s="391"/>
      <c r="AH15" s="389">
        <v>18612</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13933056</v>
      </c>
      <c r="BO15" s="409"/>
      <c r="BP15" s="409"/>
      <c r="BQ15" s="409"/>
      <c r="BR15" s="409"/>
      <c r="BS15" s="409"/>
      <c r="BT15" s="409"/>
      <c r="BU15" s="410"/>
      <c r="BV15" s="408">
        <v>13646713</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35.799999999999997</v>
      </c>
      <c r="AD16" s="508"/>
      <c r="AE16" s="508"/>
      <c r="AF16" s="508"/>
      <c r="AG16" s="509"/>
      <c r="AH16" s="507">
        <v>34.299999999999997</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18098850</v>
      </c>
      <c r="BO16" s="414"/>
      <c r="BP16" s="414"/>
      <c r="BQ16" s="414"/>
      <c r="BR16" s="414"/>
      <c r="BS16" s="414"/>
      <c r="BT16" s="414"/>
      <c r="BU16" s="415"/>
      <c r="BV16" s="413">
        <v>17771177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31350</v>
      </c>
      <c r="AD17" s="390"/>
      <c r="AE17" s="390"/>
      <c r="AF17" s="390"/>
      <c r="AG17" s="391"/>
      <c r="AH17" s="389">
        <v>33168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17833250</v>
      </c>
      <c r="BO17" s="414"/>
      <c r="BP17" s="414"/>
      <c r="BQ17" s="414"/>
      <c r="BR17" s="414"/>
      <c r="BS17" s="414"/>
      <c r="BT17" s="414"/>
      <c r="BU17" s="415"/>
      <c r="BV17" s="413">
        <v>17636657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196.87</v>
      </c>
      <c r="M18" s="478"/>
      <c r="N18" s="478"/>
      <c r="O18" s="478"/>
      <c r="P18" s="478"/>
      <c r="Q18" s="478"/>
      <c r="R18" s="479"/>
      <c r="S18" s="479"/>
      <c r="T18" s="479"/>
      <c r="U18" s="479"/>
      <c r="V18" s="480"/>
      <c r="W18" s="494"/>
      <c r="X18" s="495"/>
      <c r="Y18" s="495"/>
      <c r="Z18" s="495"/>
      <c r="AA18" s="495"/>
      <c r="AB18" s="503"/>
      <c r="AC18" s="377">
        <v>62.2</v>
      </c>
      <c r="AD18" s="378"/>
      <c r="AE18" s="378"/>
      <c r="AF18" s="378"/>
      <c r="AG18" s="481"/>
      <c r="AH18" s="377">
        <v>61.1</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22774967</v>
      </c>
      <c r="BO18" s="414"/>
      <c r="BP18" s="414"/>
      <c r="BQ18" s="414"/>
      <c r="BR18" s="414"/>
      <c r="BS18" s="414"/>
      <c r="BT18" s="414"/>
      <c r="BU18" s="415"/>
      <c r="BV18" s="413">
        <v>21718575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577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29424587</v>
      </c>
      <c r="BO19" s="414"/>
      <c r="BP19" s="414"/>
      <c r="BQ19" s="414"/>
      <c r="BR19" s="414"/>
      <c r="BS19" s="414"/>
      <c r="BT19" s="414"/>
      <c r="BU19" s="415"/>
      <c r="BV19" s="413">
        <v>29194870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45546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36573672</v>
      </c>
      <c r="BO23" s="414"/>
      <c r="BP23" s="414"/>
      <c r="BQ23" s="414"/>
      <c r="BR23" s="414"/>
      <c r="BS23" s="414"/>
      <c r="BT23" s="414"/>
      <c r="BU23" s="415"/>
      <c r="BV23" s="413">
        <v>37083490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8603</v>
      </c>
      <c r="R24" s="390"/>
      <c r="S24" s="390"/>
      <c r="T24" s="390"/>
      <c r="U24" s="390"/>
      <c r="V24" s="391"/>
      <c r="W24" s="455"/>
      <c r="X24" s="446"/>
      <c r="Y24" s="447"/>
      <c r="Z24" s="386" t="s">
        <v>148</v>
      </c>
      <c r="AA24" s="387"/>
      <c r="AB24" s="387"/>
      <c r="AC24" s="387"/>
      <c r="AD24" s="387"/>
      <c r="AE24" s="387"/>
      <c r="AF24" s="387"/>
      <c r="AG24" s="388"/>
      <c r="AH24" s="389">
        <v>767</v>
      </c>
      <c r="AI24" s="390"/>
      <c r="AJ24" s="390"/>
      <c r="AK24" s="390"/>
      <c r="AL24" s="391"/>
      <c r="AM24" s="389">
        <v>2275689</v>
      </c>
      <c r="AN24" s="390"/>
      <c r="AO24" s="390"/>
      <c r="AP24" s="390"/>
      <c r="AQ24" s="390"/>
      <c r="AR24" s="391"/>
      <c r="AS24" s="389">
        <v>2967</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26915651</v>
      </c>
      <c r="BO24" s="414"/>
      <c r="BP24" s="414"/>
      <c r="BQ24" s="414"/>
      <c r="BR24" s="414"/>
      <c r="BS24" s="414"/>
      <c r="BT24" s="414"/>
      <c r="BU24" s="415"/>
      <c r="BV24" s="413">
        <v>28769813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7315</v>
      </c>
      <c r="R25" s="390"/>
      <c r="S25" s="390"/>
      <c r="T25" s="390"/>
      <c r="U25" s="390"/>
      <c r="V25" s="391"/>
      <c r="W25" s="455"/>
      <c r="X25" s="446"/>
      <c r="Y25" s="447"/>
      <c r="Z25" s="386" t="s">
        <v>151</v>
      </c>
      <c r="AA25" s="387"/>
      <c r="AB25" s="387"/>
      <c r="AC25" s="387"/>
      <c r="AD25" s="387"/>
      <c r="AE25" s="387"/>
      <c r="AF25" s="387"/>
      <c r="AG25" s="388"/>
      <c r="AH25" s="389">
        <v>146</v>
      </c>
      <c r="AI25" s="390"/>
      <c r="AJ25" s="390"/>
      <c r="AK25" s="390"/>
      <c r="AL25" s="391"/>
      <c r="AM25" s="389">
        <v>420334</v>
      </c>
      <c r="AN25" s="390"/>
      <c r="AO25" s="390"/>
      <c r="AP25" s="390"/>
      <c r="AQ25" s="390"/>
      <c r="AR25" s="391"/>
      <c r="AS25" s="389">
        <v>2879</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8170705</v>
      </c>
      <c r="BO25" s="409"/>
      <c r="BP25" s="409"/>
      <c r="BQ25" s="409"/>
      <c r="BR25" s="409"/>
      <c r="BS25" s="409"/>
      <c r="BT25" s="409"/>
      <c r="BU25" s="410"/>
      <c r="BV25" s="408">
        <v>4351219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6839</v>
      </c>
      <c r="R26" s="390"/>
      <c r="S26" s="390"/>
      <c r="T26" s="390"/>
      <c r="U26" s="390"/>
      <c r="V26" s="391"/>
      <c r="W26" s="455"/>
      <c r="X26" s="446"/>
      <c r="Y26" s="447"/>
      <c r="Z26" s="386" t="s">
        <v>154</v>
      </c>
      <c r="AA26" s="468"/>
      <c r="AB26" s="468"/>
      <c r="AC26" s="468"/>
      <c r="AD26" s="468"/>
      <c r="AE26" s="468"/>
      <c r="AF26" s="468"/>
      <c r="AG26" s="469"/>
      <c r="AH26" s="389">
        <v>39</v>
      </c>
      <c r="AI26" s="390"/>
      <c r="AJ26" s="390"/>
      <c r="AK26" s="390"/>
      <c r="AL26" s="391"/>
      <c r="AM26" s="389">
        <v>125229</v>
      </c>
      <c r="AN26" s="390"/>
      <c r="AO26" s="390"/>
      <c r="AP26" s="390"/>
      <c r="AQ26" s="390"/>
      <c r="AR26" s="391"/>
      <c r="AS26" s="389">
        <v>3211</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5340</v>
      </c>
      <c r="R27" s="390"/>
      <c r="S27" s="390"/>
      <c r="T27" s="390"/>
      <c r="U27" s="390"/>
      <c r="V27" s="391"/>
      <c r="W27" s="455"/>
      <c r="X27" s="446"/>
      <c r="Y27" s="447"/>
      <c r="Z27" s="386" t="s">
        <v>158</v>
      </c>
      <c r="AA27" s="387"/>
      <c r="AB27" s="387"/>
      <c r="AC27" s="387"/>
      <c r="AD27" s="387"/>
      <c r="AE27" s="387"/>
      <c r="AF27" s="387"/>
      <c r="AG27" s="388"/>
      <c r="AH27" s="389">
        <v>92</v>
      </c>
      <c r="AI27" s="390"/>
      <c r="AJ27" s="390"/>
      <c r="AK27" s="390"/>
      <c r="AL27" s="391"/>
      <c r="AM27" s="389">
        <v>307424</v>
      </c>
      <c r="AN27" s="390"/>
      <c r="AO27" s="390"/>
      <c r="AP27" s="390"/>
      <c r="AQ27" s="390"/>
      <c r="AR27" s="391"/>
      <c r="AS27" s="389">
        <v>3342</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1163943</v>
      </c>
      <c r="BO27" s="417"/>
      <c r="BP27" s="417"/>
      <c r="BQ27" s="417"/>
      <c r="BR27" s="417"/>
      <c r="BS27" s="417"/>
      <c r="BT27" s="417"/>
      <c r="BU27" s="418"/>
      <c r="BV27" s="416">
        <v>1163943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4540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4986953</v>
      </c>
      <c r="BO28" s="409"/>
      <c r="BP28" s="409"/>
      <c r="BQ28" s="409"/>
      <c r="BR28" s="409"/>
      <c r="BS28" s="409"/>
      <c r="BT28" s="409"/>
      <c r="BU28" s="410"/>
      <c r="BV28" s="408">
        <v>4984295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22</v>
      </c>
      <c r="M29" s="390"/>
      <c r="N29" s="390"/>
      <c r="O29" s="390"/>
      <c r="P29" s="391"/>
      <c r="Q29" s="389">
        <v>4050</v>
      </c>
      <c r="R29" s="390"/>
      <c r="S29" s="390"/>
      <c r="T29" s="390"/>
      <c r="U29" s="390"/>
      <c r="V29" s="391"/>
      <c r="W29" s="456"/>
      <c r="X29" s="457"/>
      <c r="Y29" s="458"/>
      <c r="Z29" s="386" t="s">
        <v>165</v>
      </c>
      <c r="AA29" s="387"/>
      <c r="AB29" s="387"/>
      <c r="AC29" s="387"/>
      <c r="AD29" s="387"/>
      <c r="AE29" s="387"/>
      <c r="AF29" s="387"/>
      <c r="AG29" s="388"/>
      <c r="AH29" s="389">
        <v>859</v>
      </c>
      <c r="AI29" s="390"/>
      <c r="AJ29" s="390"/>
      <c r="AK29" s="390"/>
      <c r="AL29" s="391"/>
      <c r="AM29" s="389">
        <v>2583113</v>
      </c>
      <c r="AN29" s="390"/>
      <c r="AO29" s="390"/>
      <c r="AP29" s="390"/>
      <c r="AQ29" s="390"/>
      <c r="AR29" s="391"/>
      <c r="AS29" s="389">
        <v>3007</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154694</v>
      </c>
      <c r="BO29" s="414"/>
      <c r="BP29" s="414"/>
      <c r="BQ29" s="414"/>
      <c r="BR29" s="414"/>
      <c r="BS29" s="414"/>
      <c r="BT29" s="414"/>
      <c r="BU29" s="415"/>
      <c r="BV29" s="413">
        <v>154652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4836509</v>
      </c>
      <c r="BO30" s="417"/>
      <c r="BP30" s="417"/>
      <c r="BQ30" s="417"/>
      <c r="BR30" s="417"/>
      <c r="BS30" s="417"/>
      <c r="BT30" s="417"/>
      <c r="BU30" s="418"/>
      <c r="BV30" s="416">
        <v>4033414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彦根愛知犬上広域行政組合（一般会計）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夢京橋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休日急病診療所事業特別会計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彦根市犬上郡営林組合（一般会計）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彦根総合地方卸売市場</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彦根市米原市山林組合（一般会計）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四番町スクエア</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滋賀県市町村交通災害共済組合（一般会計）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彦根市事業公社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滋賀県市町村職員研修センター（一般会計）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滋賀県後期高齢者医療広域連合（一般会計）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滋賀県後期高齢者医療広域連合（後期高齢者医療特別会計）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大滝山林組合（一般会計）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大滝山林組合（林産物栽培特別会計）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大滝山林組合（高取山森林空間利活用特別会計）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17265935</v>
      </c>
      <c r="S5" s="669"/>
      <c r="T5" s="669"/>
      <c r="U5" s="669"/>
      <c r="V5" s="669"/>
      <c r="W5" s="669"/>
      <c r="X5" s="669"/>
      <c r="Y5" s="716"/>
      <c r="Z5" s="729">
        <v>40.4</v>
      </c>
      <c r="AA5" s="729"/>
      <c r="AB5" s="729"/>
      <c r="AC5" s="729"/>
      <c r="AD5" s="730">
        <v>16043012</v>
      </c>
      <c r="AE5" s="730"/>
      <c r="AF5" s="730"/>
      <c r="AG5" s="730"/>
      <c r="AH5" s="730"/>
      <c r="AI5" s="730"/>
      <c r="AJ5" s="730"/>
      <c r="AK5" s="730"/>
      <c r="AL5" s="717">
        <v>69.900000000000006</v>
      </c>
      <c r="AM5" s="686"/>
      <c r="AN5" s="686"/>
      <c r="AO5" s="718"/>
      <c r="AP5" s="705" t="s">
        <v>204</v>
      </c>
      <c r="AQ5" s="706"/>
      <c r="AR5" s="706"/>
      <c r="AS5" s="706"/>
      <c r="AT5" s="706"/>
      <c r="AU5" s="706"/>
      <c r="AV5" s="706"/>
      <c r="AW5" s="706"/>
      <c r="AX5" s="706"/>
      <c r="AY5" s="706"/>
      <c r="AZ5" s="706"/>
      <c r="BA5" s="706"/>
      <c r="BB5" s="706"/>
      <c r="BC5" s="706"/>
      <c r="BD5" s="706"/>
      <c r="BE5" s="706"/>
      <c r="BF5" s="707"/>
      <c r="BG5" s="618">
        <v>16038242</v>
      </c>
      <c r="BH5" s="619"/>
      <c r="BI5" s="619"/>
      <c r="BJ5" s="619"/>
      <c r="BK5" s="619"/>
      <c r="BL5" s="619"/>
      <c r="BM5" s="619"/>
      <c r="BN5" s="620"/>
      <c r="BO5" s="671">
        <v>92.9</v>
      </c>
      <c r="BP5" s="671"/>
      <c r="BQ5" s="671"/>
      <c r="BR5" s="671"/>
      <c r="BS5" s="672">
        <v>253215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275782</v>
      </c>
      <c r="S6" s="619"/>
      <c r="T6" s="619"/>
      <c r="U6" s="619"/>
      <c r="V6" s="619"/>
      <c r="W6" s="619"/>
      <c r="X6" s="619"/>
      <c r="Y6" s="620"/>
      <c r="Z6" s="671">
        <v>0.6</v>
      </c>
      <c r="AA6" s="671"/>
      <c r="AB6" s="671"/>
      <c r="AC6" s="671"/>
      <c r="AD6" s="672">
        <v>275782</v>
      </c>
      <c r="AE6" s="672"/>
      <c r="AF6" s="672"/>
      <c r="AG6" s="672"/>
      <c r="AH6" s="672"/>
      <c r="AI6" s="672"/>
      <c r="AJ6" s="672"/>
      <c r="AK6" s="672"/>
      <c r="AL6" s="641">
        <v>1.2</v>
      </c>
      <c r="AM6" s="673"/>
      <c r="AN6" s="673"/>
      <c r="AO6" s="674"/>
      <c r="AP6" s="615" t="s">
        <v>209</v>
      </c>
      <c r="AQ6" s="616"/>
      <c r="AR6" s="616"/>
      <c r="AS6" s="616"/>
      <c r="AT6" s="616"/>
      <c r="AU6" s="616"/>
      <c r="AV6" s="616"/>
      <c r="AW6" s="616"/>
      <c r="AX6" s="616"/>
      <c r="AY6" s="616"/>
      <c r="AZ6" s="616"/>
      <c r="BA6" s="616"/>
      <c r="BB6" s="616"/>
      <c r="BC6" s="616"/>
      <c r="BD6" s="616"/>
      <c r="BE6" s="616"/>
      <c r="BF6" s="617"/>
      <c r="BG6" s="618">
        <v>16038242</v>
      </c>
      <c r="BH6" s="619"/>
      <c r="BI6" s="619"/>
      <c r="BJ6" s="619"/>
      <c r="BK6" s="619"/>
      <c r="BL6" s="619"/>
      <c r="BM6" s="619"/>
      <c r="BN6" s="620"/>
      <c r="BO6" s="671">
        <v>92.9</v>
      </c>
      <c r="BP6" s="671"/>
      <c r="BQ6" s="671"/>
      <c r="BR6" s="671"/>
      <c r="BS6" s="672">
        <v>253215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304969</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304878</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26409</v>
      </c>
      <c r="S7" s="619"/>
      <c r="T7" s="619"/>
      <c r="U7" s="619"/>
      <c r="V7" s="619"/>
      <c r="W7" s="619"/>
      <c r="X7" s="619"/>
      <c r="Y7" s="620"/>
      <c r="Z7" s="671">
        <v>0.1</v>
      </c>
      <c r="AA7" s="671"/>
      <c r="AB7" s="671"/>
      <c r="AC7" s="671"/>
      <c r="AD7" s="672">
        <v>26409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7651899</v>
      </c>
      <c r="BH7" s="619"/>
      <c r="BI7" s="619"/>
      <c r="BJ7" s="619"/>
      <c r="BK7" s="619"/>
      <c r="BL7" s="619"/>
      <c r="BM7" s="619"/>
      <c r="BN7" s="620"/>
      <c r="BO7" s="671">
        <v>44.3</v>
      </c>
      <c r="BP7" s="671"/>
      <c r="BQ7" s="671"/>
      <c r="BR7" s="671"/>
      <c r="BS7" s="672">
        <v>253215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4060458</v>
      </c>
      <c r="CS7" s="619"/>
      <c r="CT7" s="619"/>
      <c r="CU7" s="619"/>
      <c r="CV7" s="619"/>
      <c r="CW7" s="619"/>
      <c r="CX7" s="619"/>
      <c r="CY7" s="620"/>
      <c r="CZ7" s="671">
        <v>9.6999999999999993</v>
      </c>
      <c r="DA7" s="671"/>
      <c r="DB7" s="671"/>
      <c r="DC7" s="671"/>
      <c r="DD7" s="624">
        <v>195735</v>
      </c>
      <c r="DE7" s="619"/>
      <c r="DF7" s="619"/>
      <c r="DG7" s="619"/>
      <c r="DH7" s="619"/>
      <c r="DI7" s="619"/>
      <c r="DJ7" s="619"/>
      <c r="DK7" s="619"/>
      <c r="DL7" s="619"/>
      <c r="DM7" s="619"/>
      <c r="DN7" s="619"/>
      <c r="DO7" s="619"/>
      <c r="DP7" s="620"/>
      <c r="DQ7" s="624">
        <v>3488085</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82934</v>
      </c>
      <c r="S8" s="619"/>
      <c r="T8" s="619"/>
      <c r="U8" s="619"/>
      <c r="V8" s="619"/>
      <c r="W8" s="619"/>
      <c r="X8" s="619"/>
      <c r="Y8" s="620"/>
      <c r="Z8" s="671">
        <v>0.2</v>
      </c>
      <c r="AA8" s="671"/>
      <c r="AB8" s="671"/>
      <c r="AC8" s="671"/>
      <c r="AD8" s="672">
        <v>82934</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175032</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15402326</v>
      </c>
      <c r="CS8" s="619"/>
      <c r="CT8" s="619"/>
      <c r="CU8" s="619"/>
      <c r="CV8" s="619"/>
      <c r="CW8" s="619"/>
      <c r="CX8" s="619"/>
      <c r="CY8" s="620"/>
      <c r="CZ8" s="671">
        <v>37</v>
      </c>
      <c r="DA8" s="671"/>
      <c r="DB8" s="671"/>
      <c r="DC8" s="671"/>
      <c r="DD8" s="624">
        <v>336481</v>
      </c>
      <c r="DE8" s="619"/>
      <c r="DF8" s="619"/>
      <c r="DG8" s="619"/>
      <c r="DH8" s="619"/>
      <c r="DI8" s="619"/>
      <c r="DJ8" s="619"/>
      <c r="DK8" s="619"/>
      <c r="DL8" s="619"/>
      <c r="DM8" s="619"/>
      <c r="DN8" s="619"/>
      <c r="DO8" s="619"/>
      <c r="DP8" s="620"/>
      <c r="DQ8" s="624">
        <v>7565480</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89993</v>
      </c>
      <c r="S9" s="619"/>
      <c r="T9" s="619"/>
      <c r="U9" s="619"/>
      <c r="V9" s="619"/>
      <c r="W9" s="619"/>
      <c r="X9" s="619"/>
      <c r="Y9" s="620"/>
      <c r="Z9" s="671">
        <v>0.2</v>
      </c>
      <c r="AA9" s="671"/>
      <c r="AB9" s="671"/>
      <c r="AC9" s="671"/>
      <c r="AD9" s="672">
        <v>89993</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5691426</v>
      </c>
      <c r="BH9" s="619"/>
      <c r="BI9" s="619"/>
      <c r="BJ9" s="619"/>
      <c r="BK9" s="619"/>
      <c r="BL9" s="619"/>
      <c r="BM9" s="619"/>
      <c r="BN9" s="620"/>
      <c r="BO9" s="671">
        <v>33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3963047</v>
      </c>
      <c r="CS9" s="619"/>
      <c r="CT9" s="619"/>
      <c r="CU9" s="619"/>
      <c r="CV9" s="619"/>
      <c r="CW9" s="619"/>
      <c r="CX9" s="619"/>
      <c r="CY9" s="620"/>
      <c r="CZ9" s="671">
        <v>9.5</v>
      </c>
      <c r="DA9" s="671"/>
      <c r="DB9" s="671"/>
      <c r="DC9" s="671"/>
      <c r="DD9" s="624">
        <v>482955</v>
      </c>
      <c r="DE9" s="619"/>
      <c r="DF9" s="619"/>
      <c r="DG9" s="619"/>
      <c r="DH9" s="619"/>
      <c r="DI9" s="619"/>
      <c r="DJ9" s="619"/>
      <c r="DK9" s="619"/>
      <c r="DL9" s="619"/>
      <c r="DM9" s="619"/>
      <c r="DN9" s="619"/>
      <c r="DO9" s="619"/>
      <c r="DP9" s="620"/>
      <c r="DQ9" s="624">
        <v>3513764</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1962016</v>
      </c>
      <c r="S10" s="619"/>
      <c r="T10" s="619"/>
      <c r="U10" s="619"/>
      <c r="V10" s="619"/>
      <c r="W10" s="619"/>
      <c r="X10" s="619"/>
      <c r="Y10" s="620"/>
      <c r="Z10" s="671">
        <v>4.5999999999999996</v>
      </c>
      <c r="AA10" s="671"/>
      <c r="AB10" s="671"/>
      <c r="AC10" s="671"/>
      <c r="AD10" s="672">
        <v>1962016</v>
      </c>
      <c r="AE10" s="672"/>
      <c r="AF10" s="672"/>
      <c r="AG10" s="672"/>
      <c r="AH10" s="672"/>
      <c r="AI10" s="672"/>
      <c r="AJ10" s="672"/>
      <c r="AK10" s="672"/>
      <c r="AL10" s="641">
        <v>8.5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339155</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73683</v>
      </c>
      <c r="CS10" s="619"/>
      <c r="CT10" s="619"/>
      <c r="CU10" s="619"/>
      <c r="CV10" s="619"/>
      <c r="CW10" s="619"/>
      <c r="CX10" s="619"/>
      <c r="CY10" s="620"/>
      <c r="CZ10" s="671">
        <v>0.2</v>
      </c>
      <c r="DA10" s="671"/>
      <c r="DB10" s="671"/>
      <c r="DC10" s="671"/>
      <c r="DD10" s="624">
        <v>3008</v>
      </c>
      <c r="DE10" s="619"/>
      <c r="DF10" s="619"/>
      <c r="DG10" s="619"/>
      <c r="DH10" s="619"/>
      <c r="DI10" s="619"/>
      <c r="DJ10" s="619"/>
      <c r="DK10" s="619"/>
      <c r="DL10" s="619"/>
      <c r="DM10" s="619"/>
      <c r="DN10" s="619"/>
      <c r="DO10" s="619"/>
      <c r="DP10" s="620"/>
      <c r="DQ10" s="624">
        <v>63704</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13198</v>
      </c>
      <c r="S11" s="619"/>
      <c r="T11" s="619"/>
      <c r="U11" s="619"/>
      <c r="V11" s="619"/>
      <c r="W11" s="619"/>
      <c r="X11" s="619"/>
      <c r="Y11" s="620"/>
      <c r="Z11" s="671">
        <v>0</v>
      </c>
      <c r="AA11" s="671"/>
      <c r="AB11" s="671"/>
      <c r="AC11" s="671"/>
      <c r="AD11" s="672">
        <v>13198</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1446286</v>
      </c>
      <c r="BH11" s="619"/>
      <c r="BI11" s="619"/>
      <c r="BJ11" s="619"/>
      <c r="BK11" s="619"/>
      <c r="BL11" s="619"/>
      <c r="BM11" s="619"/>
      <c r="BN11" s="620"/>
      <c r="BO11" s="671">
        <v>8.4</v>
      </c>
      <c r="BP11" s="671"/>
      <c r="BQ11" s="671"/>
      <c r="BR11" s="671"/>
      <c r="BS11" s="624">
        <v>253215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804739</v>
      </c>
      <c r="CS11" s="619"/>
      <c r="CT11" s="619"/>
      <c r="CU11" s="619"/>
      <c r="CV11" s="619"/>
      <c r="CW11" s="619"/>
      <c r="CX11" s="619"/>
      <c r="CY11" s="620"/>
      <c r="CZ11" s="671">
        <v>1.9</v>
      </c>
      <c r="DA11" s="671"/>
      <c r="DB11" s="671"/>
      <c r="DC11" s="671"/>
      <c r="DD11" s="624">
        <v>143190</v>
      </c>
      <c r="DE11" s="619"/>
      <c r="DF11" s="619"/>
      <c r="DG11" s="619"/>
      <c r="DH11" s="619"/>
      <c r="DI11" s="619"/>
      <c r="DJ11" s="619"/>
      <c r="DK11" s="619"/>
      <c r="DL11" s="619"/>
      <c r="DM11" s="619"/>
      <c r="DN11" s="619"/>
      <c r="DO11" s="619"/>
      <c r="DP11" s="620"/>
      <c r="DQ11" s="624">
        <v>520082</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7326290</v>
      </c>
      <c r="BH12" s="619"/>
      <c r="BI12" s="619"/>
      <c r="BJ12" s="619"/>
      <c r="BK12" s="619"/>
      <c r="BL12" s="619"/>
      <c r="BM12" s="619"/>
      <c r="BN12" s="620"/>
      <c r="BO12" s="671">
        <v>42.4</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670613</v>
      </c>
      <c r="CS12" s="619"/>
      <c r="CT12" s="619"/>
      <c r="CU12" s="619"/>
      <c r="CV12" s="619"/>
      <c r="CW12" s="619"/>
      <c r="CX12" s="619"/>
      <c r="CY12" s="620"/>
      <c r="CZ12" s="671">
        <v>1.6</v>
      </c>
      <c r="DA12" s="671"/>
      <c r="DB12" s="671"/>
      <c r="DC12" s="671"/>
      <c r="DD12" s="624">
        <v>78446</v>
      </c>
      <c r="DE12" s="619"/>
      <c r="DF12" s="619"/>
      <c r="DG12" s="619"/>
      <c r="DH12" s="619"/>
      <c r="DI12" s="619"/>
      <c r="DJ12" s="619"/>
      <c r="DK12" s="619"/>
      <c r="DL12" s="619"/>
      <c r="DM12" s="619"/>
      <c r="DN12" s="619"/>
      <c r="DO12" s="619"/>
      <c r="DP12" s="620"/>
      <c r="DQ12" s="624">
        <v>426051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73794</v>
      </c>
      <c r="S13" s="619"/>
      <c r="T13" s="619"/>
      <c r="U13" s="619"/>
      <c r="V13" s="619"/>
      <c r="W13" s="619"/>
      <c r="X13" s="619"/>
      <c r="Y13" s="620"/>
      <c r="Z13" s="671">
        <v>0.2</v>
      </c>
      <c r="AA13" s="671"/>
      <c r="AB13" s="671"/>
      <c r="AC13" s="671"/>
      <c r="AD13" s="672">
        <v>73794</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7302825</v>
      </c>
      <c r="BH13" s="619"/>
      <c r="BI13" s="619"/>
      <c r="BJ13" s="619"/>
      <c r="BK13" s="619"/>
      <c r="BL13" s="619"/>
      <c r="BM13" s="619"/>
      <c r="BN13" s="620"/>
      <c r="BO13" s="671">
        <v>42.3</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5760798</v>
      </c>
      <c r="CS13" s="619"/>
      <c r="CT13" s="619"/>
      <c r="CU13" s="619"/>
      <c r="CV13" s="619"/>
      <c r="CW13" s="619"/>
      <c r="CX13" s="619"/>
      <c r="CY13" s="620"/>
      <c r="CZ13" s="671">
        <v>13.8</v>
      </c>
      <c r="DA13" s="671"/>
      <c r="DB13" s="671"/>
      <c r="DC13" s="671"/>
      <c r="DD13" s="624">
        <v>2582377</v>
      </c>
      <c r="DE13" s="619"/>
      <c r="DF13" s="619"/>
      <c r="DG13" s="619"/>
      <c r="DH13" s="619"/>
      <c r="DI13" s="619"/>
      <c r="DJ13" s="619"/>
      <c r="DK13" s="619"/>
      <c r="DL13" s="619"/>
      <c r="DM13" s="619"/>
      <c r="DN13" s="619"/>
      <c r="DO13" s="619"/>
      <c r="DP13" s="620"/>
      <c r="DQ13" s="624">
        <v>3653960</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244914</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1605428</v>
      </c>
      <c r="CS14" s="619"/>
      <c r="CT14" s="619"/>
      <c r="CU14" s="619"/>
      <c r="CV14" s="619"/>
      <c r="CW14" s="619"/>
      <c r="CX14" s="619"/>
      <c r="CY14" s="620"/>
      <c r="CZ14" s="671">
        <v>3.9</v>
      </c>
      <c r="DA14" s="671"/>
      <c r="DB14" s="671"/>
      <c r="DC14" s="671"/>
      <c r="DD14" s="624">
        <v>224751</v>
      </c>
      <c r="DE14" s="619"/>
      <c r="DF14" s="619"/>
      <c r="DG14" s="619"/>
      <c r="DH14" s="619"/>
      <c r="DI14" s="619"/>
      <c r="DJ14" s="619"/>
      <c r="DK14" s="619"/>
      <c r="DL14" s="619"/>
      <c r="DM14" s="619"/>
      <c r="DN14" s="619"/>
      <c r="DO14" s="619"/>
      <c r="DP14" s="620"/>
      <c r="DQ14" s="624">
        <v>1212368</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88461</v>
      </c>
      <c r="S15" s="619"/>
      <c r="T15" s="619"/>
      <c r="U15" s="619"/>
      <c r="V15" s="619"/>
      <c r="W15" s="619"/>
      <c r="X15" s="619"/>
      <c r="Y15" s="620"/>
      <c r="Z15" s="671">
        <v>0.2</v>
      </c>
      <c r="AA15" s="671"/>
      <c r="AB15" s="671"/>
      <c r="AC15" s="671"/>
      <c r="AD15" s="672">
        <v>88461</v>
      </c>
      <c r="AE15" s="672"/>
      <c r="AF15" s="672"/>
      <c r="AG15" s="672"/>
      <c r="AH15" s="672"/>
      <c r="AI15" s="672"/>
      <c r="AJ15" s="672"/>
      <c r="AK15" s="672"/>
      <c r="AL15" s="641">
        <v>0.4</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815139</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5009284</v>
      </c>
      <c r="CS15" s="619"/>
      <c r="CT15" s="619"/>
      <c r="CU15" s="619"/>
      <c r="CV15" s="619"/>
      <c r="CW15" s="619"/>
      <c r="CX15" s="619"/>
      <c r="CY15" s="620"/>
      <c r="CZ15" s="671">
        <v>12</v>
      </c>
      <c r="DA15" s="671"/>
      <c r="DB15" s="671"/>
      <c r="DC15" s="671"/>
      <c r="DD15" s="624">
        <v>788482</v>
      </c>
      <c r="DE15" s="619"/>
      <c r="DF15" s="619"/>
      <c r="DG15" s="619"/>
      <c r="DH15" s="619"/>
      <c r="DI15" s="619"/>
      <c r="DJ15" s="619"/>
      <c r="DK15" s="619"/>
      <c r="DL15" s="619"/>
      <c r="DM15" s="619"/>
      <c r="DN15" s="619"/>
      <c r="DO15" s="619"/>
      <c r="DP15" s="620"/>
      <c r="DQ15" s="624">
        <v>3575880</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4960495</v>
      </c>
      <c r="S16" s="619"/>
      <c r="T16" s="619"/>
      <c r="U16" s="619"/>
      <c r="V16" s="619"/>
      <c r="W16" s="619"/>
      <c r="X16" s="619"/>
      <c r="Y16" s="620"/>
      <c r="Z16" s="671">
        <v>11.6</v>
      </c>
      <c r="AA16" s="671"/>
      <c r="AB16" s="671"/>
      <c r="AC16" s="671"/>
      <c r="AD16" s="672">
        <v>4178313</v>
      </c>
      <c r="AE16" s="672"/>
      <c r="AF16" s="672"/>
      <c r="AG16" s="672"/>
      <c r="AH16" s="672"/>
      <c r="AI16" s="672"/>
      <c r="AJ16" s="672"/>
      <c r="AK16" s="672"/>
      <c r="AL16" s="641">
        <v>18.2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4178313</v>
      </c>
      <c r="S17" s="619"/>
      <c r="T17" s="619"/>
      <c r="U17" s="619"/>
      <c r="V17" s="619"/>
      <c r="W17" s="619"/>
      <c r="X17" s="619"/>
      <c r="Y17" s="620"/>
      <c r="Z17" s="671">
        <v>9.8000000000000007</v>
      </c>
      <c r="AA17" s="671"/>
      <c r="AB17" s="671"/>
      <c r="AC17" s="671"/>
      <c r="AD17" s="672">
        <v>4178313</v>
      </c>
      <c r="AE17" s="672"/>
      <c r="AF17" s="672"/>
      <c r="AG17" s="672"/>
      <c r="AH17" s="672"/>
      <c r="AI17" s="672"/>
      <c r="AJ17" s="672"/>
      <c r="AK17" s="672"/>
      <c r="AL17" s="641">
        <v>18.2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4014506</v>
      </c>
      <c r="CS17" s="619"/>
      <c r="CT17" s="619"/>
      <c r="CU17" s="619"/>
      <c r="CV17" s="619"/>
      <c r="CW17" s="619"/>
      <c r="CX17" s="619"/>
      <c r="CY17" s="620"/>
      <c r="CZ17" s="671">
        <v>9.6</v>
      </c>
      <c r="DA17" s="671"/>
      <c r="DB17" s="671"/>
      <c r="DC17" s="671"/>
      <c r="DD17" s="624" t="s">
        <v>108</v>
      </c>
      <c r="DE17" s="619"/>
      <c r="DF17" s="619"/>
      <c r="DG17" s="619"/>
      <c r="DH17" s="619"/>
      <c r="DI17" s="619"/>
      <c r="DJ17" s="619"/>
      <c r="DK17" s="619"/>
      <c r="DL17" s="619"/>
      <c r="DM17" s="619"/>
      <c r="DN17" s="619"/>
      <c r="DO17" s="619"/>
      <c r="DP17" s="620"/>
      <c r="DQ17" s="624">
        <v>3991557</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782182</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1227693</v>
      </c>
      <c r="BH19" s="619"/>
      <c r="BI19" s="619"/>
      <c r="BJ19" s="619"/>
      <c r="BK19" s="619"/>
      <c r="BL19" s="619"/>
      <c r="BM19" s="619"/>
      <c r="BN19" s="620"/>
      <c r="BO19" s="671">
        <v>7.1</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24839017</v>
      </c>
      <c r="S20" s="619"/>
      <c r="T20" s="619"/>
      <c r="U20" s="619"/>
      <c r="V20" s="619"/>
      <c r="W20" s="619"/>
      <c r="X20" s="619"/>
      <c r="Y20" s="620"/>
      <c r="Z20" s="671">
        <v>58.1</v>
      </c>
      <c r="AA20" s="671"/>
      <c r="AB20" s="671"/>
      <c r="AC20" s="671"/>
      <c r="AD20" s="672">
        <v>22833912</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1227693</v>
      </c>
      <c r="BH20" s="619"/>
      <c r="BI20" s="619"/>
      <c r="BJ20" s="619"/>
      <c r="BK20" s="619"/>
      <c r="BL20" s="619"/>
      <c r="BM20" s="619"/>
      <c r="BN20" s="620"/>
      <c r="BO20" s="671">
        <v>7.1</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41669851</v>
      </c>
      <c r="CS20" s="619"/>
      <c r="CT20" s="619"/>
      <c r="CU20" s="619"/>
      <c r="CV20" s="619"/>
      <c r="CW20" s="619"/>
      <c r="CX20" s="619"/>
      <c r="CY20" s="620"/>
      <c r="CZ20" s="671">
        <v>100</v>
      </c>
      <c r="DA20" s="671"/>
      <c r="DB20" s="671"/>
      <c r="DC20" s="671"/>
      <c r="DD20" s="624">
        <v>4835425</v>
      </c>
      <c r="DE20" s="619"/>
      <c r="DF20" s="619"/>
      <c r="DG20" s="619"/>
      <c r="DH20" s="619"/>
      <c r="DI20" s="619"/>
      <c r="DJ20" s="619"/>
      <c r="DK20" s="619"/>
      <c r="DL20" s="619"/>
      <c r="DM20" s="619"/>
      <c r="DN20" s="619"/>
      <c r="DO20" s="619"/>
      <c r="DP20" s="620"/>
      <c r="DQ20" s="624">
        <v>28315809</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18046</v>
      </c>
      <c r="S21" s="619"/>
      <c r="T21" s="619"/>
      <c r="U21" s="619"/>
      <c r="V21" s="619"/>
      <c r="W21" s="619"/>
      <c r="X21" s="619"/>
      <c r="Y21" s="620"/>
      <c r="Z21" s="671">
        <v>0</v>
      </c>
      <c r="AA21" s="671"/>
      <c r="AB21" s="671"/>
      <c r="AC21" s="671"/>
      <c r="AD21" s="672">
        <v>18046</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4770</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977752</v>
      </c>
      <c r="S22" s="619"/>
      <c r="T22" s="619"/>
      <c r="U22" s="619"/>
      <c r="V22" s="619"/>
      <c r="W22" s="619"/>
      <c r="X22" s="619"/>
      <c r="Y22" s="620"/>
      <c r="Z22" s="671">
        <v>2.2999999999999998</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1051616</v>
      </c>
      <c r="S23" s="619"/>
      <c r="T23" s="619"/>
      <c r="U23" s="619"/>
      <c r="V23" s="619"/>
      <c r="W23" s="619"/>
      <c r="X23" s="619"/>
      <c r="Y23" s="620"/>
      <c r="Z23" s="671">
        <v>2.5</v>
      </c>
      <c r="AA23" s="671"/>
      <c r="AB23" s="671"/>
      <c r="AC23" s="671"/>
      <c r="AD23" s="672">
        <v>30947</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1222923</v>
      </c>
      <c r="BH23" s="619"/>
      <c r="BI23" s="619"/>
      <c r="BJ23" s="619"/>
      <c r="BK23" s="619"/>
      <c r="BL23" s="619"/>
      <c r="BM23" s="619"/>
      <c r="BN23" s="620"/>
      <c r="BO23" s="671">
        <v>7.1</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317647</v>
      </c>
      <c r="S24" s="619"/>
      <c r="T24" s="619"/>
      <c r="U24" s="619"/>
      <c r="V24" s="619"/>
      <c r="W24" s="619"/>
      <c r="X24" s="619"/>
      <c r="Y24" s="620"/>
      <c r="Z24" s="671">
        <v>0.7</v>
      </c>
      <c r="AA24" s="671"/>
      <c r="AB24" s="671"/>
      <c r="AC24" s="671"/>
      <c r="AD24" s="672">
        <v>1264</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20527472</v>
      </c>
      <c r="CS24" s="669"/>
      <c r="CT24" s="669"/>
      <c r="CU24" s="669"/>
      <c r="CV24" s="669"/>
      <c r="CW24" s="669"/>
      <c r="CX24" s="669"/>
      <c r="CY24" s="716"/>
      <c r="CZ24" s="720">
        <v>49.3</v>
      </c>
      <c r="DA24" s="721"/>
      <c r="DB24" s="721"/>
      <c r="DC24" s="722"/>
      <c r="DD24" s="715">
        <v>13059782</v>
      </c>
      <c r="DE24" s="669"/>
      <c r="DF24" s="669"/>
      <c r="DG24" s="669"/>
      <c r="DH24" s="669"/>
      <c r="DI24" s="669"/>
      <c r="DJ24" s="669"/>
      <c r="DK24" s="716"/>
      <c r="DL24" s="715">
        <v>12294434</v>
      </c>
      <c r="DM24" s="669"/>
      <c r="DN24" s="669"/>
      <c r="DO24" s="669"/>
      <c r="DP24" s="669"/>
      <c r="DQ24" s="669"/>
      <c r="DR24" s="669"/>
      <c r="DS24" s="669"/>
      <c r="DT24" s="669"/>
      <c r="DU24" s="669"/>
      <c r="DV24" s="716"/>
      <c r="DW24" s="717">
        <v>49.6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6196084</v>
      </c>
      <c r="S25" s="619"/>
      <c r="T25" s="619"/>
      <c r="U25" s="619"/>
      <c r="V25" s="619"/>
      <c r="W25" s="619"/>
      <c r="X25" s="619"/>
      <c r="Y25" s="620"/>
      <c r="Z25" s="671">
        <v>14.5</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6938003</v>
      </c>
      <c r="CS25" s="637"/>
      <c r="CT25" s="637"/>
      <c r="CU25" s="637"/>
      <c r="CV25" s="637"/>
      <c r="CW25" s="637"/>
      <c r="CX25" s="637"/>
      <c r="CY25" s="638"/>
      <c r="CZ25" s="621">
        <v>16.600000000000001</v>
      </c>
      <c r="DA25" s="639"/>
      <c r="DB25" s="639"/>
      <c r="DC25" s="640"/>
      <c r="DD25" s="624">
        <v>5884464</v>
      </c>
      <c r="DE25" s="637"/>
      <c r="DF25" s="637"/>
      <c r="DG25" s="637"/>
      <c r="DH25" s="637"/>
      <c r="DI25" s="637"/>
      <c r="DJ25" s="637"/>
      <c r="DK25" s="638"/>
      <c r="DL25" s="624">
        <v>5769710</v>
      </c>
      <c r="DM25" s="637"/>
      <c r="DN25" s="637"/>
      <c r="DO25" s="637"/>
      <c r="DP25" s="637"/>
      <c r="DQ25" s="637"/>
      <c r="DR25" s="637"/>
      <c r="DS25" s="637"/>
      <c r="DT25" s="637"/>
      <c r="DU25" s="637"/>
      <c r="DV25" s="638"/>
      <c r="DW25" s="641">
        <v>23.3</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5076873</v>
      </c>
      <c r="CS26" s="619"/>
      <c r="CT26" s="619"/>
      <c r="CU26" s="619"/>
      <c r="CV26" s="619"/>
      <c r="CW26" s="619"/>
      <c r="CX26" s="619"/>
      <c r="CY26" s="620"/>
      <c r="CZ26" s="621">
        <v>12.2</v>
      </c>
      <c r="DA26" s="639"/>
      <c r="DB26" s="639"/>
      <c r="DC26" s="640"/>
      <c r="DD26" s="624">
        <v>4180143</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2830075</v>
      </c>
      <c r="S27" s="619"/>
      <c r="T27" s="619"/>
      <c r="U27" s="619"/>
      <c r="V27" s="619"/>
      <c r="W27" s="619"/>
      <c r="X27" s="619"/>
      <c r="Y27" s="620"/>
      <c r="Z27" s="671">
        <v>6.6</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17265935</v>
      </c>
      <c r="BH27" s="619"/>
      <c r="BI27" s="619"/>
      <c r="BJ27" s="619"/>
      <c r="BK27" s="619"/>
      <c r="BL27" s="619"/>
      <c r="BM27" s="619"/>
      <c r="BN27" s="620"/>
      <c r="BO27" s="671">
        <v>100</v>
      </c>
      <c r="BP27" s="671"/>
      <c r="BQ27" s="671"/>
      <c r="BR27" s="671"/>
      <c r="BS27" s="624">
        <v>253215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9574963</v>
      </c>
      <c r="CS27" s="637"/>
      <c r="CT27" s="637"/>
      <c r="CU27" s="637"/>
      <c r="CV27" s="637"/>
      <c r="CW27" s="637"/>
      <c r="CX27" s="637"/>
      <c r="CY27" s="638"/>
      <c r="CZ27" s="621">
        <v>23</v>
      </c>
      <c r="DA27" s="639"/>
      <c r="DB27" s="639"/>
      <c r="DC27" s="640"/>
      <c r="DD27" s="624">
        <v>3183761</v>
      </c>
      <c r="DE27" s="637"/>
      <c r="DF27" s="637"/>
      <c r="DG27" s="637"/>
      <c r="DH27" s="637"/>
      <c r="DI27" s="637"/>
      <c r="DJ27" s="637"/>
      <c r="DK27" s="638"/>
      <c r="DL27" s="624">
        <v>3183761</v>
      </c>
      <c r="DM27" s="637"/>
      <c r="DN27" s="637"/>
      <c r="DO27" s="637"/>
      <c r="DP27" s="637"/>
      <c r="DQ27" s="637"/>
      <c r="DR27" s="637"/>
      <c r="DS27" s="637"/>
      <c r="DT27" s="637"/>
      <c r="DU27" s="637"/>
      <c r="DV27" s="638"/>
      <c r="DW27" s="641">
        <v>12.8</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590882</v>
      </c>
      <c r="S28" s="619"/>
      <c r="T28" s="619"/>
      <c r="U28" s="619"/>
      <c r="V28" s="619"/>
      <c r="W28" s="619"/>
      <c r="X28" s="619"/>
      <c r="Y28" s="620"/>
      <c r="Z28" s="671">
        <v>1.4</v>
      </c>
      <c r="AA28" s="671"/>
      <c r="AB28" s="671"/>
      <c r="AC28" s="671"/>
      <c r="AD28" s="672">
        <v>33565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4014506</v>
      </c>
      <c r="CS28" s="619"/>
      <c r="CT28" s="619"/>
      <c r="CU28" s="619"/>
      <c r="CV28" s="619"/>
      <c r="CW28" s="619"/>
      <c r="CX28" s="619"/>
      <c r="CY28" s="620"/>
      <c r="CZ28" s="621">
        <v>9.6</v>
      </c>
      <c r="DA28" s="639"/>
      <c r="DB28" s="639"/>
      <c r="DC28" s="640"/>
      <c r="DD28" s="624">
        <v>3991557</v>
      </c>
      <c r="DE28" s="619"/>
      <c r="DF28" s="619"/>
      <c r="DG28" s="619"/>
      <c r="DH28" s="619"/>
      <c r="DI28" s="619"/>
      <c r="DJ28" s="619"/>
      <c r="DK28" s="620"/>
      <c r="DL28" s="624">
        <v>3340963</v>
      </c>
      <c r="DM28" s="619"/>
      <c r="DN28" s="619"/>
      <c r="DO28" s="619"/>
      <c r="DP28" s="619"/>
      <c r="DQ28" s="619"/>
      <c r="DR28" s="619"/>
      <c r="DS28" s="619"/>
      <c r="DT28" s="619"/>
      <c r="DU28" s="619"/>
      <c r="DV28" s="620"/>
      <c r="DW28" s="641">
        <v>13.5</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16991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4014311</v>
      </c>
      <c r="CS29" s="637"/>
      <c r="CT29" s="637"/>
      <c r="CU29" s="637"/>
      <c r="CV29" s="637"/>
      <c r="CW29" s="637"/>
      <c r="CX29" s="637"/>
      <c r="CY29" s="638"/>
      <c r="CZ29" s="621">
        <v>9.6</v>
      </c>
      <c r="DA29" s="639"/>
      <c r="DB29" s="639"/>
      <c r="DC29" s="640"/>
      <c r="DD29" s="624">
        <v>3991362</v>
      </c>
      <c r="DE29" s="637"/>
      <c r="DF29" s="637"/>
      <c r="DG29" s="637"/>
      <c r="DH29" s="637"/>
      <c r="DI29" s="637"/>
      <c r="DJ29" s="637"/>
      <c r="DK29" s="638"/>
      <c r="DL29" s="624">
        <v>3340768</v>
      </c>
      <c r="DM29" s="637"/>
      <c r="DN29" s="637"/>
      <c r="DO29" s="637"/>
      <c r="DP29" s="637"/>
      <c r="DQ29" s="637"/>
      <c r="DR29" s="637"/>
      <c r="DS29" s="637"/>
      <c r="DT29" s="637"/>
      <c r="DU29" s="637"/>
      <c r="DV29" s="638"/>
      <c r="DW29" s="641">
        <v>13.5</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118696</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99.5</v>
      </c>
      <c r="BH30" s="685"/>
      <c r="BI30" s="685"/>
      <c r="BJ30" s="685"/>
      <c r="BK30" s="685"/>
      <c r="BL30" s="685"/>
      <c r="BM30" s="686">
        <v>96.9</v>
      </c>
      <c r="BN30" s="685"/>
      <c r="BO30" s="685"/>
      <c r="BP30" s="685"/>
      <c r="BQ30" s="687"/>
      <c r="BR30" s="684">
        <v>99.4</v>
      </c>
      <c r="BS30" s="685"/>
      <c r="BT30" s="685"/>
      <c r="BU30" s="685"/>
      <c r="BV30" s="685"/>
      <c r="BW30" s="685"/>
      <c r="BX30" s="686">
        <v>96.5</v>
      </c>
      <c r="BY30" s="685"/>
      <c r="BZ30" s="685"/>
      <c r="CA30" s="685"/>
      <c r="CB30" s="687"/>
      <c r="CD30" s="690"/>
      <c r="CE30" s="691"/>
      <c r="CF30" s="655" t="s">
        <v>288</v>
      </c>
      <c r="CG30" s="652"/>
      <c r="CH30" s="652"/>
      <c r="CI30" s="652"/>
      <c r="CJ30" s="652"/>
      <c r="CK30" s="652"/>
      <c r="CL30" s="652"/>
      <c r="CM30" s="652"/>
      <c r="CN30" s="652"/>
      <c r="CO30" s="652"/>
      <c r="CP30" s="652"/>
      <c r="CQ30" s="653"/>
      <c r="CR30" s="618">
        <v>3629216</v>
      </c>
      <c r="CS30" s="619"/>
      <c r="CT30" s="619"/>
      <c r="CU30" s="619"/>
      <c r="CV30" s="619"/>
      <c r="CW30" s="619"/>
      <c r="CX30" s="619"/>
      <c r="CY30" s="620"/>
      <c r="CZ30" s="621">
        <v>8.6999999999999993</v>
      </c>
      <c r="DA30" s="639"/>
      <c r="DB30" s="639"/>
      <c r="DC30" s="640"/>
      <c r="DD30" s="624">
        <v>3607136</v>
      </c>
      <c r="DE30" s="619"/>
      <c r="DF30" s="619"/>
      <c r="DG30" s="619"/>
      <c r="DH30" s="619"/>
      <c r="DI30" s="619"/>
      <c r="DJ30" s="619"/>
      <c r="DK30" s="620"/>
      <c r="DL30" s="624">
        <v>2956542</v>
      </c>
      <c r="DM30" s="619"/>
      <c r="DN30" s="619"/>
      <c r="DO30" s="619"/>
      <c r="DP30" s="619"/>
      <c r="DQ30" s="619"/>
      <c r="DR30" s="619"/>
      <c r="DS30" s="619"/>
      <c r="DT30" s="619"/>
      <c r="DU30" s="619"/>
      <c r="DV30" s="620"/>
      <c r="DW30" s="641">
        <v>11.9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2072042</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98.6</v>
      </c>
      <c r="BN31" s="683"/>
      <c r="BO31" s="683"/>
      <c r="BP31" s="683"/>
      <c r="BQ31" s="647"/>
      <c r="BR31" s="682">
        <v>99.4</v>
      </c>
      <c r="BS31" s="637"/>
      <c r="BT31" s="637"/>
      <c r="BU31" s="637"/>
      <c r="BV31" s="637"/>
      <c r="BW31" s="637"/>
      <c r="BX31" s="673">
        <v>98</v>
      </c>
      <c r="BY31" s="683"/>
      <c r="BZ31" s="683"/>
      <c r="CA31" s="683"/>
      <c r="CB31" s="647"/>
      <c r="CD31" s="690"/>
      <c r="CE31" s="691"/>
      <c r="CF31" s="655" t="s">
        <v>292</v>
      </c>
      <c r="CG31" s="652"/>
      <c r="CH31" s="652"/>
      <c r="CI31" s="652"/>
      <c r="CJ31" s="652"/>
      <c r="CK31" s="652"/>
      <c r="CL31" s="652"/>
      <c r="CM31" s="652"/>
      <c r="CN31" s="652"/>
      <c r="CO31" s="652"/>
      <c r="CP31" s="652"/>
      <c r="CQ31" s="653"/>
      <c r="CR31" s="618">
        <v>385095</v>
      </c>
      <c r="CS31" s="637"/>
      <c r="CT31" s="637"/>
      <c r="CU31" s="637"/>
      <c r="CV31" s="637"/>
      <c r="CW31" s="637"/>
      <c r="CX31" s="637"/>
      <c r="CY31" s="638"/>
      <c r="CZ31" s="621">
        <v>0.9</v>
      </c>
      <c r="DA31" s="639"/>
      <c r="DB31" s="639"/>
      <c r="DC31" s="640"/>
      <c r="DD31" s="624">
        <v>384226</v>
      </c>
      <c r="DE31" s="637"/>
      <c r="DF31" s="637"/>
      <c r="DG31" s="637"/>
      <c r="DH31" s="637"/>
      <c r="DI31" s="637"/>
      <c r="DJ31" s="637"/>
      <c r="DK31" s="638"/>
      <c r="DL31" s="624">
        <v>384226</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630383</v>
      </c>
      <c r="S32" s="619"/>
      <c r="T32" s="619"/>
      <c r="U32" s="619"/>
      <c r="V32" s="619"/>
      <c r="W32" s="619"/>
      <c r="X32" s="619"/>
      <c r="Y32" s="620"/>
      <c r="Z32" s="671">
        <v>1.5</v>
      </c>
      <c r="AA32" s="671"/>
      <c r="AB32" s="671"/>
      <c r="AC32" s="671"/>
      <c r="AD32" s="672">
        <v>36020</v>
      </c>
      <c r="AE32" s="672"/>
      <c r="AF32" s="672"/>
      <c r="AG32" s="672"/>
      <c r="AH32" s="672"/>
      <c r="AI32" s="672"/>
      <c r="AJ32" s="672"/>
      <c r="AK32" s="672"/>
      <c r="AL32" s="641">
        <v>0.2</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99.4</v>
      </c>
      <c r="BH32" s="603"/>
      <c r="BI32" s="603"/>
      <c r="BJ32" s="603"/>
      <c r="BK32" s="603"/>
      <c r="BL32" s="603"/>
      <c r="BM32" s="666">
        <v>95.1</v>
      </c>
      <c r="BN32" s="603"/>
      <c r="BO32" s="603"/>
      <c r="BP32" s="603"/>
      <c r="BQ32" s="660"/>
      <c r="BR32" s="681">
        <v>99.2</v>
      </c>
      <c r="BS32" s="603"/>
      <c r="BT32" s="603"/>
      <c r="BU32" s="603"/>
      <c r="BV32" s="603"/>
      <c r="BW32" s="603"/>
      <c r="BX32" s="666">
        <v>95</v>
      </c>
      <c r="BY32" s="603"/>
      <c r="BZ32" s="603"/>
      <c r="CA32" s="603"/>
      <c r="CB32" s="660"/>
      <c r="CD32" s="692"/>
      <c r="CE32" s="693"/>
      <c r="CF32" s="655" t="s">
        <v>295</v>
      </c>
      <c r="CG32" s="652"/>
      <c r="CH32" s="652"/>
      <c r="CI32" s="652"/>
      <c r="CJ32" s="652"/>
      <c r="CK32" s="652"/>
      <c r="CL32" s="652"/>
      <c r="CM32" s="652"/>
      <c r="CN32" s="652"/>
      <c r="CO32" s="652"/>
      <c r="CP32" s="652"/>
      <c r="CQ32" s="653"/>
      <c r="CR32" s="618">
        <v>195</v>
      </c>
      <c r="CS32" s="619"/>
      <c r="CT32" s="619"/>
      <c r="CU32" s="619"/>
      <c r="CV32" s="619"/>
      <c r="CW32" s="619"/>
      <c r="CX32" s="619"/>
      <c r="CY32" s="620"/>
      <c r="CZ32" s="621">
        <v>0</v>
      </c>
      <c r="DA32" s="639"/>
      <c r="DB32" s="639"/>
      <c r="DC32" s="640"/>
      <c r="DD32" s="624">
        <v>195</v>
      </c>
      <c r="DE32" s="619"/>
      <c r="DF32" s="619"/>
      <c r="DG32" s="619"/>
      <c r="DH32" s="619"/>
      <c r="DI32" s="619"/>
      <c r="DJ32" s="619"/>
      <c r="DK32" s="620"/>
      <c r="DL32" s="624">
        <v>195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3119398</v>
      </c>
      <c r="S33" s="619"/>
      <c r="T33" s="619"/>
      <c r="U33" s="619"/>
      <c r="V33" s="619"/>
      <c r="W33" s="619"/>
      <c r="X33" s="619"/>
      <c r="Y33" s="620"/>
      <c r="Z33" s="671">
        <v>7.3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16306954</v>
      </c>
      <c r="CS33" s="637"/>
      <c r="CT33" s="637"/>
      <c r="CU33" s="637"/>
      <c r="CV33" s="637"/>
      <c r="CW33" s="637"/>
      <c r="CX33" s="637"/>
      <c r="CY33" s="638"/>
      <c r="CZ33" s="621">
        <v>39.1</v>
      </c>
      <c r="DA33" s="639"/>
      <c r="DB33" s="639"/>
      <c r="DC33" s="640"/>
      <c r="DD33" s="624">
        <v>13644485</v>
      </c>
      <c r="DE33" s="637"/>
      <c r="DF33" s="637"/>
      <c r="DG33" s="637"/>
      <c r="DH33" s="637"/>
      <c r="DI33" s="637"/>
      <c r="DJ33" s="637"/>
      <c r="DK33" s="638"/>
      <c r="DL33" s="624">
        <v>10480533</v>
      </c>
      <c r="DM33" s="637"/>
      <c r="DN33" s="637"/>
      <c r="DO33" s="637"/>
      <c r="DP33" s="637"/>
      <c r="DQ33" s="637"/>
      <c r="DR33" s="637"/>
      <c r="DS33" s="637"/>
      <c r="DT33" s="637"/>
      <c r="DU33" s="637"/>
      <c r="DV33" s="638"/>
      <c r="DW33" s="641">
        <v>42.3</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6315804</v>
      </c>
      <c r="CS34" s="619"/>
      <c r="CT34" s="619"/>
      <c r="CU34" s="619"/>
      <c r="CV34" s="619"/>
      <c r="CW34" s="619"/>
      <c r="CX34" s="619"/>
      <c r="CY34" s="620"/>
      <c r="CZ34" s="621">
        <v>15.2</v>
      </c>
      <c r="DA34" s="639"/>
      <c r="DB34" s="639"/>
      <c r="DC34" s="640"/>
      <c r="DD34" s="624">
        <v>4791054</v>
      </c>
      <c r="DE34" s="619"/>
      <c r="DF34" s="619"/>
      <c r="DG34" s="619"/>
      <c r="DH34" s="619"/>
      <c r="DI34" s="619"/>
      <c r="DJ34" s="619"/>
      <c r="DK34" s="620"/>
      <c r="DL34" s="624">
        <v>4401020</v>
      </c>
      <c r="DM34" s="619"/>
      <c r="DN34" s="619"/>
      <c r="DO34" s="619"/>
      <c r="DP34" s="619"/>
      <c r="DQ34" s="619"/>
      <c r="DR34" s="619"/>
      <c r="DS34" s="619"/>
      <c r="DT34" s="619"/>
      <c r="DU34" s="619"/>
      <c r="DV34" s="620"/>
      <c r="DW34" s="641">
        <v>17.8</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1831398</v>
      </c>
      <c r="S35" s="619"/>
      <c r="T35" s="619"/>
      <c r="U35" s="619"/>
      <c r="V35" s="619"/>
      <c r="W35" s="619"/>
      <c r="X35" s="619"/>
      <c r="Y35" s="620"/>
      <c r="Z35" s="671">
        <v>4.3</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7057293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247331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84815</v>
      </c>
      <c r="CS35" s="637"/>
      <c r="CT35" s="637"/>
      <c r="CU35" s="637"/>
      <c r="CV35" s="637"/>
      <c r="CW35" s="637"/>
      <c r="CX35" s="637"/>
      <c r="CY35" s="638"/>
      <c r="CZ35" s="621">
        <v>0.2</v>
      </c>
      <c r="DA35" s="639"/>
      <c r="DB35" s="639"/>
      <c r="DC35" s="640"/>
      <c r="DD35" s="624">
        <v>78566</v>
      </c>
      <c r="DE35" s="637"/>
      <c r="DF35" s="637"/>
      <c r="DG35" s="637"/>
      <c r="DH35" s="637"/>
      <c r="DI35" s="637"/>
      <c r="DJ35" s="637"/>
      <c r="DK35" s="638"/>
      <c r="DL35" s="624">
        <v>78566</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42778629</v>
      </c>
      <c r="S36" s="659"/>
      <c r="T36" s="659"/>
      <c r="U36" s="659"/>
      <c r="V36" s="659"/>
      <c r="W36" s="659"/>
      <c r="X36" s="659"/>
      <c r="Y36" s="662"/>
      <c r="Z36" s="663">
        <v>100</v>
      </c>
      <c r="AA36" s="663"/>
      <c r="AB36" s="663"/>
      <c r="AC36" s="663"/>
      <c r="AD36" s="664">
        <v>22953754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2509731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213357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2593814</v>
      </c>
      <c r="CS36" s="619"/>
      <c r="CT36" s="619"/>
      <c r="CU36" s="619"/>
      <c r="CV36" s="619"/>
      <c r="CW36" s="619"/>
      <c r="CX36" s="619"/>
      <c r="CY36" s="620"/>
      <c r="CZ36" s="621">
        <v>6.2</v>
      </c>
      <c r="DA36" s="639"/>
      <c r="DB36" s="639"/>
      <c r="DC36" s="640"/>
      <c r="DD36" s="624">
        <v>2122907</v>
      </c>
      <c r="DE36" s="619"/>
      <c r="DF36" s="619"/>
      <c r="DG36" s="619"/>
      <c r="DH36" s="619"/>
      <c r="DI36" s="619"/>
      <c r="DJ36" s="619"/>
      <c r="DK36" s="620"/>
      <c r="DL36" s="624">
        <v>1601959</v>
      </c>
      <c r="DM36" s="619"/>
      <c r="DN36" s="619"/>
      <c r="DO36" s="619"/>
      <c r="DP36" s="619"/>
      <c r="DQ36" s="619"/>
      <c r="DR36" s="619"/>
      <c r="DS36" s="619"/>
      <c r="DT36" s="619"/>
      <c r="DU36" s="619"/>
      <c r="DV36" s="620"/>
      <c r="DW36" s="641">
        <v>6.5</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1196783</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14620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197376</v>
      </c>
      <c r="CS37" s="637"/>
      <c r="CT37" s="637"/>
      <c r="CU37" s="637"/>
      <c r="CV37" s="637"/>
      <c r="CW37" s="637"/>
      <c r="CX37" s="637"/>
      <c r="CY37" s="638"/>
      <c r="CZ37" s="621">
        <v>0.5</v>
      </c>
      <c r="DA37" s="639"/>
      <c r="DB37" s="639"/>
      <c r="DC37" s="640"/>
      <c r="DD37" s="624">
        <v>197376</v>
      </c>
      <c r="DE37" s="637"/>
      <c r="DF37" s="637"/>
      <c r="DG37" s="637"/>
      <c r="DH37" s="637"/>
      <c r="DI37" s="637"/>
      <c r="DJ37" s="637"/>
      <c r="DK37" s="638"/>
      <c r="DL37" s="624">
        <v>150613</v>
      </c>
      <c r="DM37" s="637"/>
      <c r="DN37" s="637"/>
      <c r="DO37" s="637"/>
      <c r="DP37" s="637"/>
      <c r="DQ37" s="637"/>
      <c r="DR37" s="637"/>
      <c r="DS37" s="637"/>
      <c r="DT37" s="637"/>
      <c r="DU37" s="637"/>
      <c r="DV37" s="638"/>
      <c r="DW37" s="641">
        <v>0.6</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21187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24538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5839323</v>
      </c>
      <c r="CS38" s="619"/>
      <c r="CT38" s="619"/>
      <c r="CU38" s="619"/>
      <c r="CV38" s="619"/>
      <c r="CW38" s="619"/>
      <c r="CX38" s="619"/>
      <c r="CY38" s="620"/>
      <c r="CZ38" s="621">
        <v>14</v>
      </c>
      <c r="DA38" s="639"/>
      <c r="DB38" s="639"/>
      <c r="DC38" s="640"/>
      <c r="DD38" s="624">
        <v>5221618</v>
      </c>
      <c r="DE38" s="619"/>
      <c r="DF38" s="619"/>
      <c r="DG38" s="619"/>
      <c r="DH38" s="619"/>
      <c r="DI38" s="619"/>
      <c r="DJ38" s="619"/>
      <c r="DK38" s="620"/>
      <c r="DL38" s="624">
        <v>3854146</v>
      </c>
      <c r="DM38" s="619"/>
      <c r="DN38" s="619"/>
      <c r="DO38" s="619"/>
      <c r="DP38" s="619"/>
      <c r="DQ38" s="619"/>
      <c r="DR38" s="619"/>
      <c r="DS38" s="619"/>
      <c r="DT38" s="619"/>
      <c r="DU38" s="619"/>
      <c r="DV38" s="620"/>
      <c r="DW38" s="641">
        <v>15.6</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899220</v>
      </c>
      <c r="CS39" s="637"/>
      <c r="CT39" s="637"/>
      <c r="CU39" s="637"/>
      <c r="CV39" s="637"/>
      <c r="CW39" s="637"/>
      <c r="CX39" s="637"/>
      <c r="CY39" s="638"/>
      <c r="CZ39" s="621">
        <v>2.2000000000000002</v>
      </c>
      <c r="DA39" s="639"/>
      <c r="DB39" s="639"/>
      <c r="DC39" s="640"/>
      <c r="DD39" s="624">
        <v>858768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947545</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573978</v>
      </c>
      <c r="CS40" s="619"/>
      <c r="CT40" s="619"/>
      <c r="CU40" s="619"/>
      <c r="CV40" s="619"/>
      <c r="CW40" s="619"/>
      <c r="CX40" s="619"/>
      <c r="CY40" s="620"/>
      <c r="CZ40" s="621">
        <v>1.4</v>
      </c>
      <c r="DA40" s="639"/>
      <c r="DB40" s="639"/>
      <c r="DC40" s="640"/>
      <c r="DD40" s="624">
        <v>571572</v>
      </c>
      <c r="DE40" s="619"/>
      <c r="DF40" s="619"/>
      <c r="DG40" s="619"/>
      <c r="DH40" s="619"/>
      <c r="DI40" s="619"/>
      <c r="DJ40" s="619"/>
      <c r="DK40" s="620"/>
      <c r="DL40" s="624">
        <v>544842</v>
      </c>
      <c r="DM40" s="619"/>
      <c r="DN40" s="619"/>
      <c r="DO40" s="619"/>
      <c r="DP40" s="619"/>
      <c r="DQ40" s="619"/>
      <c r="DR40" s="619"/>
      <c r="DS40" s="619"/>
      <c r="DT40" s="619"/>
      <c r="DU40" s="619"/>
      <c r="DV40" s="620"/>
      <c r="DW40" s="641">
        <v>2.2000000000000002</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2382047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4835425</v>
      </c>
      <c r="CS42" s="619"/>
      <c r="CT42" s="619"/>
      <c r="CU42" s="619"/>
      <c r="CV42" s="619"/>
      <c r="CW42" s="619"/>
      <c r="CX42" s="619"/>
      <c r="CY42" s="620"/>
      <c r="CZ42" s="621">
        <v>11.6</v>
      </c>
      <c r="DA42" s="622"/>
      <c r="DB42" s="622"/>
      <c r="DC42" s="623"/>
      <c r="DD42" s="624">
        <v>1611542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146260</v>
      </c>
      <c r="CS43" s="637"/>
      <c r="CT43" s="637"/>
      <c r="CU43" s="637"/>
      <c r="CV43" s="637"/>
      <c r="CW43" s="637"/>
      <c r="CX43" s="637"/>
      <c r="CY43" s="638"/>
      <c r="CZ43" s="621">
        <v>0.4</v>
      </c>
      <c r="DA43" s="639"/>
      <c r="DB43" s="639"/>
      <c r="DC43" s="640"/>
      <c r="DD43" s="624">
        <v>120855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4835425</v>
      </c>
      <c r="CS44" s="619"/>
      <c r="CT44" s="619"/>
      <c r="CU44" s="619"/>
      <c r="CV44" s="619"/>
      <c r="CW44" s="619"/>
      <c r="CX44" s="619"/>
      <c r="CY44" s="620"/>
      <c r="CZ44" s="621">
        <v>11.6</v>
      </c>
      <c r="DA44" s="622"/>
      <c r="DB44" s="622"/>
      <c r="DC44" s="623"/>
      <c r="DD44" s="624">
        <v>1611542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2573252</v>
      </c>
      <c r="CS45" s="637"/>
      <c r="CT45" s="637"/>
      <c r="CU45" s="637"/>
      <c r="CV45" s="637"/>
      <c r="CW45" s="637"/>
      <c r="CX45" s="637"/>
      <c r="CY45" s="638"/>
      <c r="CZ45" s="621">
        <v>6.2</v>
      </c>
      <c r="DA45" s="639"/>
      <c r="DB45" s="639"/>
      <c r="DC45" s="640"/>
      <c r="DD45" s="624">
        <v>257958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2155592</v>
      </c>
      <c r="CS46" s="619"/>
      <c r="CT46" s="619"/>
      <c r="CU46" s="619"/>
      <c r="CV46" s="619"/>
      <c r="CW46" s="619"/>
      <c r="CX46" s="619"/>
      <c r="CY46" s="620"/>
      <c r="CZ46" s="621">
        <v>5.2</v>
      </c>
      <c r="DA46" s="622"/>
      <c r="DB46" s="622"/>
      <c r="DC46" s="623"/>
      <c r="DD46" s="624">
        <v>1315872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156</v>
      </c>
      <c r="CS47" s="637"/>
      <c r="CT47" s="637"/>
      <c r="CU47" s="637"/>
      <c r="CV47" s="637"/>
      <c r="CW47" s="637"/>
      <c r="CX47" s="637"/>
      <c r="CY47" s="638"/>
      <c r="CZ47" s="621" t="s">
        <v>156</v>
      </c>
      <c r="DA47" s="639"/>
      <c r="DB47" s="639"/>
      <c r="DC47" s="640"/>
      <c r="DD47" s="624" t="s">
        <v>156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41669851</v>
      </c>
      <c r="CS49" s="603"/>
      <c r="CT49" s="603"/>
      <c r="CU49" s="603"/>
      <c r="CV49" s="603"/>
      <c r="CW49" s="603"/>
      <c r="CX49" s="603"/>
      <c r="CY49" s="604"/>
      <c r="CZ49" s="605">
        <v>100</v>
      </c>
      <c r="DA49" s="606"/>
      <c r="DB49" s="606"/>
      <c r="DC49" s="607"/>
      <c r="DD49" s="608">
        <v>28315809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42732</v>
      </c>
      <c r="R7" s="1131"/>
      <c r="S7" s="1131"/>
      <c r="T7" s="1131"/>
      <c r="U7" s="1131"/>
      <c r="V7" s="1131">
        <v>41658</v>
      </c>
      <c r="W7" s="1131"/>
      <c r="X7" s="1131"/>
      <c r="Y7" s="1131"/>
      <c r="Z7" s="1131"/>
      <c r="AA7" s="1131">
        <v>1074</v>
      </c>
      <c r="AB7" s="1131"/>
      <c r="AC7" s="1131"/>
      <c r="AD7" s="1131"/>
      <c r="AE7" s="1132"/>
      <c r="AF7" s="1133">
        <v>799</v>
      </c>
      <c r="AG7" s="1134"/>
      <c r="AH7" s="1134"/>
      <c r="AI7" s="1134"/>
      <c r="AJ7" s="1135"/>
      <c r="AK7" s="1117">
        <v>119</v>
      </c>
      <c r="AL7" s="1118"/>
      <c r="AM7" s="1118"/>
      <c r="AN7" s="1118"/>
      <c r="AO7" s="1118"/>
      <c r="AP7" s="1118">
        <v>36574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1</v>
      </c>
      <c r="CI7" s="1115"/>
      <c r="CJ7" s="1115"/>
      <c r="CK7" s="1115"/>
      <c r="CL7" s="1116"/>
      <c r="CM7" s="1114">
        <v>21</v>
      </c>
      <c r="CN7" s="1115"/>
      <c r="CO7" s="1115"/>
      <c r="CP7" s="1115"/>
      <c r="CQ7" s="1116"/>
      <c r="CR7" s="1114">
        <v>4</v>
      </c>
      <c r="CS7" s="1115"/>
      <c r="CT7" s="1115"/>
      <c r="CU7" s="1115"/>
      <c r="CV7" s="1116"/>
      <c r="CW7" s="1114" t="s">
        <v>559</v>
      </c>
      <c r="CX7" s="1115"/>
      <c r="CY7" s="1115"/>
      <c r="CZ7" s="1115"/>
      <c r="DA7" s="1116"/>
      <c r="DB7" s="1114" t="s">
        <v>559</v>
      </c>
      <c r="DC7" s="1115"/>
      <c r="DD7" s="1115"/>
      <c r="DE7" s="1115"/>
      <c r="DF7" s="1116"/>
      <c r="DG7" s="1114" t="s">
        <v>559</v>
      </c>
      <c r="DH7" s="1115"/>
      <c r="DI7" s="1115"/>
      <c r="DJ7" s="1115"/>
      <c r="DK7" s="1116"/>
      <c r="DL7" s="1114" t="s">
        <v>559</v>
      </c>
      <c r="DM7" s="1115"/>
      <c r="DN7" s="1115"/>
      <c r="DO7" s="1115"/>
      <c r="DP7" s="1116"/>
      <c r="DQ7" s="1114" t="s">
        <v>559</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71</v>
      </c>
      <c r="R8" s="1070"/>
      <c r="S8" s="1070"/>
      <c r="T8" s="1070"/>
      <c r="U8" s="1070"/>
      <c r="V8" s="1070">
        <v>37</v>
      </c>
      <c r="W8" s="1070"/>
      <c r="X8" s="1070"/>
      <c r="Y8" s="1070"/>
      <c r="Z8" s="1070"/>
      <c r="AA8" s="1070">
        <v>34</v>
      </c>
      <c r="AB8" s="1070"/>
      <c r="AC8" s="1070"/>
      <c r="AD8" s="1070"/>
      <c r="AE8" s="1071"/>
      <c r="AF8" s="1045">
        <v>34</v>
      </c>
      <c r="AG8" s="1046"/>
      <c r="AH8" s="1046"/>
      <c r="AI8" s="1046"/>
      <c r="AJ8" s="1047"/>
      <c r="AK8" s="1112">
        <v>10</v>
      </c>
      <c r="AL8" s="1113"/>
      <c r="AM8" s="1113"/>
      <c r="AN8" s="1113"/>
      <c r="AO8" s="1113"/>
      <c r="AP8" s="1113" t="s">
        <v>563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-7</v>
      </c>
      <c r="CI8" s="1016"/>
      <c r="CJ8" s="1016"/>
      <c r="CK8" s="1016"/>
      <c r="CL8" s="1017"/>
      <c r="CM8" s="1015">
        <v>436</v>
      </c>
      <c r="CN8" s="1016"/>
      <c r="CO8" s="1016"/>
      <c r="CP8" s="1016"/>
      <c r="CQ8" s="1017"/>
      <c r="CR8" s="1015">
        <v>204</v>
      </c>
      <c r="CS8" s="1016"/>
      <c r="CT8" s="1016"/>
      <c r="CU8" s="1016"/>
      <c r="CV8" s="1017"/>
      <c r="CW8" s="1015">
        <v>13</v>
      </c>
      <c r="CX8" s="1016"/>
      <c r="CY8" s="1016"/>
      <c r="CZ8" s="1016"/>
      <c r="DA8" s="1017"/>
      <c r="DB8" s="1015" t="s">
        <v>559</v>
      </c>
      <c r="DC8" s="1016"/>
      <c r="DD8" s="1016"/>
      <c r="DE8" s="1016"/>
      <c r="DF8" s="1017"/>
      <c r="DG8" s="1015" t="s">
        <v>560</v>
      </c>
      <c r="DH8" s="1016"/>
      <c r="DI8" s="1016"/>
      <c r="DJ8" s="1016"/>
      <c r="DK8" s="1017"/>
      <c r="DL8" s="1015" t="s">
        <v>559</v>
      </c>
      <c r="DM8" s="1016"/>
      <c r="DN8" s="1016"/>
      <c r="DO8" s="1016"/>
      <c r="DP8" s="1017"/>
      <c r="DQ8" s="1015" t="s">
        <v>559</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-11</v>
      </c>
      <c r="CI9" s="1016"/>
      <c r="CJ9" s="1016"/>
      <c r="CK9" s="1016"/>
      <c r="CL9" s="1017"/>
      <c r="CM9" s="1015">
        <v>64</v>
      </c>
      <c r="CN9" s="1016"/>
      <c r="CO9" s="1016"/>
      <c r="CP9" s="1016"/>
      <c r="CQ9" s="1017"/>
      <c r="CR9" s="1015">
        <v>40</v>
      </c>
      <c r="CS9" s="1016"/>
      <c r="CT9" s="1016"/>
      <c r="CU9" s="1016"/>
      <c r="CV9" s="1017"/>
      <c r="CW9" s="1015">
        <v>5</v>
      </c>
      <c r="CX9" s="1016"/>
      <c r="CY9" s="1016"/>
      <c r="CZ9" s="1016"/>
      <c r="DA9" s="1017"/>
      <c r="DB9" s="1015">
        <v>4</v>
      </c>
      <c r="DC9" s="1016"/>
      <c r="DD9" s="1016"/>
      <c r="DE9" s="1016"/>
      <c r="DF9" s="1017"/>
      <c r="DG9" s="1015" t="s">
        <v>561</v>
      </c>
      <c r="DH9" s="1016"/>
      <c r="DI9" s="1016"/>
      <c r="DJ9" s="1016"/>
      <c r="DK9" s="1017"/>
      <c r="DL9" s="1015" t="s">
        <v>559</v>
      </c>
      <c r="DM9" s="1016"/>
      <c r="DN9" s="1016"/>
      <c r="DO9" s="1016"/>
      <c r="DP9" s="1017"/>
      <c r="DQ9" s="1015" t="s">
        <v>560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v>-17</v>
      </c>
      <c r="CI10" s="1016"/>
      <c r="CJ10" s="1016"/>
      <c r="CK10" s="1016"/>
      <c r="CL10" s="1017"/>
      <c r="CM10" s="1015">
        <v>340</v>
      </c>
      <c r="CN10" s="1016"/>
      <c r="CO10" s="1016"/>
      <c r="CP10" s="1016"/>
      <c r="CQ10" s="1017"/>
      <c r="CR10" s="1015">
        <v>15</v>
      </c>
      <c r="CS10" s="1016"/>
      <c r="CT10" s="1016"/>
      <c r="CU10" s="1016"/>
      <c r="CV10" s="1017"/>
      <c r="CW10" s="1015" t="s">
        <v>559</v>
      </c>
      <c r="CX10" s="1016"/>
      <c r="CY10" s="1016"/>
      <c r="CZ10" s="1016"/>
      <c r="DA10" s="1017"/>
      <c r="DB10" s="1015" t="s">
        <v>559</v>
      </c>
      <c r="DC10" s="1016"/>
      <c r="DD10" s="1016"/>
      <c r="DE10" s="1016"/>
      <c r="DF10" s="1017"/>
      <c r="DG10" s="1015" t="s">
        <v>559</v>
      </c>
      <c r="DH10" s="1016"/>
      <c r="DI10" s="1016"/>
      <c r="DJ10" s="1016"/>
      <c r="DK10" s="1017"/>
      <c r="DL10" s="1015" t="s">
        <v>559</v>
      </c>
      <c r="DM10" s="1016"/>
      <c r="DN10" s="1016"/>
      <c r="DO10" s="1016"/>
      <c r="DP10" s="1017"/>
      <c r="DQ10" s="1015" t="s">
        <v>559</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42794</v>
      </c>
      <c r="R23" s="1095"/>
      <c r="S23" s="1095"/>
      <c r="T23" s="1095"/>
      <c r="U23" s="1095"/>
      <c r="V23" s="1095">
        <v>41685</v>
      </c>
      <c r="W23" s="1095"/>
      <c r="X23" s="1095"/>
      <c r="Y23" s="1095"/>
      <c r="Z23" s="1095"/>
      <c r="AA23" s="1095">
        <v>1109</v>
      </c>
      <c r="AB23" s="1095"/>
      <c r="AC23" s="1095"/>
      <c r="AD23" s="1095"/>
      <c r="AE23" s="1096"/>
      <c r="AF23" s="1097">
        <v>833</v>
      </c>
      <c r="AG23" s="1095"/>
      <c r="AH23" s="1095"/>
      <c r="AI23" s="1095"/>
      <c r="AJ23" s="1098"/>
      <c r="AK23" s="1099"/>
      <c r="AL23" s="1100"/>
      <c r="AM23" s="1100"/>
      <c r="AN23" s="1100"/>
      <c r="AO23" s="1100"/>
      <c r="AP23" s="1095">
        <v>36574</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12024</v>
      </c>
      <c r="R28" s="1080"/>
      <c r="S28" s="1080"/>
      <c r="T28" s="1080"/>
      <c r="U28" s="1080"/>
      <c r="V28" s="1080">
        <v>11776</v>
      </c>
      <c r="W28" s="1080"/>
      <c r="X28" s="1080"/>
      <c r="Y28" s="1080"/>
      <c r="Z28" s="1080"/>
      <c r="AA28" s="1080">
        <v>248</v>
      </c>
      <c r="AB28" s="1080"/>
      <c r="AC28" s="1080"/>
      <c r="AD28" s="1080"/>
      <c r="AE28" s="1081"/>
      <c r="AF28" s="1082">
        <v>248</v>
      </c>
      <c r="AG28" s="1080"/>
      <c r="AH28" s="1080"/>
      <c r="AI28" s="1080"/>
      <c r="AJ28" s="1083"/>
      <c r="AK28" s="1084">
        <v>948</v>
      </c>
      <c r="AL28" s="1072"/>
      <c r="AM28" s="1072"/>
      <c r="AN28" s="1072"/>
      <c r="AO28" s="1072"/>
      <c r="AP28" s="1072" t="s">
        <v>555</v>
      </c>
      <c r="AQ28" s="1072"/>
      <c r="AR28" s="1072"/>
      <c r="AS28" s="1072"/>
      <c r="AT28" s="1072"/>
      <c r="AU28" s="1072" t="s">
        <v>555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7592</v>
      </c>
      <c r="R29" s="1070"/>
      <c r="S29" s="1070"/>
      <c r="T29" s="1070"/>
      <c r="U29" s="1070"/>
      <c r="V29" s="1070">
        <v>7590</v>
      </c>
      <c r="W29" s="1070"/>
      <c r="X29" s="1070"/>
      <c r="Y29" s="1070"/>
      <c r="Z29" s="1070"/>
      <c r="AA29" s="1070">
        <v>3</v>
      </c>
      <c r="AB29" s="1070"/>
      <c r="AC29" s="1070"/>
      <c r="AD29" s="1070"/>
      <c r="AE29" s="1071"/>
      <c r="AF29" s="1045">
        <v>3</v>
      </c>
      <c r="AG29" s="1046"/>
      <c r="AH29" s="1046"/>
      <c r="AI29" s="1046"/>
      <c r="AJ29" s="1047"/>
      <c r="AK29" s="1006">
        <v>1115</v>
      </c>
      <c r="AL29" s="997"/>
      <c r="AM29" s="997"/>
      <c r="AN29" s="997"/>
      <c r="AO29" s="997"/>
      <c r="AP29" s="997">
        <v>250</v>
      </c>
      <c r="AQ29" s="997"/>
      <c r="AR29" s="997"/>
      <c r="AS29" s="997"/>
      <c r="AT29" s="997"/>
      <c r="AU29" s="997">
        <v>250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1081</v>
      </c>
      <c r="R30" s="1070"/>
      <c r="S30" s="1070"/>
      <c r="T30" s="1070"/>
      <c r="U30" s="1070"/>
      <c r="V30" s="1070">
        <v>1064</v>
      </c>
      <c r="W30" s="1070"/>
      <c r="X30" s="1070"/>
      <c r="Y30" s="1070"/>
      <c r="Z30" s="1070"/>
      <c r="AA30" s="1070">
        <v>18</v>
      </c>
      <c r="AB30" s="1070"/>
      <c r="AC30" s="1070"/>
      <c r="AD30" s="1070"/>
      <c r="AE30" s="1071"/>
      <c r="AF30" s="1045">
        <v>18</v>
      </c>
      <c r="AG30" s="1046"/>
      <c r="AH30" s="1046"/>
      <c r="AI30" s="1046"/>
      <c r="AJ30" s="1047"/>
      <c r="AK30" s="1006">
        <v>1225</v>
      </c>
      <c r="AL30" s="997"/>
      <c r="AM30" s="997"/>
      <c r="AN30" s="997"/>
      <c r="AO30" s="997"/>
      <c r="AP30" s="997" t="s">
        <v>555</v>
      </c>
      <c r="AQ30" s="997"/>
      <c r="AR30" s="997"/>
      <c r="AS30" s="997"/>
      <c r="AT30" s="997"/>
      <c r="AU30" s="997" t="s">
        <v>555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10492</v>
      </c>
      <c r="R31" s="1070"/>
      <c r="S31" s="1070"/>
      <c r="T31" s="1070"/>
      <c r="U31" s="1070"/>
      <c r="V31" s="1070">
        <v>11369</v>
      </c>
      <c r="W31" s="1070"/>
      <c r="X31" s="1070"/>
      <c r="Y31" s="1070"/>
      <c r="Z31" s="1070"/>
      <c r="AA31" s="1070">
        <v>-877</v>
      </c>
      <c r="AB31" s="1070"/>
      <c r="AC31" s="1070"/>
      <c r="AD31" s="1070"/>
      <c r="AE31" s="1071"/>
      <c r="AF31" s="1045">
        <v>733</v>
      </c>
      <c r="AG31" s="1046"/>
      <c r="AH31" s="1046"/>
      <c r="AI31" s="1046"/>
      <c r="AJ31" s="1047"/>
      <c r="AK31" s="1006">
        <v>1197</v>
      </c>
      <c r="AL31" s="997"/>
      <c r="AM31" s="997"/>
      <c r="AN31" s="997"/>
      <c r="AO31" s="997"/>
      <c r="AP31" s="997">
        <v>11568</v>
      </c>
      <c r="AQ31" s="997"/>
      <c r="AR31" s="997"/>
      <c r="AS31" s="997"/>
      <c r="AT31" s="997"/>
      <c r="AU31" s="997">
        <v>7970</v>
      </c>
      <c r="AV31" s="997"/>
      <c r="AW31" s="997"/>
      <c r="AX31" s="997"/>
      <c r="AY31" s="997"/>
      <c r="AZ31" s="1068" t="s">
        <v>556</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2204</v>
      </c>
      <c r="R32" s="1070"/>
      <c r="S32" s="1070"/>
      <c r="T32" s="1070"/>
      <c r="U32" s="1070"/>
      <c r="V32" s="1070">
        <v>1768</v>
      </c>
      <c r="W32" s="1070"/>
      <c r="X32" s="1070"/>
      <c r="Y32" s="1070"/>
      <c r="Z32" s="1070"/>
      <c r="AA32" s="1070">
        <v>436</v>
      </c>
      <c r="AB32" s="1070"/>
      <c r="AC32" s="1070"/>
      <c r="AD32" s="1070"/>
      <c r="AE32" s="1071"/>
      <c r="AF32" s="1045">
        <v>3401</v>
      </c>
      <c r="AG32" s="1046"/>
      <c r="AH32" s="1046"/>
      <c r="AI32" s="1046"/>
      <c r="AJ32" s="1047"/>
      <c r="AK32" s="1006">
        <v>21</v>
      </c>
      <c r="AL32" s="997"/>
      <c r="AM32" s="997"/>
      <c r="AN32" s="997"/>
      <c r="AO32" s="997"/>
      <c r="AP32" s="997">
        <v>6663</v>
      </c>
      <c r="AQ32" s="997"/>
      <c r="AR32" s="997"/>
      <c r="AS32" s="997"/>
      <c r="AT32" s="997"/>
      <c r="AU32" s="997">
        <v>180</v>
      </c>
      <c r="AV32" s="997"/>
      <c r="AW32" s="997"/>
      <c r="AX32" s="997"/>
      <c r="AY32" s="997"/>
      <c r="AZ32" s="1068" t="s">
        <v>556</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6405</v>
      </c>
      <c r="R33" s="1070"/>
      <c r="S33" s="1070"/>
      <c r="T33" s="1070"/>
      <c r="U33" s="1070"/>
      <c r="V33" s="1070">
        <v>6102</v>
      </c>
      <c r="W33" s="1070"/>
      <c r="X33" s="1070"/>
      <c r="Y33" s="1070"/>
      <c r="Z33" s="1070"/>
      <c r="AA33" s="1070">
        <v>303</v>
      </c>
      <c r="AB33" s="1070"/>
      <c r="AC33" s="1070"/>
      <c r="AD33" s="1070"/>
      <c r="AE33" s="1071"/>
      <c r="AF33" s="1045">
        <v>262</v>
      </c>
      <c r="AG33" s="1046"/>
      <c r="AH33" s="1046"/>
      <c r="AI33" s="1046"/>
      <c r="AJ33" s="1047"/>
      <c r="AK33" s="1006">
        <v>2309</v>
      </c>
      <c r="AL33" s="997"/>
      <c r="AM33" s="997"/>
      <c r="AN33" s="997"/>
      <c r="AO33" s="997"/>
      <c r="AP33" s="997">
        <v>42757</v>
      </c>
      <c r="AQ33" s="997"/>
      <c r="AR33" s="997"/>
      <c r="AS33" s="997"/>
      <c r="AT33" s="997"/>
      <c r="AU33" s="997">
        <v>33308</v>
      </c>
      <c r="AV33" s="997"/>
      <c r="AW33" s="997"/>
      <c r="AX33" s="997"/>
      <c r="AY33" s="997"/>
      <c r="AZ33" s="1068" t="s">
        <v>556</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274</v>
      </c>
      <c r="R34" s="1070"/>
      <c r="S34" s="1070"/>
      <c r="T34" s="1070"/>
      <c r="U34" s="1070"/>
      <c r="V34" s="1070">
        <v>274</v>
      </c>
      <c r="W34" s="1070"/>
      <c r="X34" s="1070"/>
      <c r="Y34" s="1070"/>
      <c r="Z34" s="1070"/>
      <c r="AA34" s="1070" t="s">
        <v>555</v>
      </c>
      <c r="AB34" s="1070"/>
      <c r="AC34" s="1070"/>
      <c r="AD34" s="1070"/>
      <c r="AE34" s="1071"/>
      <c r="AF34" s="1045" t="s">
        <v>384</v>
      </c>
      <c r="AG34" s="1046"/>
      <c r="AH34" s="1046"/>
      <c r="AI34" s="1046"/>
      <c r="AJ34" s="1047"/>
      <c r="AK34" s="1006">
        <v>201</v>
      </c>
      <c r="AL34" s="997"/>
      <c r="AM34" s="997"/>
      <c r="AN34" s="997"/>
      <c r="AO34" s="997"/>
      <c r="AP34" s="997">
        <v>1092</v>
      </c>
      <c r="AQ34" s="997"/>
      <c r="AR34" s="997"/>
      <c r="AS34" s="997"/>
      <c r="AT34" s="997"/>
      <c r="AU34" s="997">
        <v>1043</v>
      </c>
      <c r="AV34" s="997"/>
      <c r="AW34" s="997"/>
      <c r="AX34" s="997"/>
      <c r="AY34" s="997"/>
      <c r="AZ34" s="1068" t="s">
        <v>556</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4664</v>
      </c>
      <c r="AG63" s="985"/>
      <c r="AH63" s="985"/>
      <c r="AI63" s="985"/>
      <c r="AJ63" s="1056"/>
      <c r="AK63" s="1057"/>
      <c r="AL63" s="989"/>
      <c r="AM63" s="989"/>
      <c r="AN63" s="989"/>
      <c r="AO63" s="989"/>
      <c r="AP63" s="985">
        <v>62330</v>
      </c>
      <c r="AQ63" s="985"/>
      <c r="AR63" s="985"/>
      <c r="AS63" s="985"/>
      <c r="AT63" s="985"/>
      <c r="AU63" s="985">
        <v>42750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905</v>
      </c>
      <c r="R68" s="1008"/>
      <c r="S68" s="1008"/>
      <c r="T68" s="1008"/>
      <c r="U68" s="1008"/>
      <c r="V68" s="1008">
        <v>894</v>
      </c>
      <c r="W68" s="1008"/>
      <c r="X68" s="1008"/>
      <c r="Y68" s="1008"/>
      <c r="Z68" s="1008"/>
      <c r="AA68" s="1008">
        <v>12</v>
      </c>
      <c r="AB68" s="1008"/>
      <c r="AC68" s="1008"/>
      <c r="AD68" s="1008"/>
      <c r="AE68" s="1008"/>
      <c r="AF68" s="1008">
        <v>12</v>
      </c>
      <c r="AG68" s="1008"/>
      <c r="AH68" s="1008"/>
      <c r="AI68" s="1008"/>
      <c r="AJ68" s="1008"/>
      <c r="AK68" s="1008">
        <v>93</v>
      </c>
      <c r="AL68" s="1008"/>
      <c r="AM68" s="1008"/>
      <c r="AN68" s="1008"/>
      <c r="AO68" s="1008"/>
      <c r="AP68" s="1008">
        <v>17</v>
      </c>
      <c r="AQ68" s="1008"/>
      <c r="AR68" s="1008"/>
      <c r="AS68" s="1008"/>
      <c r="AT68" s="1008"/>
      <c r="AU68" s="1008">
        <v>12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34</v>
      </c>
      <c r="R69" s="997"/>
      <c r="S69" s="997"/>
      <c r="T69" s="997"/>
      <c r="U69" s="997"/>
      <c r="V69" s="997">
        <v>29</v>
      </c>
      <c r="W69" s="997"/>
      <c r="X69" s="997"/>
      <c r="Y69" s="997"/>
      <c r="Z69" s="997"/>
      <c r="AA69" s="997">
        <v>5</v>
      </c>
      <c r="AB69" s="997"/>
      <c r="AC69" s="997"/>
      <c r="AD69" s="997"/>
      <c r="AE69" s="997"/>
      <c r="AF69" s="997">
        <v>5</v>
      </c>
      <c r="AG69" s="997"/>
      <c r="AH69" s="997"/>
      <c r="AI69" s="997"/>
      <c r="AJ69" s="997"/>
      <c r="AK69" s="997" t="s">
        <v>557</v>
      </c>
      <c r="AL69" s="997"/>
      <c r="AM69" s="997"/>
      <c r="AN69" s="997"/>
      <c r="AO69" s="997"/>
      <c r="AP69" s="997">
        <v>11</v>
      </c>
      <c r="AQ69" s="997"/>
      <c r="AR69" s="997"/>
      <c r="AS69" s="997"/>
      <c r="AT69" s="997"/>
      <c r="AU69" s="997">
        <v>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t="s">
        <v>557</v>
      </c>
      <c r="R70" s="997"/>
      <c r="S70" s="997"/>
      <c r="T70" s="997"/>
      <c r="U70" s="997"/>
      <c r="V70" s="997" t="s">
        <v>557</v>
      </c>
      <c r="W70" s="997"/>
      <c r="X70" s="997"/>
      <c r="Y70" s="997"/>
      <c r="Z70" s="997"/>
      <c r="AA70" s="997" t="s">
        <v>557</v>
      </c>
      <c r="AB70" s="997"/>
      <c r="AC70" s="997"/>
      <c r="AD70" s="997"/>
      <c r="AE70" s="997"/>
      <c r="AF70" s="997" t="s">
        <v>557</v>
      </c>
      <c r="AG70" s="997"/>
      <c r="AH70" s="997"/>
      <c r="AI70" s="997"/>
      <c r="AJ70" s="997"/>
      <c r="AK70" s="997" t="s">
        <v>557</v>
      </c>
      <c r="AL70" s="997"/>
      <c r="AM70" s="997"/>
      <c r="AN70" s="997"/>
      <c r="AO70" s="997"/>
      <c r="AP70" s="997" t="s">
        <v>557</v>
      </c>
      <c r="AQ70" s="997"/>
      <c r="AR70" s="997"/>
      <c r="AS70" s="997"/>
      <c r="AT70" s="997"/>
      <c r="AU70" s="997" t="s">
        <v>557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t="s">
        <v>558</v>
      </c>
      <c r="R71" s="997"/>
      <c r="S71" s="997"/>
      <c r="T71" s="997"/>
      <c r="U71" s="997"/>
      <c r="V71" s="997" t="s">
        <v>557</v>
      </c>
      <c r="W71" s="997"/>
      <c r="X71" s="997"/>
      <c r="Y71" s="997"/>
      <c r="Z71" s="997"/>
      <c r="AA71" s="997" t="s">
        <v>557</v>
      </c>
      <c r="AB71" s="997"/>
      <c r="AC71" s="997"/>
      <c r="AD71" s="997"/>
      <c r="AE71" s="997"/>
      <c r="AF71" s="997" t="s">
        <v>557</v>
      </c>
      <c r="AG71" s="997"/>
      <c r="AH71" s="997"/>
      <c r="AI71" s="997"/>
      <c r="AJ71" s="997"/>
      <c r="AK71" s="997" t="s">
        <v>557</v>
      </c>
      <c r="AL71" s="997"/>
      <c r="AM71" s="997"/>
      <c r="AN71" s="997"/>
      <c r="AO71" s="997"/>
      <c r="AP71" s="997" t="s">
        <v>557</v>
      </c>
      <c r="AQ71" s="997"/>
      <c r="AR71" s="997"/>
      <c r="AS71" s="997"/>
      <c r="AT71" s="997"/>
      <c r="AU71" s="997" t="s">
        <v>557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83</v>
      </c>
      <c r="R72" s="997"/>
      <c r="S72" s="997"/>
      <c r="T72" s="997"/>
      <c r="U72" s="997"/>
      <c r="V72" s="997">
        <v>78</v>
      </c>
      <c r="W72" s="997"/>
      <c r="X72" s="997"/>
      <c r="Y72" s="997"/>
      <c r="Z72" s="997"/>
      <c r="AA72" s="997">
        <v>5</v>
      </c>
      <c r="AB72" s="997"/>
      <c r="AC72" s="997"/>
      <c r="AD72" s="997"/>
      <c r="AE72" s="997"/>
      <c r="AF72" s="997">
        <v>5</v>
      </c>
      <c r="AG72" s="997"/>
      <c r="AH72" s="997"/>
      <c r="AI72" s="997"/>
      <c r="AJ72" s="997"/>
      <c r="AK72" s="997" t="s">
        <v>557</v>
      </c>
      <c r="AL72" s="997"/>
      <c r="AM72" s="997"/>
      <c r="AN72" s="997"/>
      <c r="AO72" s="997"/>
      <c r="AP72" s="997" t="s">
        <v>557</v>
      </c>
      <c r="AQ72" s="997"/>
      <c r="AR72" s="997"/>
      <c r="AS72" s="997"/>
      <c r="AT72" s="997"/>
      <c r="AU72" s="997" t="s">
        <v>557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132</v>
      </c>
      <c r="R73" s="997"/>
      <c r="S73" s="997"/>
      <c r="T73" s="997"/>
      <c r="U73" s="997"/>
      <c r="V73" s="997">
        <v>122</v>
      </c>
      <c r="W73" s="997"/>
      <c r="X73" s="997"/>
      <c r="Y73" s="997"/>
      <c r="Z73" s="997"/>
      <c r="AA73" s="997">
        <v>9</v>
      </c>
      <c r="AB73" s="997"/>
      <c r="AC73" s="997"/>
      <c r="AD73" s="997"/>
      <c r="AE73" s="997"/>
      <c r="AF73" s="997">
        <v>9</v>
      </c>
      <c r="AG73" s="997"/>
      <c r="AH73" s="997"/>
      <c r="AI73" s="997"/>
      <c r="AJ73" s="997"/>
      <c r="AK73" s="997" t="s">
        <v>557</v>
      </c>
      <c r="AL73" s="997"/>
      <c r="AM73" s="997"/>
      <c r="AN73" s="997"/>
      <c r="AO73" s="997"/>
      <c r="AP73" s="997" t="s">
        <v>557</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153189</v>
      </c>
      <c r="R74" s="997"/>
      <c r="S74" s="997"/>
      <c r="T74" s="997"/>
      <c r="U74" s="997"/>
      <c r="V74" s="997">
        <v>146666</v>
      </c>
      <c r="W74" s="997"/>
      <c r="X74" s="997"/>
      <c r="Y74" s="997"/>
      <c r="Z74" s="997"/>
      <c r="AA74" s="997">
        <v>6523</v>
      </c>
      <c r="AB74" s="997"/>
      <c r="AC74" s="997"/>
      <c r="AD74" s="997"/>
      <c r="AE74" s="997"/>
      <c r="AF74" s="997">
        <v>6523</v>
      </c>
      <c r="AG74" s="997"/>
      <c r="AH74" s="997"/>
      <c r="AI74" s="997"/>
      <c r="AJ74" s="997"/>
      <c r="AK74" s="997">
        <v>130</v>
      </c>
      <c r="AL74" s="997"/>
      <c r="AM74" s="997"/>
      <c r="AN74" s="997"/>
      <c r="AO74" s="997"/>
      <c r="AP74" s="997" t="s">
        <v>557</v>
      </c>
      <c r="AQ74" s="997"/>
      <c r="AR74" s="997"/>
      <c r="AS74" s="997"/>
      <c r="AT74" s="997"/>
      <c r="AU74" s="997" t="s">
        <v>557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95</v>
      </c>
      <c r="R75" s="1005"/>
      <c r="S75" s="1005"/>
      <c r="T75" s="1005"/>
      <c r="U75" s="1006"/>
      <c r="V75" s="1007">
        <v>82</v>
      </c>
      <c r="W75" s="1005"/>
      <c r="X75" s="1005"/>
      <c r="Y75" s="1005"/>
      <c r="Z75" s="1006"/>
      <c r="AA75" s="1007">
        <v>13</v>
      </c>
      <c r="AB75" s="1005"/>
      <c r="AC75" s="1005"/>
      <c r="AD75" s="1005"/>
      <c r="AE75" s="1006"/>
      <c r="AF75" s="1007">
        <v>13</v>
      </c>
      <c r="AG75" s="1005"/>
      <c r="AH75" s="1005"/>
      <c r="AI75" s="1005"/>
      <c r="AJ75" s="1006"/>
      <c r="AK75" s="1007">
        <v>24</v>
      </c>
      <c r="AL75" s="1005"/>
      <c r="AM75" s="1005"/>
      <c r="AN75" s="1005"/>
      <c r="AO75" s="1006"/>
      <c r="AP75" s="1007">
        <v>8</v>
      </c>
      <c r="AQ75" s="1005"/>
      <c r="AR75" s="1005"/>
      <c r="AS75" s="1005"/>
      <c r="AT75" s="1006"/>
      <c r="AU75" s="997" t="s">
        <v>557</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48</v>
      </c>
      <c r="R76" s="1005"/>
      <c r="S76" s="1005"/>
      <c r="T76" s="1005"/>
      <c r="U76" s="1006"/>
      <c r="V76" s="1007">
        <v>43</v>
      </c>
      <c r="W76" s="1005"/>
      <c r="X76" s="1005"/>
      <c r="Y76" s="1005"/>
      <c r="Z76" s="1006"/>
      <c r="AA76" s="1007">
        <v>5</v>
      </c>
      <c r="AB76" s="1005"/>
      <c r="AC76" s="1005"/>
      <c r="AD76" s="1005"/>
      <c r="AE76" s="1006"/>
      <c r="AF76" s="1007">
        <v>5</v>
      </c>
      <c r="AG76" s="1005"/>
      <c r="AH76" s="1005"/>
      <c r="AI76" s="1005"/>
      <c r="AJ76" s="1006"/>
      <c r="AK76" s="997" t="s">
        <v>557</v>
      </c>
      <c r="AL76" s="997"/>
      <c r="AM76" s="997"/>
      <c r="AN76" s="997"/>
      <c r="AO76" s="997"/>
      <c r="AP76" s="997" t="s">
        <v>557</v>
      </c>
      <c r="AQ76" s="997"/>
      <c r="AR76" s="997"/>
      <c r="AS76" s="997"/>
      <c r="AT76" s="997"/>
      <c r="AU76" s="997" t="s">
        <v>557</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47</v>
      </c>
      <c r="R77" s="1005"/>
      <c r="S77" s="1005"/>
      <c r="T77" s="1005"/>
      <c r="U77" s="1006"/>
      <c r="V77" s="1007">
        <v>45</v>
      </c>
      <c r="W77" s="1005"/>
      <c r="X77" s="1005"/>
      <c r="Y77" s="1005"/>
      <c r="Z77" s="1006"/>
      <c r="AA77" s="1007">
        <v>3</v>
      </c>
      <c r="AB77" s="1005"/>
      <c r="AC77" s="1005"/>
      <c r="AD77" s="1005"/>
      <c r="AE77" s="1006"/>
      <c r="AF77" s="1007">
        <v>3</v>
      </c>
      <c r="AG77" s="1005"/>
      <c r="AH77" s="1005"/>
      <c r="AI77" s="1005"/>
      <c r="AJ77" s="1006"/>
      <c r="AK77" s="997" t="s">
        <v>557</v>
      </c>
      <c r="AL77" s="997"/>
      <c r="AM77" s="997"/>
      <c r="AN77" s="997"/>
      <c r="AO77" s="997"/>
      <c r="AP77" s="997" t="s">
        <v>557</v>
      </c>
      <c r="AQ77" s="997"/>
      <c r="AR77" s="997"/>
      <c r="AS77" s="997"/>
      <c r="AT77" s="997"/>
      <c r="AU77" s="997" t="s">
        <v>557</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6575</v>
      </c>
      <c r="AG88" s="985"/>
      <c r="AH88" s="985"/>
      <c r="AI88" s="985"/>
      <c r="AJ88" s="985"/>
      <c r="AK88" s="989"/>
      <c r="AL88" s="989"/>
      <c r="AM88" s="989"/>
      <c r="AN88" s="989"/>
      <c r="AO88" s="989"/>
      <c r="AP88" s="985">
        <v>36</v>
      </c>
      <c r="AQ88" s="985"/>
      <c r="AR88" s="985"/>
      <c r="AS88" s="985"/>
      <c r="AT88" s="985"/>
      <c r="AU88" s="985">
        <v>18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263</v>
      </c>
      <c r="CS102" s="977"/>
      <c r="CT102" s="977"/>
      <c r="CU102" s="977"/>
      <c r="CV102" s="978"/>
      <c r="CW102" s="976">
        <v>18</v>
      </c>
      <c r="CX102" s="977"/>
      <c r="CY102" s="977"/>
      <c r="CZ102" s="977"/>
      <c r="DA102" s="978"/>
      <c r="DB102" s="976">
        <v>4</v>
      </c>
      <c r="DC102" s="977"/>
      <c r="DD102" s="977"/>
      <c r="DE102" s="977"/>
      <c r="DF102" s="978"/>
      <c r="DG102" s="976" t="s">
        <v>562</v>
      </c>
      <c r="DH102" s="977"/>
      <c r="DI102" s="977"/>
      <c r="DJ102" s="977"/>
      <c r="DK102" s="978"/>
      <c r="DL102" s="976" t="s">
        <v>559</v>
      </c>
      <c r="DM102" s="977"/>
      <c r="DN102" s="977"/>
      <c r="DO102" s="977"/>
      <c r="DP102" s="978"/>
      <c r="DQ102" s="976" t="s">
        <v>559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282</v>
      </c>
      <c r="AG109" s="918"/>
      <c r="AH109" s="918"/>
      <c r="AI109" s="918"/>
      <c r="AJ109" s="919"/>
      <c r="AK109" s="920" t="s">
        <v>281</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282</v>
      </c>
      <c r="BW109" s="918"/>
      <c r="BX109" s="918"/>
      <c r="BY109" s="918"/>
      <c r="BZ109" s="919"/>
      <c r="CA109" s="920" t="s">
        <v>281</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282</v>
      </c>
      <c r="DM109" s="918"/>
      <c r="DN109" s="918"/>
      <c r="DO109" s="918"/>
      <c r="DP109" s="919"/>
      <c r="DQ109" s="920" t="s">
        <v>281</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3348119</v>
      </c>
      <c r="AB110" s="903"/>
      <c r="AC110" s="903"/>
      <c r="AD110" s="903"/>
      <c r="AE110" s="904"/>
      <c r="AF110" s="905">
        <v>3372746</v>
      </c>
      <c r="AG110" s="903"/>
      <c r="AH110" s="903"/>
      <c r="AI110" s="903"/>
      <c r="AJ110" s="904"/>
      <c r="AK110" s="905">
        <v>3363717</v>
      </c>
      <c r="AL110" s="903"/>
      <c r="AM110" s="903"/>
      <c r="AN110" s="903"/>
      <c r="AO110" s="904"/>
      <c r="AP110" s="906">
        <v>16.8</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35458589</v>
      </c>
      <c r="BR110" s="830"/>
      <c r="BS110" s="830"/>
      <c r="BT110" s="830"/>
      <c r="BU110" s="830"/>
      <c r="BV110" s="830">
        <v>37083490</v>
      </c>
      <c r="BW110" s="830"/>
      <c r="BX110" s="830"/>
      <c r="BY110" s="830"/>
      <c r="BZ110" s="830"/>
      <c r="CA110" s="830">
        <v>36573672</v>
      </c>
      <c r="CB110" s="830"/>
      <c r="CC110" s="830"/>
      <c r="CD110" s="830"/>
      <c r="CE110" s="830"/>
      <c r="CF110" s="891">
        <v>182.7</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14622</v>
      </c>
      <c r="BR111" s="801"/>
      <c r="BS111" s="801"/>
      <c r="BT111" s="801"/>
      <c r="BU111" s="801"/>
      <c r="BV111" s="801">
        <v>12795</v>
      </c>
      <c r="BW111" s="801"/>
      <c r="BX111" s="801"/>
      <c r="BY111" s="801"/>
      <c r="BZ111" s="801"/>
      <c r="CA111" s="801">
        <v>10967</v>
      </c>
      <c r="CB111" s="801"/>
      <c r="CC111" s="801"/>
      <c r="CD111" s="801"/>
      <c r="CE111" s="801"/>
      <c r="CF111" s="878">
        <v>0.1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45190207</v>
      </c>
      <c r="BR112" s="801"/>
      <c r="BS112" s="801"/>
      <c r="BT112" s="801"/>
      <c r="BU112" s="801"/>
      <c r="BV112" s="801">
        <v>44902335</v>
      </c>
      <c r="BW112" s="801"/>
      <c r="BX112" s="801"/>
      <c r="BY112" s="801"/>
      <c r="BZ112" s="801"/>
      <c r="CA112" s="801">
        <v>42750477</v>
      </c>
      <c r="CB112" s="801"/>
      <c r="CC112" s="801"/>
      <c r="CD112" s="801"/>
      <c r="CE112" s="801"/>
      <c r="CF112" s="878">
        <v>213.6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3203079</v>
      </c>
      <c r="AB113" s="939"/>
      <c r="AC113" s="939"/>
      <c r="AD113" s="939"/>
      <c r="AE113" s="940"/>
      <c r="AF113" s="941">
        <v>3233659</v>
      </c>
      <c r="AG113" s="939"/>
      <c r="AH113" s="939"/>
      <c r="AI113" s="939"/>
      <c r="AJ113" s="940"/>
      <c r="AK113" s="941">
        <v>3172541</v>
      </c>
      <c r="AL113" s="939"/>
      <c r="AM113" s="939"/>
      <c r="AN113" s="939"/>
      <c r="AO113" s="940"/>
      <c r="AP113" s="942">
        <v>15.8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29731</v>
      </c>
      <c r="BR113" s="801"/>
      <c r="BS113" s="801"/>
      <c r="BT113" s="801"/>
      <c r="BU113" s="801"/>
      <c r="BV113" s="801">
        <v>23464</v>
      </c>
      <c r="BW113" s="801"/>
      <c r="BX113" s="801"/>
      <c r="BY113" s="801"/>
      <c r="BZ113" s="801"/>
      <c r="CA113" s="801">
        <v>17865</v>
      </c>
      <c r="CB113" s="801"/>
      <c r="CC113" s="801"/>
      <c r="CD113" s="801"/>
      <c r="CE113" s="801"/>
      <c r="CF113" s="878">
        <v>0.1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9070</v>
      </c>
      <c r="AB114" s="814"/>
      <c r="AC114" s="814"/>
      <c r="AD114" s="814"/>
      <c r="AE114" s="815"/>
      <c r="AF114" s="816">
        <v>5339</v>
      </c>
      <c r="AG114" s="814"/>
      <c r="AH114" s="814"/>
      <c r="AI114" s="814"/>
      <c r="AJ114" s="815"/>
      <c r="AK114" s="816">
        <v>5588</v>
      </c>
      <c r="AL114" s="814"/>
      <c r="AM114" s="814"/>
      <c r="AN114" s="814"/>
      <c r="AO114" s="815"/>
      <c r="AP114" s="784">
        <v>0</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6202984</v>
      </c>
      <c r="BR114" s="801"/>
      <c r="BS114" s="801"/>
      <c r="BT114" s="801"/>
      <c r="BU114" s="801"/>
      <c r="BV114" s="801">
        <v>5834763</v>
      </c>
      <c r="BW114" s="801"/>
      <c r="BX114" s="801"/>
      <c r="BY114" s="801"/>
      <c r="BZ114" s="801"/>
      <c r="CA114" s="801">
        <v>5608599</v>
      </c>
      <c r="CB114" s="801"/>
      <c r="CC114" s="801"/>
      <c r="CD114" s="801"/>
      <c r="CE114" s="801"/>
      <c r="CF114" s="878">
        <v>28</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1828</v>
      </c>
      <c r="AB115" s="939"/>
      <c r="AC115" s="939"/>
      <c r="AD115" s="939"/>
      <c r="AE115" s="940"/>
      <c r="AF115" s="941">
        <v>1827</v>
      </c>
      <c r="AG115" s="939"/>
      <c r="AH115" s="939"/>
      <c r="AI115" s="939"/>
      <c r="AJ115" s="940"/>
      <c r="AK115" s="941">
        <v>1828</v>
      </c>
      <c r="AL115" s="939"/>
      <c r="AM115" s="939"/>
      <c r="AN115" s="939"/>
      <c r="AO115" s="940"/>
      <c r="AP115" s="942">
        <v>0</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1320</v>
      </c>
      <c r="BR115" s="801"/>
      <c r="BS115" s="801"/>
      <c r="BT115" s="801"/>
      <c r="BU115" s="801"/>
      <c r="BV115" s="801">
        <v>735</v>
      </c>
      <c r="BW115" s="801"/>
      <c r="BX115" s="801"/>
      <c r="BY115" s="801"/>
      <c r="BZ115" s="801"/>
      <c r="CA115" s="801">
        <v>1322</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14622</v>
      </c>
      <c r="DH116" s="814"/>
      <c r="DI116" s="814"/>
      <c r="DJ116" s="814"/>
      <c r="DK116" s="815"/>
      <c r="DL116" s="816">
        <v>12795</v>
      </c>
      <c r="DM116" s="814"/>
      <c r="DN116" s="814"/>
      <c r="DO116" s="814"/>
      <c r="DP116" s="815"/>
      <c r="DQ116" s="816">
        <v>10967</v>
      </c>
      <c r="DR116" s="814"/>
      <c r="DS116" s="814"/>
      <c r="DT116" s="814"/>
      <c r="DU116" s="815"/>
      <c r="DV116" s="784">
        <v>0.1</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6562096</v>
      </c>
      <c r="AB117" s="925"/>
      <c r="AC117" s="925"/>
      <c r="AD117" s="925"/>
      <c r="AE117" s="926"/>
      <c r="AF117" s="928">
        <v>6613571</v>
      </c>
      <c r="AG117" s="925"/>
      <c r="AH117" s="925"/>
      <c r="AI117" s="925"/>
      <c r="AJ117" s="926"/>
      <c r="AK117" s="928">
        <v>6543674</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282</v>
      </c>
      <c r="AG118" s="918"/>
      <c r="AH118" s="918"/>
      <c r="AI118" s="918"/>
      <c r="AJ118" s="919"/>
      <c r="AK118" s="920" t="s">
        <v>281</v>
      </c>
      <c r="AL118" s="918"/>
      <c r="AM118" s="918"/>
      <c r="AN118" s="918"/>
      <c r="AO118" s="919"/>
      <c r="AP118" s="921" t="s">
        <v>406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435</v>
      </c>
      <c r="BP118" s="868"/>
      <c r="BQ118" s="887">
        <v>86897453</v>
      </c>
      <c r="BR118" s="888"/>
      <c r="BS118" s="888"/>
      <c r="BT118" s="888"/>
      <c r="BU118" s="888"/>
      <c r="BV118" s="888">
        <v>87857582</v>
      </c>
      <c r="BW118" s="888"/>
      <c r="BX118" s="888"/>
      <c r="BY118" s="888"/>
      <c r="BZ118" s="888"/>
      <c r="CA118" s="888">
        <v>84962902</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8300723</v>
      </c>
      <c r="BR119" s="830"/>
      <c r="BS119" s="830"/>
      <c r="BT119" s="830"/>
      <c r="BU119" s="830"/>
      <c r="BV119" s="830">
        <v>10434880</v>
      </c>
      <c r="BW119" s="830"/>
      <c r="BX119" s="830"/>
      <c r="BY119" s="830"/>
      <c r="BZ119" s="830"/>
      <c r="CA119" s="830">
        <v>11576090</v>
      </c>
      <c r="CB119" s="830"/>
      <c r="CC119" s="830"/>
      <c r="CD119" s="830"/>
      <c r="CE119" s="830"/>
      <c r="CF119" s="891">
        <v>57.8</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13132681</v>
      </c>
      <c r="BR120" s="801"/>
      <c r="BS120" s="801"/>
      <c r="BT120" s="801"/>
      <c r="BU120" s="801"/>
      <c r="BV120" s="801">
        <v>13401985</v>
      </c>
      <c r="BW120" s="801"/>
      <c r="BX120" s="801"/>
      <c r="BY120" s="801"/>
      <c r="BZ120" s="801"/>
      <c r="CA120" s="801">
        <v>13224293</v>
      </c>
      <c r="CB120" s="801"/>
      <c r="CC120" s="801"/>
      <c r="CD120" s="801"/>
      <c r="CE120" s="801"/>
      <c r="CF120" s="878">
        <v>66.099999999999994</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34815082</v>
      </c>
      <c r="DH120" s="830"/>
      <c r="DI120" s="830"/>
      <c r="DJ120" s="830"/>
      <c r="DK120" s="830"/>
      <c r="DL120" s="830">
        <v>34830811</v>
      </c>
      <c r="DM120" s="830"/>
      <c r="DN120" s="830"/>
      <c r="DO120" s="830"/>
      <c r="DP120" s="830"/>
      <c r="DQ120" s="830">
        <v>33307532</v>
      </c>
      <c r="DR120" s="830"/>
      <c r="DS120" s="830"/>
      <c r="DT120" s="830"/>
      <c r="DU120" s="830"/>
      <c r="DV120" s="831">
        <v>166.4</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54599198</v>
      </c>
      <c r="BR121" s="888"/>
      <c r="BS121" s="888"/>
      <c r="BT121" s="888"/>
      <c r="BU121" s="888"/>
      <c r="BV121" s="888">
        <v>53995448</v>
      </c>
      <c r="BW121" s="888"/>
      <c r="BX121" s="888"/>
      <c r="BY121" s="888"/>
      <c r="BZ121" s="888"/>
      <c r="CA121" s="888">
        <v>53549122</v>
      </c>
      <c r="CB121" s="888"/>
      <c r="CC121" s="888"/>
      <c r="CD121" s="888"/>
      <c r="CE121" s="888"/>
      <c r="CF121" s="889">
        <v>267.5</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8580718</v>
      </c>
      <c r="DH121" s="801"/>
      <c r="DI121" s="801"/>
      <c r="DJ121" s="801"/>
      <c r="DK121" s="801"/>
      <c r="DL121" s="801">
        <v>8413830</v>
      </c>
      <c r="DM121" s="801"/>
      <c r="DN121" s="801"/>
      <c r="DO121" s="801"/>
      <c r="DP121" s="801"/>
      <c r="DQ121" s="801">
        <v>7970402</v>
      </c>
      <c r="DR121" s="801"/>
      <c r="DS121" s="801"/>
      <c r="DT121" s="801"/>
      <c r="DU121" s="801"/>
      <c r="DV121" s="853">
        <v>39.799999999999997</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446</v>
      </c>
      <c r="BP122" s="868"/>
      <c r="BQ122" s="869">
        <v>76032602</v>
      </c>
      <c r="BR122" s="870"/>
      <c r="BS122" s="870"/>
      <c r="BT122" s="870"/>
      <c r="BU122" s="870"/>
      <c r="BV122" s="870">
        <v>77832313</v>
      </c>
      <c r="BW122" s="870"/>
      <c r="BX122" s="870"/>
      <c r="BY122" s="870"/>
      <c r="BZ122" s="870"/>
      <c r="CA122" s="870">
        <v>78349505</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1281537</v>
      </c>
      <c r="DH122" s="801"/>
      <c r="DI122" s="801"/>
      <c r="DJ122" s="801"/>
      <c r="DK122" s="801"/>
      <c r="DL122" s="801">
        <v>1150194</v>
      </c>
      <c r="DM122" s="801"/>
      <c r="DN122" s="801"/>
      <c r="DO122" s="801"/>
      <c r="DP122" s="801"/>
      <c r="DQ122" s="801">
        <v>1042771</v>
      </c>
      <c r="DR122" s="801"/>
      <c r="DS122" s="801"/>
      <c r="DT122" s="801"/>
      <c r="DU122" s="801"/>
      <c r="DV122" s="853">
        <v>5.2</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1828</v>
      </c>
      <c r="AB123" s="814"/>
      <c r="AC123" s="814"/>
      <c r="AD123" s="814"/>
      <c r="AE123" s="815"/>
      <c r="AF123" s="816">
        <v>1827</v>
      </c>
      <c r="AG123" s="814"/>
      <c r="AH123" s="814"/>
      <c r="AI123" s="814"/>
      <c r="AJ123" s="815"/>
      <c r="AK123" s="816">
        <v>1828</v>
      </c>
      <c r="AL123" s="814"/>
      <c r="AM123" s="814"/>
      <c r="AN123" s="814"/>
      <c r="AO123" s="815"/>
      <c r="AP123" s="784">
        <v>0</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54.6</v>
      </c>
      <c r="BR123" s="862"/>
      <c r="BS123" s="862"/>
      <c r="BT123" s="862"/>
      <c r="BU123" s="862"/>
      <c r="BV123" s="862">
        <v>50.6</v>
      </c>
      <c r="BW123" s="862"/>
      <c r="BX123" s="862"/>
      <c r="BY123" s="862"/>
      <c r="BZ123" s="862"/>
      <c r="CA123" s="862">
        <v>33</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278860</v>
      </c>
      <c r="DH123" s="814"/>
      <c r="DI123" s="814"/>
      <c r="DJ123" s="814"/>
      <c r="DK123" s="815"/>
      <c r="DL123" s="816">
        <v>272767</v>
      </c>
      <c r="DM123" s="814"/>
      <c r="DN123" s="814"/>
      <c r="DO123" s="814"/>
      <c r="DP123" s="815"/>
      <c r="DQ123" s="816">
        <v>249876</v>
      </c>
      <c r="DR123" s="814"/>
      <c r="DS123" s="814"/>
      <c r="DT123" s="814"/>
      <c r="DU123" s="815"/>
      <c r="DV123" s="784">
        <v>1.2</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234010</v>
      </c>
      <c r="DH124" s="747"/>
      <c r="DI124" s="747"/>
      <c r="DJ124" s="747"/>
      <c r="DK124" s="748"/>
      <c r="DL124" s="749">
        <v>234733</v>
      </c>
      <c r="DM124" s="747"/>
      <c r="DN124" s="747"/>
      <c r="DO124" s="747"/>
      <c r="DP124" s="748"/>
      <c r="DQ124" s="749">
        <v>179896</v>
      </c>
      <c r="DR124" s="747"/>
      <c r="DS124" s="747"/>
      <c r="DT124" s="747"/>
      <c r="DU124" s="748"/>
      <c r="DV124" s="837">
        <v>0.9</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12.16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1320</v>
      </c>
      <c r="DH127" s="850"/>
      <c r="DI127" s="850"/>
      <c r="DJ127" s="850"/>
      <c r="DK127" s="850"/>
      <c r="DL127" s="850">
        <v>735</v>
      </c>
      <c r="DM127" s="850"/>
      <c r="DN127" s="850"/>
      <c r="DO127" s="850"/>
      <c r="DP127" s="850"/>
      <c r="DQ127" s="850">
        <v>1322</v>
      </c>
      <c r="DR127" s="850"/>
      <c r="DS127" s="850"/>
      <c r="DT127" s="850"/>
      <c r="DU127" s="850"/>
      <c r="DV127" s="851">
        <v>0</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1021928</v>
      </c>
      <c r="AB128" s="754"/>
      <c r="AC128" s="754"/>
      <c r="AD128" s="754"/>
      <c r="AE128" s="755"/>
      <c r="AF128" s="756">
        <v>1108066</v>
      </c>
      <c r="AG128" s="754"/>
      <c r="AH128" s="754"/>
      <c r="AI128" s="754"/>
      <c r="AJ128" s="755"/>
      <c r="AK128" s="756">
        <v>1147960</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17.16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23679032</v>
      </c>
      <c r="AB129" s="814"/>
      <c r="AC129" s="814"/>
      <c r="AD129" s="814"/>
      <c r="AE129" s="815"/>
      <c r="AF129" s="816">
        <v>23835070</v>
      </c>
      <c r="AG129" s="814"/>
      <c r="AH129" s="814"/>
      <c r="AI129" s="814"/>
      <c r="AJ129" s="815"/>
      <c r="AK129" s="816">
        <v>23842961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3810457</v>
      </c>
      <c r="AB130" s="814"/>
      <c r="AC130" s="814"/>
      <c r="AD130" s="814"/>
      <c r="AE130" s="815"/>
      <c r="AF130" s="816">
        <v>4027176</v>
      </c>
      <c r="AG130" s="814"/>
      <c r="AH130" s="814"/>
      <c r="AI130" s="814"/>
      <c r="AJ130" s="815"/>
      <c r="AK130" s="816">
        <v>3826798</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33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19868575</v>
      </c>
      <c r="AB131" s="747"/>
      <c r="AC131" s="747"/>
      <c r="AD131" s="747"/>
      <c r="AE131" s="748"/>
      <c r="AF131" s="749">
        <v>19807894</v>
      </c>
      <c r="AG131" s="747"/>
      <c r="AH131" s="747"/>
      <c r="AI131" s="747"/>
      <c r="AJ131" s="748"/>
      <c r="AK131" s="749">
        <v>20016163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8.7057627429999993</v>
      </c>
      <c r="AB132" s="770"/>
      <c r="AC132" s="770"/>
      <c r="AD132" s="770"/>
      <c r="AE132" s="771"/>
      <c r="AF132" s="772">
        <v>7.4633325480000003</v>
      </c>
      <c r="AG132" s="770"/>
      <c r="AH132" s="770"/>
      <c r="AI132" s="770"/>
      <c r="AJ132" s="771"/>
      <c r="AK132" s="772">
        <v>7.8382455220000002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10</v>
      </c>
      <c r="AB133" s="779"/>
      <c r="AC133" s="779"/>
      <c r="AD133" s="779"/>
      <c r="AE133" s="780"/>
      <c r="AF133" s="778">
        <v>8.6999999999999993</v>
      </c>
      <c r="AG133" s="779"/>
      <c r="AH133" s="779"/>
      <c r="AI133" s="779"/>
      <c r="AJ133" s="780"/>
      <c r="AK133" s="778">
        <v>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6938003</v>
      </c>
      <c r="L9" s="264">
        <v>61515</v>
      </c>
      <c r="M9" s="265">
        <v>56521</v>
      </c>
      <c r="N9" s="266">
        <v>8.8000000000000007</v>
      </c>
    </row>
    <row r="10" spans="1:16" x14ac:dyDescent="0.15">
      <c r="A10" s="248"/>
      <c r="B10" s="244"/>
      <c r="C10" s="244"/>
      <c r="D10" s="244"/>
      <c r="E10" s="244"/>
      <c r="F10" s="244"/>
      <c r="G10" s="1163" t="s">
        <v>482</v>
      </c>
      <c r="H10" s="1164"/>
      <c r="I10" s="1164"/>
      <c r="J10" s="1165"/>
      <c r="K10" s="267">
        <v>942194</v>
      </c>
      <c r="L10" s="268">
        <v>8354</v>
      </c>
      <c r="M10" s="269">
        <v>5094</v>
      </c>
      <c r="N10" s="270">
        <v>64</v>
      </c>
    </row>
    <row r="11" spans="1:16" ht="13.5" customHeight="1" x14ac:dyDescent="0.15">
      <c r="A11" s="248"/>
      <c r="B11" s="244"/>
      <c r="C11" s="244"/>
      <c r="D11" s="244"/>
      <c r="E11" s="244"/>
      <c r="F11" s="244"/>
      <c r="G11" s="1163" t="s">
        <v>483</v>
      </c>
      <c r="H11" s="1164"/>
      <c r="I11" s="1164"/>
      <c r="J11" s="1165"/>
      <c r="K11" s="267">
        <v>80504</v>
      </c>
      <c r="L11" s="268">
        <v>714</v>
      </c>
      <c r="M11" s="269">
        <v>3978</v>
      </c>
      <c r="N11" s="270">
        <v>-82.1</v>
      </c>
    </row>
    <row r="12" spans="1:16" ht="13.5" customHeight="1" x14ac:dyDescent="0.15">
      <c r="A12" s="248"/>
      <c r="B12" s="244"/>
      <c r="C12" s="244"/>
      <c r="D12" s="244"/>
      <c r="E12" s="244"/>
      <c r="F12" s="244"/>
      <c r="G12" s="1163" t="s">
        <v>484</v>
      </c>
      <c r="H12" s="1164"/>
      <c r="I12" s="1164"/>
      <c r="J12" s="1165"/>
      <c r="K12" s="267">
        <v>155986</v>
      </c>
      <c r="L12" s="268">
        <v>1383</v>
      </c>
      <c r="M12" s="269">
        <v>1244</v>
      </c>
      <c r="N12" s="270">
        <v>11.2</v>
      </c>
    </row>
    <row r="13" spans="1:16" ht="13.5" customHeight="1" x14ac:dyDescent="0.15">
      <c r="A13" s="248"/>
      <c r="B13" s="244"/>
      <c r="C13" s="244"/>
      <c r="D13" s="244"/>
      <c r="E13" s="244"/>
      <c r="F13" s="244"/>
      <c r="G13" s="1163" t="s">
        <v>485</v>
      </c>
      <c r="H13" s="1164"/>
      <c r="I13" s="1164"/>
      <c r="J13" s="1165"/>
      <c r="K13" s="267" t="s">
        <v>486</v>
      </c>
      <c r="L13" s="268" t="s">
        <v>486</v>
      </c>
      <c r="M13" s="269">
        <v>18</v>
      </c>
      <c r="N13" s="270" t="s">
        <v>486</v>
      </c>
    </row>
    <row r="14" spans="1:16" ht="13.5" customHeight="1" x14ac:dyDescent="0.15">
      <c r="A14" s="248"/>
      <c r="B14" s="244"/>
      <c r="C14" s="244"/>
      <c r="D14" s="244"/>
      <c r="E14" s="244"/>
      <c r="F14" s="244"/>
      <c r="G14" s="1163" t="s">
        <v>487</v>
      </c>
      <c r="H14" s="1164"/>
      <c r="I14" s="1164"/>
      <c r="J14" s="1165"/>
      <c r="K14" s="267">
        <v>220461</v>
      </c>
      <c r="L14" s="268">
        <v>1955</v>
      </c>
      <c r="M14" s="269">
        <v>2228</v>
      </c>
      <c r="N14" s="270">
        <v>-12.3</v>
      </c>
    </row>
    <row r="15" spans="1:16" ht="13.5" customHeight="1" x14ac:dyDescent="0.15">
      <c r="A15" s="248"/>
      <c r="B15" s="244"/>
      <c r="C15" s="244"/>
      <c r="D15" s="244"/>
      <c r="E15" s="244"/>
      <c r="F15" s="244"/>
      <c r="G15" s="1163" t="s">
        <v>488</v>
      </c>
      <c r="H15" s="1164"/>
      <c r="I15" s="1164"/>
      <c r="J15" s="1165"/>
      <c r="K15" s="267">
        <v>146260</v>
      </c>
      <c r="L15" s="268">
        <v>1297</v>
      </c>
      <c r="M15" s="269">
        <v>1508</v>
      </c>
      <c r="N15" s="270">
        <v>-14</v>
      </c>
    </row>
    <row r="16" spans="1:16" x14ac:dyDescent="0.15">
      <c r="A16" s="248"/>
      <c r="B16" s="244"/>
      <c r="C16" s="244"/>
      <c r="D16" s="244"/>
      <c r="E16" s="244"/>
      <c r="F16" s="244"/>
      <c r="G16" s="1166" t="s">
        <v>489</v>
      </c>
      <c r="H16" s="1167"/>
      <c r="I16" s="1167"/>
      <c r="J16" s="1168"/>
      <c r="K16" s="268">
        <v>-520982</v>
      </c>
      <c r="L16" s="268">
        <v>-4619</v>
      </c>
      <c r="M16" s="269">
        <v>-5476</v>
      </c>
      <c r="N16" s="270">
        <v>-15.7</v>
      </c>
    </row>
    <row r="17" spans="1:16" x14ac:dyDescent="0.15">
      <c r="A17" s="248"/>
      <c r="B17" s="244"/>
      <c r="C17" s="244"/>
      <c r="D17" s="244"/>
      <c r="E17" s="244"/>
      <c r="F17" s="244"/>
      <c r="G17" s="1166" t="s">
        <v>165</v>
      </c>
      <c r="H17" s="1167"/>
      <c r="I17" s="1167"/>
      <c r="J17" s="1168"/>
      <c r="K17" s="268">
        <v>7962426</v>
      </c>
      <c r="L17" s="268">
        <v>70598</v>
      </c>
      <c r="M17" s="269">
        <v>65114</v>
      </c>
      <c r="N17" s="270">
        <v>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7.62</v>
      </c>
      <c r="L21" s="281">
        <v>6.38</v>
      </c>
      <c r="M21" s="282">
        <v>1.24</v>
      </c>
      <c r="N21" s="249"/>
      <c r="O21" s="283"/>
      <c r="P21" s="279"/>
    </row>
    <row r="22" spans="1:16" s="284" customFormat="1" x14ac:dyDescent="0.15">
      <c r="A22" s="279"/>
      <c r="B22" s="249"/>
      <c r="C22" s="249"/>
      <c r="D22" s="249"/>
      <c r="E22" s="249"/>
      <c r="F22" s="249"/>
      <c r="G22" s="1160" t="s">
        <v>495</v>
      </c>
      <c r="H22" s="1161"/>
      <c r="I22" s="1161"/>
      <c r="J22" s="1162"/>
      <c r="K22" s="285">
        <v>98.5</v>
      </c>
      <c r="L22" s="286">
        <v>99.8</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3363717</v>
      </c>
      <c r="L32" s="294">
        <v>29824</v>
      </c>
      <c r="M32" s="295">
        <v>35579</v>
      </c>
      <c r="N32" s="296">
        <v>-16.2</v>
      </c>
    </row>
    <row r="33" spans="1:16" ht="13.5" customHeight="1" x14ac:dyDescent="0.15">
      <c r="A33" s="248"/>
      <c r="B33" s="244"/>
      <c r="C33" s="244"/>
      <c r="D33" s="244"/>
      <c r="E33" s="244"/>
      <c r="F33" s="244"/>
      <c r="G33" s="1151" t="s">
        <v>500</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501</v>
      </c>
      <c r="H34" s="1152"/>
      <c r="I34" s="1152"/>
      <c r="J34" s="1153"/>
      <c r="K34" s="294" t="s">
        <v>486</v>
      </c>
      <c r="L34" s="294" t="s">
        <v>486</v>
      </c>
      <c r="M34" s="295">
        <v>9</v>
      </c>
      <c r="N34" s="296" t="s">
        <v>486</v>
      </c>
    </row>
    <row r="35" spans="1:16" ht="27" customHeight="1" x14ac:dyDescent="0.15">
      <c r="A35" s="248"/>
      <c r="B35" s="244"/>
      <c r="C35" s="244"/>
      <c r="D35" s="244"/>
      <c r="E35" s="244"/>
      <c r="F35" s="244"/>
      <c r="G35" s="1151" t="s">
        <v>502</v>
      </c>
      <c r="H35" s="1152"/>
      <c r="I35" s="1152"/>
      <c r="J35" s="1153"/>
      <c r="K35" s="294">
        <v>3172541</v>
      </c>
      <c r="L35" s="294">
        <v>28129</v>
      </c>
      <c r="M35" s="295">
        <v>12310</v>
      </c>
      <c r="N35" s="296">
        <v>128.5</v>
      </c>
    </row>
    <row r="36" spans="1:16" ht="27" customHeight="1" x14ac:dyDescent="0.15">
      <c r="A36" s="248"/>
      <c r="B36" s="244"/>
      <c r="C36" s="244"/>
      <c r="D36" s="244"/>
      <c r="E36" s="244"/>
      <c r="F36" s="244"/>
      <c r="G36" s="1151" t="s">
        <v>503</v>
      </c>
      <c r="H36" s="1152"/>
      <c r="I36" s="1152"/>
      <c r="J36" s="1153"/>
      <c r="K36" s="294">
        <v>5588</v>
      </c>
      <c r="L36" s="294">
        <v>50</v>
      </c>
      <c r="M36" s="295">
        <v>1635</v>
      </c>
      <c r="N36" s="296">
        <v>-96.9</v>
      </c>
    </row>
    <row r="37" spans="1:16" ht="13.5" customHeight="1" x14ac:dyDescent="0.15">
      <c r="A37" s="248"/>
      <c r="B37" s="244"/>
      <c r="C37" s="244"/>
      <c r="D37" s="244"/>
      <c r="E37" s="244"/>
      <c r="F37" s="244"/>
      <c r="G37" s="1151" t="s">
        <v>504</v>
      </c>
      <c r="H37" s="1152"/>
      <c r="I37" s="1152"/>
      <c r="J37" s="1153"/>
      <c r="K37" s="294">
        <v>1828</v>
      </c>
      <c r="L37" s="294">
        <v>16</v>
      </c>
      <c r="M37" s="295">
        <v>609</v>
      </c>
      <c r="N37" s="296">
        <v>-97.4</v>
      </c>
    </row>
    <row r="38" spans="1:16" ht="27" customHeight="1" x14ac:dyDescent="0.15">
      <c r="A38" s="248"/>
      <c r="B38" s="244"/>
      <c r="C38" s="244"/>
      <c r="D38" s="244"/>
      <c r="E38" s="244"/>
      <c r="F38" s="244"/>
      <c r="G38" s="1154" t="s">
        <v>505</v>
      </c>
      <c r="H38" s="1155"/>
      <c r="I38" s="1155"/>
      <c r="J38" s="1156"/>
      <c r="K38" s="297" t="s">
        <v>486</v>
      </c>
      <c r="L38" s="297" t="s">
        <v>486</v>
      </c>
      <c r="M38" s="298">
        <v>0</v>
      </c>
      <c r="N38" s="299" t="s">
        <v>486</v>
      </c>
      <c r="O38" s="293"/>
    </row>
    <row r="39" spans="1:16" x14ac:dyDescent="0.15">
      <c r="A39" s="248"/>
      <c r="B39" s="244"/>
      <c r="C39" s="244"/>
      <c r="D39" s="244"/>
      <c r="E39" s="244"/>
      <c r="F39" s="244"/>
      <c r="G39" s="1154" t="s">
        <v>506</v>
      </c>
      <c r="H39" s="1155"/>
      <c r="I39" s="1155"/>
      <c r="J39" s="1156"/>
      <c r="K39" s="300">
        <v>-1147960</v>
      </c>
      <c r="L39" s="300">
        <v>-10178</v>
      </c>
      <c r="M39" s="301">
        <v>-7873</v>
      </c>
      <c r="N39" s="302">
        <v>29.3</v>
      </c>
      <c r="O39" s="293"/>
    </row>
    <row r="40" spans="1:16" ht="27" customHeight="1" x14ac:dyDescent="0.15">
      <c r="A40" s="248"/>
      <c r="B40" s="244"/>
      <c r="C40" s="244"/>
      <c r="D40" s="244"/>
      <c r="E40" s="244"/>
      <c r="F40" s="244"/>
      <c r="G40" s="1151" t="s">
        <v>507</v>
      </c>
      <c r="H40" s="1152"/>
      <c r="I40" s="1152"/>
      <c r="J40" s="1153"/>
      <c r="K40" s="300">
        <v>-3826798</v>
      </c>
      <c r="L40" s="300">
        <v>-33930</v>
      </c>
      <c r="M40" s="301">
        <v>-31099</v>
      </c>
      <c r="N40" s="302">
        <v>9.1</v>
      </c>
      <c r="O40" s="293"/>
    </row>
    <row r="41" spans="1:16" x14ac:dyDescent="0.15">
      <c r="A41" s="248"/>
      <c r="B41" s="244"/>
      <c r="C41" s="244"/>
      <c r="D41" s="244"/>
      <c r="E41" s="244"/>
      <c r="F41" s="244"/>
      <c r="G41" s="1157" t="s">
        <v>276</v>
      </c>
      <c r="H41" s="1158"/>
      <c r="I41" s="1158"/>
      <c r="J41" s="1159"/>
      <c r="K41" s="294">
        <v>1568916</v>
      </c>
      <c r="L41" s="300">
        <v>13911</v>
      </c>
      <c r="M41" s="301">
        <v>11170</v>
      </c>
      <c r="N41" s="302">
        <v>24.5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4488649</v>
      </c>
      <c r="J51" s="320">
        <v>40690</v>
      </c>
      <c r="K51" s="321">
        <v>-10.5</v>
      </c>
      <c r="L51" s="322">
        <v>41433</v>
      </c>
      <c r="M51" s="323">
        <v>-21.2</v>
      </c>
      <c r="N51" s="324">
        <v>10.7</v>
      </c>
    </row>
    <row r="52" spans="1:14" x14ac:dyDescent="0.15">
      <c r="A52" s="248"/>
      <c r="B52" s="244"/>
      <c r="C52" s="244"/>
      <c r="D52" s="244"/>
      <c r="E52" s="244"/>
      <c r="F52" s="244"/>
      <c r="G52" s="325"/>
      <c r="H52" s="326" t="s">
        <v>518</v>
      </c>
      <c r="I52" s="327">
        <v>2192484</v>
      </c>
      <c r="J52" s="328">
        <v>19875</v>
      </c>
      <c r="K52" s="329">
        <v>29</v>
      </c>
      <c r="L52" s="330">
        <v>22351</v>
      </c>
      <c r="M52" s="331">
        <v>-30.7</v>
      </c>
      <c r="N52" s="332">
        <v>59.7</v>
      </c>
    </row>
    <row r="53" spans="1:14" x14ac:dyDescent="0.15">
      <c r="A53" s="248"/>
      <c r="B53" s="244"/>
      <c r="C53" s="244"/>
      <c r="D53" s="244"/>
      <c r="E53" s="244"/>
      <c r="F53" s="244"/>
      <c r="G53" s="310" t="s">
        <v>519</v>
      </c>
      <c r="H53" s="311"/>
      <c r="I53" s="319">
        <v>4503374</v>
      </c>
      <c r="J53" s="320">
        <v>40039</v>
      </c>
      <c r="K53" s="321">
        <v>-1.6</v>
      </c>
      <c r="L53" s="322">
        <v>43493</v>
      </c>
      <c r="M53" s="323">
        <v>5</v>
      </c>
      <c r="N53" s="324">
        <v>-6.6</v>
      </c>
    </row>
    <row r="54" spans="1:14" x14ac:dyDescent="0.15">
      <c r="A54" s="248"/>
      <c r="B54" s="244"/>
      <c r="C54" s="244"/>
      <c r="D54" s="244"/>
      <c r="E54" s="244"/>
      <c r="F54" s="244"/>
      <c r="G54" s="325"/>
      <c r="H54" s="326" t="s">
        <v>518</v>
      </c>
      <c r="I54" s="327">
        <v>2648698</v>
      </c>
      <c r="J54" s="328">
        <v>23549</v>
      </c>
      <c r="K54" s="329">
        <v>18.5</v>
      </c>
      <c r="L54" s="330">
        <v>23254</v>
      </c>
      <c r="M54" s="331">
        <v>4</v>
      </c>
      <c r="N54" s="332">
        <v>14.5</v>
      </c>
    </row>
    <row r="55" spans="1:14" x14ac:dyDescent="0.15">
      <c r="A55" s="248"/>
      <c r="B55" s="244"/>
      <c r="C55" s="244"/>
      <c r="D55" s="244"/>
      <c r="E55" s="244"/>
      <c r="F55" s="244"/>
      <c r="G55" s="310" t="s">
        <v>520</v>
      </c>
      <c r="H55" s="311"/>
      <c r="I55" s="319">
        <v>5659949</v>
      </c>
      <c r="J55" s="320">
        <v>50206</v>
      </c>
      <c r="K55" s="321">
        <v>25.4</v>
      </c>
      <c r="L55" s="322">
        <v>50840</v>
      </c>
      <c r="M55" s="323">
        <v>16.899999999999999</v>
      </c>
      <c r="N55" s="324">
        <v>8.5</v>
      </c>
    </row>
    <row r="56" spans="1:14" x14ac:dyDescent="0.15">
      <c r="A56" s="248"/>
      <c r="B56" s="244"/>
      <c r="C56" s="244"/>
      <c r="D56" s="244"/>
      <c r="E56" s="244"/>
      <c r="F56" s="244"/>
      <c r="G56" s="325"/>
      <c r="H56" s="326" t="s">
        <v>518</v>
      </c>
      <c r="I56" s="327">
        <v>2411497</v>
      </c>
      <c r="J56" s="328">
        <v>21391</v>
      </c>
      <c r="K56" s="329">
        <v>-9.1999999999999993</v>
      </c>
      <c r="L56" s="330">
        <v>25367</v>
      </c>
      <c r="M56" s="331">
        <v>9.1</v>
      </c>
      <c r="N56" s="332">
        <v>-18.3</v>
      </c>
    </row>
    <row r="57" spans="1:14" x14ac:dyDescent="0.15">
      <c r="A57" s="248"/>
      <c r="B57" s="244"/>
      <c r="C57" s="244"/>
      <c r="D57" s="244"/>
      <c r="E57" s="244"/>
      <c r="F57" s="244"/>
      <c r="G57" s="310" t="s">
        <v>521</v>
      </c>
      <c r="H57" s="311"/>
      <c r="I57" s="319">
        <v>6700181</v>
      </c>
      <c r="J57" s="320">
        <v>59425</v>
      </c>
      <c r="K57" s="321">
        <v>18.399999999999999</v>
      </c>
      <c r="L57" s="322">
        <v>53605</v>
      </c>
      <c r="M57" s="323">
        <v>5.4</v>
      </c>
      <c r="N57" s="324">
        <v>13</v>
      </c>
    </row>
    <row r="58" spans="1:14" x14ac:dyDescent="0.15">
      <c r="A58" s="248"/>
      <c r="B58" s="244"/>
      <c r="C58" s="244"/>
      <c r="D58" s="244"/>
      <c r="E58" s="244"/>
      <c r="F58" s="244"/>
      <c r="G58" s="325"/>
      <c r="H58" s="326" t="s">
        <v>518</v>
      </c>
      <c r="I58" s="327">
        <v>3426724</v>
      </c>
      <c r="J58" s="328">
        <v>30392</v>
      </c>
      <c r="K58" s="329">
        <v>42.1</v>
      </c>
      <c r="L58" s="330">
        <v>28343</v>
      </c>
      <c r="M58" s="331">
        <v>11.7</v>
      </c>
      <c r="N58" s="332">
        <v>30.4</v>
      </c>
    </row>
    <row r="59" spans="1:14" x14ac:dyDescent="0.15">
      <c r="A59" s="248"/>
      <c r="B59" s="244"/>
      <c r="C59" s="244"/>
      <c r="D59" s="244"/>
      <c r="E59" s="244"/>
      <c r="F59" s="244"/>
      <c r="G59" s="310" t="s">
        <v>522</v>
      </c>
      <c r="H59" s="311"/>
      <c r="I59" s="319">
        <v>4835425</v>
      </c>
      <c r="J59" s="320">
        <v>42873</v>
      </c>
      <c r="K59" s="321">
        <v>-27.9</v>
      </c>
      <c r="L59" s="322">
        <v>46440</v>
      </c>
      <c r="M59" s="323">
        <v>-13.4</v>
      </c>
      <c r="N59" s="324">
        <v>-14.5</v>
      </c>
    </row>
    <row r="60" spans="1:14" x14ac:dyDescent="0.15">
      <c r="A60" s="248"/>
      <c r="B60" s="244"/>
      <c r="C60" s="244"/>
      <c r="D60" s="244"/>
      <c r="E60" s="244"/>
      <c r="F60" s="244"/>
      <c r="G60" s="325"/>
      <c r="H60" s="326" t="s">
        <v>518</v>
      </c>
      <c r="I60" s="333">
        <v>2155592</v>
      </c>
      <c r="J60" s="328">
        <v>19112</v>
      </c>
      <c r="K60" s="329">
        <v>-37.1</v>
      </c>
      <c r="L60" s="330">
        <v>27658</v>
      </c>
      <c r="M60" s="331">
        <v>-2.4</v>
      </c>
      <c r="N60" s="332">
        <v>-34.700000000000003</v>
      </c>
    </row>
    <row r="61" spans="1:14" x14ac:dyDescent="0.15">
      <c r="A61" s="248"/>
      <c r="B61" s="244"/>
      <c r="C61" s="244"/>
      <c r="D61" s="244"/>
      <c r="E61" s="244"/>
      <c r="F61" s="244"/>
      <c r="G61" s="310" t="s">
        <v>523</v>
      </c>
      <c r="H61" s="334"/>
      <c r="I61" s="335">
        <v>5237516</v>
      </c>
      <c r="J61" s="336">
        <v>46647</v>
      </c>
      <c r="K61" s="337">
        <v>0.8</v>
      </c>
      <c r="L61" s="338">
        <v>47162</v>
      </c>
      <c r="M61" s="339">
        <v>-1.5</v>
      </c>
      <c r="N61" s="324">
        <v>2.2999999999999998</v>
      </c>
    </row>
    <row r="62" spans="1:14" x14ac:dyDescent="0.15">
      <c r="A62" s="248"/>
      <c r="B62" s="244"/>
      <c r="C62" s="244"/>
      <c r="D62" s="244"/>
      <c r="E62" s="244"/>
      <c r="F62" s="244"/>
      <c r="G62" s="325"/>
      <c r="H62" s="326" t="s">
        <v>518</v>
      </c>
      <c r="I62" s="327">
        <v>2566999</v>
      </c>
      <c r="J62" s="328">
        <v>22864</v>
      </c>
      <c r="K62" s="329">
        <v>8.6999999999999993</v>
      </c>
      <c r="L62" s="330">
        <v>25395</v>
      </c>
      <c r="M62" s="331">
        <v>-1.7</v>
      </c>
      <c r="N62" s="332">
        <v>10.4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8.5299999999999994</v>
      </c>
      <c r="G47" s="12">
        <v>11.8</v>
      </c>
      <c r="H47" s="12">
        <v>16.61</v>
      </c>
      <c r="I47" s="12">
        <v>20.91</v>
      </c>
      <c r="J47" s="13">
        <v>20.92</v>
      </c>
    </row>
    <row r="48" spans="2:10" ht="57.75" customHeight="1" x14ac:dyDescent="0.15">
      <c r="B48" s="14"/>
      <c r="C48" s="1171" t="s">
        <v>4</v>
      </c>
      <c r="D48" s="1171"/>
      <c r="E48" s="1172"/>
      <c r="F48" s="15">
        <v>6.9</v>
      </c>
      <c r="G48" s="16">
        <v>7.51</v>
      </c>
      <c r="H48" s="16">
        <v>8.77</v>
      </c>
      <c r="I48" s="16">
        <v>6.47</v>
      </c>
      <c r="J48" s="17">
        <v>3.49</v>
      </c>
    </row>
    <row r="49" spans="2:10" ht="57.75" customHeight="1" thickBot="1" x14ac:dyDescent="0.2">
      <c r="B49" s="18"/>
      <c r="C49" s="1173" t="s">
        <v>5</v>
      </c>
      <c r="D49" s="1173"/>
      <c r="E49" s="1174"/>
      <c r="F49" s="19">
        <v>7.31</v>
      </c>
      <c r="G49" s="20">
        <v>4.25</v>
      </c>
      <c r="H49" s="20">
        <v>6.08</v>
      </c>
      <c r="I49" s="20">
        <v>2.17</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531</v>
      </c>
      <c r="D34" s="1181"/>
      <c r="E34" s="1182"/>
      <c r="F34" s="32">
        <v>10.77</v>
      </c>
      <c r="G34" s="33">
        <v>9.65</v>
      </c>
      <c r="H34" s="33">
        <v>11.22</v>
      </c>
      <c r="I34" s="33">
        <v>12.79</v>
      </c>
      <c r="J34" s="34">
        <v>14.26</v>
      </c>
      <c r="K34" s="22"/>
      <c r="L34" s="22"/>
      <c r="M34" s="22"/>
      <c r="N34" s="22"/>
      <c r="O34" s="22"/>
      <c r="P34" s="22"/>
    </row>
    <row r="35" spans="1:16" ht="39" customHeight="1" x14ac:dyDescent="0.15">
      <c r="A35" s="22"/>
      <c r="B35" s="35"/>
      <c r="C35" s="1175" t="s">
        <v>532</v>
      </c>
      <c r="D35" s="1176"/>
      <c r="E35" s="1177"/>
      <c r="F35" s="36">
        <v>6.81</v>
      </c>
      <c r="G35" s="37">
        <v>7.45</v>
      </c>
      <c r="H35" s="37">
        <v>8.74</v>
      </c>
      <c r="I35" s="37">
        <v>6.38</v>
      </c>
      <c r="J35" s="38">
        <v>3.35</v>
      </c>
      <c r="K35" s="22"/>
      <c r="L35" s="22"/>
      <c r="M35" s="22"/>
      <c r="N35" s="22"/>
      <c r="O35" s="22"/>
      <c r="P35" s="22"/>
    </row>
    <row r="36" spans="1:16" ht="39" customHeight="1" x14ac:dyDescent="0.15">
      <c r="A36" s="22"/>
      <c r="B36" s="35"/>
      <c r="C36" s="1175" t="s">
        <v>533</v>
      </c>
      <c r="D36" s="1176"/>
      <c r="E36" s="1177"/>
      <c r="F36" s="36">
        <v>0.27</v>
      </c>
      <c r="G36" s="37">
        <v>2.66</v>
      </c>
      <c r="H36" s="37">
        <v>3.85</v>
      </c>
      <c r="I36" s="37">
        <v>3.65</v>
      </c>
      <c r="J36" s="38">
        <v>3.07</v>
      </c>
      <c r="K36" s="22"/>
      <c r="L36" s="22"/>
      <c r="M36" s="22"/>
      <c r="N36" s="22"/>
      <c r="O36" s="22"/>
      <c r="P36" s="22"/>
    </row>
    <row r="37" spans="1:16" ht="39" customHeight="1" x14ac:dyDescent="0.15">
      <c r="A37" s="22"/>
      <c r="B37" s="35"/>
      <c r="C37" s="1175" t="s">
        <v>534</v>
      </c>
      <c r="D37" s="1176"/>
      <c r="E37" s="1177"/>
      <c r="F37" s="36">
        <v>0.91</v>
      </c>
      <c r="G37" s="37">
        <v>0.99</v>
      </c>
      <c r="H37" s="37">
        <v>0.88</v>
      </c>
      <c r="I37" s="37">
        <v>1.0900000000000001</v>
      </c>
      <c r="J37" s="38">
        <v>1.0900000000000001</v>
      </c>
      <c r="K37" s="22"/>
      <c r="L37" s="22"/>
      <c r="M37" s="22"/>
      <c r="N37" s="22"/>
      <c r="O37" s="22"/>
      <c r="P37" s="22"/>
    </row>
    <row r="38" spans="1:16" ht="39" customHeight="1" x14ac:dyDescent="0.15">
      <c r="A38" s="22"/>
      <c r="B38" s="35"/>
      <c r="C38" s="1175" t="s">
        <v>535</v>
      </c>
      <c r="D38" s="1176"/>
      <c r="E38" s="1177"/>
      <c r="F38" s="36">
        <v>2.36</v>
      </c>
      <c r="G38" s="37">
        <v>2.46</v>
      </c>
      <c r="H38" s="37">
        <v>2.59</v>
      </c>
      <c r="I38" s="37">
        <v>1.45</v>
      </c>
      <c r="J38" s="38">
        <v>1.03</v>
      </c>
      <c r="K38" s="22"/>
      <c r="L38" s="22"/>
      <c r="M38" s="22"/>
      <c r="N38" s="22"/>
      <c r="O38" s="22"/>
      <c r="P38" s="22"/>
    </row>
    <row r="39" spans="1:16" ht="39" customHeight="1" x14ac:dyDescent="0.15">
      <c r="A39" s="22"/>
      <c r="B39" s="35"/>
      <c r="C39" s="1175" t="s">
        <v>536</v>
      </c>
      <c r="D39" s="1176"/>
      <c r="E39" s="1177"/>
      <c r="F39" s="36">
        <v>0.08</v>
      </c>
      <c r="G39" s="37">
        <v>0.05</v>
      </c>
      <c r="H39" s="37">
        <v>0.02</v>
      </c>
      <c r="I39" s="37">
        <v>0.09</v>
      </c>
      <c r="J39" s="38">
        <v>0.14000000000000001</v>
      </c>
      <c r="K39" s="22"/>
      <c r="L39" s="22"/>
      <c r="M39" s="22"/>
      <c r="N39" s="22"/>
      <c r="O39" s="22"/>
      <c r="P39" s="22"/>
    </row>
    <row r="40" spans="1:16" ht="39" customHeight="1" x14ac:dyDescent="0.15">
      <c r="A40" s="22"/>
      <c r="B40" s="35"/>
      <c r="C40" s="1175" t="s">
        <v>537</v>
      </c>
      <c r="D40" s="1176"/>
      <c r="E40" s="1177"/>
      <c r="F40" s="36">
        <v>0.04</v>
      </c>
      <c r="G40" s="37">
        <v>0.06</v>
      </c>
      <c r="H40" s="37">
        <v>0.05</v>
      </c>
      <c r="I40" s="37">
        <v>7.0000000000000007E-2</v>
      </c>
      <c r="J40" s="38">
        <v>7.0000000000000007E-2</v>
      </c>
      <c r="K40" s="22"/>
      <c r="L40" s="22"/>
      <c r="M40" s="22"/>
      <c r="N40" s="22"/>
      <c r="O40" s="22"/>
      <c r="P40" s="22"/>
    </row>
    <row r="41" spans="1:16" ht="39" customHeight="1" x14ac:dyDescent="0.15">
      <c r="A41" s="22"/>
      <c r="B41" s="35"/>
      <c r="C41" s="1175" t="s">
        <v>538</v>
      </c>
      <c r="D41" s="1176"/>
      <c r="E41" s="1177"/>
      <c r="F41" s="36">
        <v>0.02</v>
      </c>
      <c r="G41" s="37">
        <v>0.01</v>
      </c>
      <c r="H41" s="37">
        <v>0.01</v>
      </c>
      <c r="I41" s="37">
        <v>0.04</v>
      </c>
      <c r="J41" s="38">
        <v>0.01</v>
      </c>
      <c r="K41" s="22"/>
      <c r="L41" s="22"/>
      <c r="M41" s="22"/>
      <c r="N41" s="22"/>
      <c r="O41" s="22"/>
      <c r="P41" s="22"/>
    </row>
    <row r="42" spans="1:16" ht="39" customHeight="1" x14ac:dyDescent="0.15">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540</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3665</v>
      </c>
      <c r="L45" s="60">
        <v>3333</v>
      </c>
      <c r="M45" s="60">
        <v>3348</v>
      </c>
      <c r="N45" s="60">
        <v>3373</v>
      </c>
      <c r="O45" s="61">
        <v>3364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3202</v>
      </c>
      <c r="L48" s="64">
        <v>3185</v>
      </c>
      <c r="M48" s="64">
        <v>3203</v>
      </c>
      <c r="N48" s="64">
        <v>3234</v>
      </c>
      <c r="O48" s="65">
        <v>3173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166</v>
      </c>
      <c r="L49" s="64">
        <v>89</v>
      </c>
      <c r="M49" s="64">
        <v>9</v>
      </c>
      <c r="N49" s="64">
        <v>5</v>
      </c>
      <c r="O49" s="65">
        <v>6</v>
      </c>
      <c r="P49" s="48"/>
      <c r="Q49" s="48"/>
      <c r="R49" s="48"/>
      <c r="S49" s="48"/>
      <c r="T49" s="48"/>
      <c r="U49" s="48"/>
    </row>
    <row r="50" spans="1:21" ht="30.75" customHeight="1" x14ac:dyDescent="0.15">
      <c r="A50" s="48"/>
      <c r="B50" s="1193"/>
      <c r="C50" s="1194"/>
      <c r="D50" s="62"/>
      <c r="E50" s="1185" t="s">
        <v>16</v>
      </c>
      <c r="F50" s="1185"/>
      <c r="G50" s="1185"/>
      <c r="H50" s="1185"/>
      <c r="I50" s="1185"/>
      <c r="J50" s="1186"/>
      <c r="K50" s="63">
        <v>45</v>
      </c>
      <c r="L50" s="64">
        <v>179</v>
      </c>
      <c r="M50" s="64">
        <v>2</v>
      </c>
      <c r="N50" s="64">
        <v>2</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4871</v>
      </c>
      <c r="L52" s="64">
        <v>4796</v>
      </c>
      <c r="M52" s="64">
        <v>4833</v>
      </c>
      <c r="N52" s="64">
        <v>5135</v>
      </c>
      <c r="O52" s="65">
        <v>4975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2207</v>
      </c>
      <c r="L53" s="69">
        <v>1990</v>
      </c>
      <c r="M53" s="69">
        <v>1729</v>
      </c>
      <c r="N53" s="69">
        <v>1479</v>
      </c>
      <c r="O53" s="70">
        <v>1570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32125</v>
      </c>
      <c r="J41" s="83">
        <v>32483</v>
      </c>
      <c r="K41" s="83">
        <v>35459</v>
      </c>
      <c r="L41" s="83">
        <v>37083</v>
      </c>
      <c r="M41" s="84">
        <v>36574</v>
      </c>
    </row>
    <row r="42" spans="2:13" ht="27.75" customHeight="1" x14ac:dyDescent="0.15">
      <c r="B42" s="1201"/>
      <c r="C42" s="1202"/>
      <c r="D42" s="85"/>
      <c r="E42" s="1205" t="s">
        <v>25</v>
      </c>
      <c r="F42" s="1205"/>
      <c r="G42" s="1205"/>
      <c r="H42" s="1206"/>
      <c r="I42" s="86">
        <v>193</v>
      </c>
      <c r="J42" s="87">
        <v>16</v>
      </c>
      <c r="K42" s="87">
        <v>15</v>
      </c>
      <c r="L42" s="87">
        <v>13</v>
      </c>
      <c r="M42" s="88">
        <v>11</v>
      </c>
    </row>
    <row r="43" spans="2:13" ht="27.75" customHeight="1" x14ac:dyDescent="0.15">
      <c r="B43" s="1201"/>
      <c r="C43" s="1202"/>
      <c r="D43" s="85"/>
      <c r="E43" s="1205" t="s">
        <v>26</v>
      </c>
      <c r="F43" s="1205"/>
      <c r="G43" s="1205"/>
      <c r="H43" s="1206"/>
      <c r="I43" s="86">
        <v>47178</v>
      </c>
      <c r="J43" s="87">
        <v>45226</v>
      </c>
      <c r="K43" s="87">
        <v>45190</v>
      </c>
      <c r="L43" s="87">
        <v>44902</v>
      </c>
      <c r="M43" s="88">
        <v>42750</v>
      </c>
    </row>
    <row r="44" spans="2:13" ht="27.75" customHeight="1" x14ac:dyDescent="0.15">
      <c r="B44" s="1201"/>
      <c r="C44" s="1202"/>
      <c r="D44" s="85"/>
      <c r="E44" s="1205" t="s">
        <v>27</v>
      </c>
      <c r="F44" s="1205"/>
      <c r="G44" s="1205"/>
      <c r="H44" s="1206"/>
      <c r="I44" s="86">
        <v>124</v>
      </c>
      <c r="J44" s="87">
        <v>39</v>
      </c>
      <c r="K44" s="87">
        <v>30</v>
      </c>
      <c r="L44" s="87">
        <v>23</v>
      </c>
      <c r="M44" s="88">
        <v>18</v>
      </c>
    </row>
    <row r="45" spans="2:13" ht="27.75" customHeight="1" x14ac:dyDescent="0.15">
      <c r="B45" s="1201"/>
      <c r="C45" s="1202"/>
      <c r="D45" s="85"/>
      <c r="E45" s="1205" t="s">
        <v>28</v>
      </c>
      <c r="F45" s="1205"/>
      <c r="G45" s="1205"/>
      <c r="H45" s="1206"/>
      <c r="I45" s="86">
        <v>6445</v>
      </c>
      <c r="J45" s="87">
        <v>6354</v>
      </c>
      <c r="K45" s="87">
        <v>6203</v>
      </c>
      <c r="L45" s="87">
        <v>5835</v>
      </c>
      <c r="M45" s="88">
        <v>5609</v>
      </c>
    </row>
    <row r="46" spans="2:13" ht="27.75" customHeight="1" x14ac:dyDescent="0.15">
      <c r="B46" s="1201"/>
      <c r="C46" s="1202"/>
      <c r="D46" s="85"/>
      <c r="E46" s="1205" t="s">
        <v>29</v>
      </c>
      <c r="F46" s="1205"/>
      <c r="G46" s="1205"/>
      <c r="H46" s="1206"/>
      <c r="I46" s="86">
        <v>1542</v>
      </c>
      <c r="J46" s="87">
        <v>1731</v>
      </c>
      <c r="K46" s="87">
        <v>1</v>
      </c>
      <c r="L46" s="87">
        <v>1</v>
      </c>
      <c r="M46" s="88">
        <v>1</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6144</v>
      </c>
      <c r="J49" s="87">
        <v>6958</v>
      </c>
      <c r="K49" s="87">
        <v>8301</v>
      </c>
      <c r="L49" s="87">
        <v>10435</v>
      </c>
      <c r="M49" s="88">
        <v>11576</v>
      </c>
    </row>
    <row r="50" spans="2:13" ht="27.75" customHeight="1" x14ac:dyDescent="0.15">
      <c r="B50" s="1201"/>
      <c r="C50" s="1202"/>
      <c r="D50" s="85"/>
      <c r="E50" s="1205" t="s">
        <v>34</v>
      </c>
      <c r="F50" s="1205"/>
      <c r="G50" s="1205"/>
      <c r="H50" s="1206"/>
      <c r="I50" s="86">
        <v>13928</v>
      </c>
      <c r="J50" s="87">
        <v>13895</v>
      </c>
      <c r="K50" s="87">
        <v>13133</v>
      </c>
      <c r="L50" s="87">
        <v>13402</v>
      </c>
      <c r="M50" s="88">
        <v>13224</v>
      </c>
    </row>
    <row r="51" spans="2:13" ht="27.75" customHeight="1" x14ac:dyDescent="0.15">
      <c r="B51" s="1203"/>
      <c r="C51" s="1204"/>
      <c r="D51" s="85"/>
      <c r="E51" s="1205" t="s">
        <v>35</v>
      </c>
      <c r="F51" s="1205"/>
      <c r="G51" s="1205"/>
      <c r="H51" s="1206"/>
      <c r="I51" s="86">
        <v>53713</v>
      </c>
      <c r="J51" s="87">
        <v>54057</v>
      </c>
      <c r="K51" s="87">
        <v>54599</v>
      </c>
      <c r="L51" s="87">
        <v>53995</v>
      </c>
      <c r="M51" s="88">
        <v>53549</v>
      </c>
    </row>
    <row r="52" spans="2:13" ht="27.75" customHeight="1" thickBot="1" x14ac:dyDescent="0.2">
      <c r="B52" s="1207" t="s">
        <v>36</v>
      </c>
      <c r="C52" s="1208"/>
      <c r="D52" s="90"/>
      <c r="E52" s="1209" t="s">
        <v>37</v>
      </c>
      <c r="F52" s="1209"/>
      <c r="G52" s="1209"/>
      <c r="H52" s="1210"/>
      <c r="I52" s="91">
        <v>13822</v>
      </c>
      <c r="J52" s="92">
        <v>10940</v>
      </c>
      <c r="K52" s="92">
        <v>10865</v>
      </c>
      <c r="L52" s="92">
        <v>10025</v>
      </c>
      <c r="M52" s="93">
        <v>6613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568</v>
      </c>
      <c r="H51" s="1242"/>
      <c r="I51" s="1247" t="s">
        <v>569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571</v>
      </c>
      <c r="H55" s="1222"/>
      <c r="I55" s="1227" t="s">
        <v>569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566</v>
      </c>
      <c r="I64" s="352"/>
      <c r="J64" s="352"/>
      <c r="K64" s="352"/>
      <c r="L64" s="244"/>
      <c r="M64" s="244"/>
      <c r="N64" s="244"/>
      <c r="O64" s="244"/>
    </row>
    <row r="65" spans="2:30" x14ac:dyDescent="0.15">
      <c r="B65" s="248"/>
      <c r="C65" s="244"/>
      <c r="D65" s="244"/>
      <c r="E65" s="244"/>
      <c r="F65" s="244"/>
      <c r="G65" s="1229" t="s">
        <v>573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568</v>
      </c>
      <c r="H73" s="1242"/>
      <c r="I73" s="1247" t="s">
        <v>569</v>
      </c>
      <c r="J73" s="1247"/>
      <c r="K73" s="1228">
        <v>71.5</v>
      </c>
      <c r="L73" s="1228">
        <v>55</v>
      </c>
      <c r="M73" s="1215">
        <v>54.6</v>
      </c>
      <c r="N73" s="1215">
        <v>50.6</v>
      </c>
      <c r="O73" s="1215">
        <v>33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575</v>
      </c>
      <c r="J75" s="1227"/>
      <c r="K75" s="1219">
        <v>14.2</v>
      </c>
      <c r="L75" s="1219">
        <v>11.7</v>
      </c>
      <c r="M75" s="1219">
        <v>10</v>
      </c>
      <c r="N75" s="1219">
        <v>8.6999999999999993</v>
      </c>
      <c r="O75" s="1219">
        <v>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571</v>
      </c>
      <c r="H77" s="1222"/>
      <c r="I77" s="1227" t="s">
        <v>569</v>
      </c>
      <c r="J77" s="1227"/>
      <c r="K77" s="1228">
        <v>55.5</v>
      </c>
      <c r="L77" s="1228">
        <v>46.1</v>
      </c>
      <c r="M77" s="1215">
        <v>37.6</v>
      </c>
      <c r="N77" s="1215">
        <v>33.799999999999997</v>
      </c>
      <c r="O77" s="1215">
        <v>15.8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575</v>
      </c>
      <c r="J79" s="1217"/>
      <c r="K79" s="1218">
        <v>9.3000000000000007</v>
      </c>
      <c r="L79" s="1218">
        <v>8.5</v>
      </c>
      <c r="M79" s="1218">
        <v>7.9</v>
      </c>
      <c r="N79" s="1218">
        <v>7.1</v>
      </c>
      <c r="O79" s="1218">
        <v>6.2</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40690</v>
      </c>
      <c r="E3" s="116"/>
      <c r="F3" s="117">
        <v>41433</v>
      </c>
      <c r="G3" s="118"/>
      <c r="H3" s="119"/>
    </row>
    <row r="4" spans="1:8" x14ac:dyDescent="0.15">
      <c r="A4" s="120"/>
      <c r="B4" s="121"/>
      <c r="C4" s="122"/>
      <c r="D4" s="123">
        <v>19875</v>
      </c>
      <c r="E4" s="124"/>
      <c r="F4" s="125">
        <v>22351</v>
      </c>
      <c r="G4" s="126"/>
      <c r="H4" s="127"/>
    </row>
    <row r="5" spans="1:8" x14ac:dyDescent="0.15">
      <c r="A5" s="108" t="s">
        <v>519</v>
      </c>
      <c r="B5" s="113"/>
      <c r="C5" s="114"/>
      <c r="D5" s="115">
        <v>40039</v>
      </c>
      <c r="E5" s="116"/>
      <c r="F5" s="117">
        <v>43493</v>
      </c>
      <c r="G5" s="118"/>
      <c r="H5" s="119"/>
    </row>
    <row r="6" spans="1:8" x14ac:dyDescent="0.15">
      <c r="A6" s="120"/>
      <c r="B6" s="121"/>
      <c r="C6" s="122"/>
      <c r="D6" s="123">
        <v>23549</v>
      </c>
      <c r="E6" s="124"/>
      <c r="F6" s="125">
        <v>23254</v>
      </c>
      <c r="G6" s="126"/>
      <c r="H6" s="127"/>
    </row>
    <row r="7" spans="1:8" x14ac:dyDescent="0.15">
      <c r="A7" s="108" t="s">
        <v>520</v>
      </c>
      <c r="B7" s="113"/>
      <c r="C7" s="114"/>
      <c r="D7" s="115">
        <v>50206</v>
      </c>
      <c r="E7" s="116"/>
      <c r="F7" s="117">
        <v>50840</v>
      </c>
      <c r="G7" s="118"/>
      <c r="H7" s="119"/>
    </row>
    <row r="8" spans="1:8" x14ac:dyDescent="0.15">
      <c r="A8" s="120"/>
      <c r="B8" s="121"/>
      <c r="C8" s="122"/>
      <c r="D8" s="123">
        <v>21391</v>
      </c>
      <c r="E8" s="124"/>
      <c r="F8" s="125">
        <v>25367</v>
      </c>
      <c r="G8" s="126"/>
      <c r="H8" s="127"/>
    </row>
    <row r="9" spans="1:8" x14ac:dyDescent="0.15">
      <c r="A9" s="108" t="s">
        <v>521</v>
      </c>
      <c r="B9" s="113"/>
      <c r="C9" s="114"/>
      <c r="D9" s="115">
        <v>59425</v>
      </c>
      <c r="E9" s="116"/>
      <c r="F9" s="117">
        <v>53605</v>
      </c>
      <c r="G9" s="118"/>
      <c r="H9" s="119"/>
    </row>
    <row r="10" spans="1:8" x14ac:dyDescent="0.15">
      <c r="A10" s="120"/>
      <c r="B10" s="121"/>
      <c r="C10" s="122"/>
      <c r="D10" s="123">
        <v>30392</v>
      </c>
      <c r="E10" s="124"/>
      <c r="F10" s="125">
        <v>28343</v>
      </c>
      <c r="G10" s="126"/>
      <c r="H10" s="127"/>
    </row>
    <row r="11" spans="1:8" x14ac:dyDescent="0.15">
      <c r="A11" s="108" t="s">
        <v>522</v>
      </c>
      <c r="B11" s="113"/>
      <c r="C11" s="114"/>
      <c r="D11" s="115">
        <v>42873</v>
      </c>
      <c r="E11" s="116"/>
      <c r="F11" s="117">
        <v>46440</v>
      </c>
      <c r="G11" s="118"/>
      <c r="H11" s="119"/>
    </row>
    <row r="12" spans="1:8" x14ac:dyDescent="0.15">
      <c r="A12" s="120"/>
      <c r="B12" s="121"/>
      <c r="C12" s="128"/>
      <c r="D12" s="123">
        <v>19112</v>
      </c>
      <c r="E12" s="124"/>
      <c r="F12" s="125">
        <v>27658</v>
      </c>
      <c r="G12" s="126"/>
      <c r="H12" s="127"/>
    </row>
    <row r="13" spans="1:8" x14ac:dyDescent="0.15">
      <c r="A13" s="108"/>
      <c r="B13" s="113"/>
      <c r="C13" s="129"/>
      <c r="D13" s="130">
        <v>46647</v>
      </c>
      <c r="E13" s="131"/>
      <c r="F13" s="132">
        <v>47162</v>
      </c>
      <c r="G13" s="133"/>
      <c r="H13" s="119"/>
    </row>
    <row r="14" spans="1:8" x14ac:dyDescent="0.15">
      <c r="A14" s="120"/>
      <c r="B14" s="121"/>
      <c r="C14" s="122"/>
      <c r="D14" s="123">
        <v>22864</v>
      </c>
      <c r="E14" s="124"/>
      <c r="F14" s="125">
        <v>25395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v>
      </c>
      <c r="C19" s="134">
        <f>ROUND(VALUE(SUBSTITUTE(実質収支比率等に係る経年分析!G$48,"▲","-")),2)</f>
        <v>7.51</v>
      </c>
      <c r="D19" s="134">
        <f>ROUND(VALUE(SUBSTITUTE(実質収支比率等に係る経年分析!H$48,"▲","-")),2)</f>
        <v>8.77</v>
      </c>
      <c r="E19" s="134">
        <f>ROUND(VALUE(SUBSTITUTE(実質収支比率等に係る経年分析!I$48,"▲","-")),2)</f>
        <v>6.47</v>
      </c>
      <c r="F19" s="134">
        <f>ROUND(VALUE(SUBSTITUTE(実質収支比率等に係る経年分析!J$48,"▲","-")),2)</f>
        <v>3.49</v>
      </c>
    </row>
    <row r="20" spans="1:11" x14ac:dyDescent="0.15">
      <c r="A20" s="134" t="s">
        <v>42</v>
      </c>
      <c r="B20" s="134">
        <f>ROUND(VALUE(SUBSTITUTE(実質収支比率等に係る経年分析!F$47,"▲","-")),2)</f>
        <v>8.5299999999999994</v>
      </c>
      <c r="C20" s="134">
        <f>ROUND(VALUE(SUBSTITUTE(実質収支比率等に係る経年分析!G$47,"▲","-")),2)</f>
        <v>11.8</v>
      </c>
      <c r="D20" s="134">
        <f>ROUND(VALUE(SUBSTITUTE(実質収支比率等に係る経年分析!H$47,"▲","-")),2)</f>
        <v>16.61</v>
      </c>
      <c r="E20" s="134">
        <f>ROUND(VALUE(SUBSTITUTE(実質収支比率等に係る経年分析!I$47,"▲","-")),2)</f>
        <v>20.91</v>
      </c>
      <c r="F20" s="134">
        <f>ROUND(VALUE(SUBSTITUTE(実質収支比率等に係る経年分析!J$47,"▲","-")),2)</f>
        <v>20.92</v>
      </c>
    </row>
    <row r="21" spans="1:11" x14ac:dyDescent="0.15">
      <c r="A21" s="134" t="s">
        <v>43</v>
      </c>
      <c r="B21" s="134">
        <f>IF(ISNUMBER(VALUE(SUBSTITUTE(実質収支比率等に係る経年分析!F$49,"▲","-"))),ROUND(VALUE(SUBSTITUTE(実質収支比率等に係る経年分析!F$49,"▲","-")),2),NA())</f>
        <v>7.31</v>
      </c>
      <c r="C21" s="134">
        <f>IF(ISNUMBER(VALUE(SUBSTITUTE(実質収支比率等に係る経年分析!G$49,"▲","-"))),ROUND(VALUE(SUBSTITUTE(実質収支比率等に係る経年分析!G$49,"▲","-")),2),NA())</f>
        <v>4.25</v>
      </c>
      <c r="D21" s="134">
        <f>IF(ISNUMBER(VALUE(SUBSTITUTE(実質収支比率等に係る経年分析!H$49,"▲","-"))),ROUND(VALUE(SUBSTITUTE(実質収支比率等に係る経年分析!H$49,"▲","-")),2),NA())</f>
        <v>6.08</v>
      </c>
      <c r="E21" s="134">
        <f>IF(ISNUMBER(VALUE(SUBSTITUTE(実質収支比率等に係る経年分析!I$49,"▲","-"))),ROUND(VALUE(SUBSTITUTE(実質収支比率等に係る経年分析!I$49,"▲","-")),2),NA())</f>
        <v>2.17</v>
      </c>
      <c r="F21" s="134">
        <f>IF(ISNUMBER(VALUE(SUBSTITUTE(実質収支比率等に係る経年分析!J$49,"▲","-"))),ROUND(VALUE(SUBSTITUTE(実質収支比率等に係る経年分析!J$49,"▲","-")),2),NA())</f>
        <v>-0.24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休日急病診療所事業特別会計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4871</v>
      </c>
      <c r="E42" s="136"/>
      <c r="F42" s="136"/>
      <c r="G42" s="136">
        <f>'実質公債費比率（分子）の構造'!L$52</f>
        <v>4796</v>
      </c>
      <c r="H42" s="136"/>
      <c r="I42" s="136"/>
      <c r="J42" s="136">
        <f>'実質公債費比率（分子）の構造'!M$52</f>
        <v>4833</v>
      </c>
      <c r="K42" s="136"/>
      <c r="L42" s="136"/>
      <c r="M42" s="136">
        <f>'実質公債費比率（分子）の構造'!N$52</f>
        <v>5135</v>
      </c>
      <c r="N42" s="136"/>
      <c r="O42" s="136"/>
      <c r="P42" s="136">
        <f>'実質公債費比率（分子）の構造'!O$52</f>
        <v>4975</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45</v>
      </c>
      <c r="C44" s="136"/>
      <c r="D44" s="136"/>
      <c r="E44" s="136">
        <f>'実質公債費比率（分子）の構造'!L$50</f>
        <v>179</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166</v>
      </c>
      <c r="C45" s="136"/>
      <c r="D45" s="136"/>
      <c r="E45" s="136">
        <f>'実質公債費比率（分子）の構造'!L$49</f>
        <v>89</v>
      </c>
      <c r="F45" s="136"/>
      <c r="G45" s="136"/>
      <c r="H45" s="136">
        <f>'実質公債費比率（分子）の構造'!M$49</f>
        <v>9</v>
      </c>
      <c r="I45" s="136"/>
      <c r="J45" s="136"/>
      <c r="K45" s="136">
        <f>'実質公債費比率（分子）の構造'!N$49</f>
        <v>5</v>
      </c>
      <c r="L45" s="136"/>
      <c r="M45" s="136"/>
      <c r="N45" s="136">
        <f>'実質公債費比率（分子）の構造'!O$49</f>
        <v>6</v>
      </c>
      <c r="O45" s="136"/>
      <c r="P45" s="136"/>
    </row>
    <row r="46" spans="1:16" x14ac:dyDescent="0.15">
      <c r="A46" s="136" t="s">
        <v>54</v>
      </c>
      <c r="B46" s="136">
        <f>'実質公債費比率（分子）の構造'!K$48</f>
        <v>3202</v>
      </c>
      <c r="C46" s="136"/>
      <c r="D46" s="136"/>
      <c r="E46" s="136">
        <f>'実質公債費比率（分子）の構造'!L$48</f>
        <v>3185</v>
      </c>
      <c r="F46" s="136"/>
      <c r="G46" s="136"/>
      <c r="H46" s="136">
        <f>'実質公債費比率（分子）の構造'!M$48</f>
        <v>3203</v>
      </c>
      <c r="I46" s="136"/>
      <c r="J46" s="136"/>
      <c r="K46" s="136">
        <f>'実質公債費比率（分子）の構造'!N$48</f>
        <v>3234</v>
      </c>
      <c r="L46" s="136"/>
      <c r="M46" s="136"/>
      <c r="N46" s="136">
        <f>'実質公債費比率（分子）の構造'!O$48</f>
        <v>3173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3665</v>
      </c>
      <c r="C49" s="136"/>
      <c r="D49" s="136"/>
      <c r="E49" s="136">
        <f>'実質公債費比率（分子）の構造'!L$45</f>
        <v>3333</v>
      </c>
      <c r="F49" s="136"/>
      <c r="G49" s="136"/>
      <c r="H49" s="136">
        <f>'実質公債費比率（分子）の構造'!M$45</f>
        <v>3348</v>
      </c>
      <c r="I49" s="136"/>
      <c r="J49" s="136"/>
      <c r="K49" s="136">
        <f>'実質公債費比率（分子）の構造'!N$45</f>
        <v>3373</v>
      </c>
      <c r="L49" s="136"/>
      <c r="M49" s="136"/>
      <c r="N49" s="136">
        <f>'実質公債費比率（分子）の構造'!O$45</f>
        <v>3364</v>
      </c>
      <c r="O49" s="136"/>
      <c r="P49" s="136"/>
    </row>
    <row r="50" spans="1:16" x14ac:dyDescent="0.15">
      <c r="A50" s="136" t="s">
        <v>58</v>
      </c>
      <c r="B50" s="136" t="e">
        <f>NA()</f>
        <v>#N/A</v>
      </c>
      <c r="C50" s="136">
        <f>IF(ISNUMBER('実質公債費比率（分子）の構造'!K$53),'実質公債費比率（分子）の構造'!K$53,NA())</f>
        <v>2207</v>
      </c>
      <c r="D50" s="136" t="e">
        <f>NA()</f>
        <v>#N/A</v>
      </c>
      <c r="E50" s="136" t="e">
        <f>NA()</f>
        <v>#N/A</v>
      </c>
      <c r="F50" s="136">
        <f>IF(ISNUMBER('実質公債費比率（分子）の構造'!L$53),'実質公債費比率（分子）の構造'!L$53,NA())</f>
        <v>1990</v>
      </c>
      <c r="G50" s="136" t="e">
        <f>NA()</f>
        <v>#N/A</v>
      </c>
      <c r="H50" s="136" t="e">
        <f>NA()</f>
        <v>#N/A</v>
      </c>
      <c r="I50" s="136">
        <f>IF(ISNUMBER('実質公債費比率（分子）の構造'!M$53),'実質公債費比率（分子）の構造'!M$53,NA())</f>
        <v>1729</v>
      </c>
      <c r="J50" s="136" t="e">
        <f>NA()</f>
        <v>#N/A</v>
      </c>
      <c r="K50" s="136" t="e">
        <f>NA()</f>
        <v>#N/A</v>
      </c>
      <c r="L50" s="136">
        <f>IF(ISNUMBER('実質公債費比率（分子）の構造'!N$53),'実質公債費比率（分子）の構造'!N$53,NA())</f>
        <v>1479</v>
      </c>
      <c r="M50" s="136" t="e">
        <f>NA()</f>
        <v>#N/A</v>
      </c>
      <c r="N50" s="136" t="e">
        <f>NA()</f>
        <v>#N/A</v>
      </c>
      <c r="O50" s="136">
        <f>IF(ISNUMBER('実質公債費比率（分子）の構造'!O$53),'実質公債費比率（分子）の構造'!O$53,NA())</f>
        <v>1570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53713</v>
      </c>
      <c r="E56" s="135"/>
      <c r="F56" s="135"/>
      <c r="G56" s="135">
        <f>'将来負担比率（分子）の構造'!J$51</f>
        <v>54057</v>
      </c>
      <c r="H56" s="135"/>
      <c r="I56" s="135"/>
      <c r="J56" s="135">
        <f>'将来負担比率（分子）の構造'!K$51</f>
        <v>54599</v>
      </c>
      <c r="K56" s="135"/>
      <c r="L56" s="135"/>
      <c r="M56" s="135">
        <f>'将来負担比率（分子）の構造'!L$51</f>
        <v>53995</v>
      </c>
      <c r="N56" s="135"/>
      <c r="O56" s="135"/>
      <c r="P56" s="135">
        <f>'将来負担比率（分子）の構造'!M$51</f>
        <v>53549</v>
      </c>
    </row>
    <row r="57" spans="1:16" x14ac:dyDescent="0.15">
      <c r="A57" s="135" t="s">
        <v>34</v>
      </c>
      <c r="B57" s="135"/>
      <c r="C57" s="135"/>
      <c r="D57" s="135">
        <f>'将来負担比率（分子）の構造'!I$50</f>
        <v>13928</v>
      </c>
      <c r="E57" s="135"/>
      <c r="F57" s="135"/>
      <c r="G57" s="135">
        <f>'将来負担比率（分子）の構造'!J$50</f>
        <v>13895</v>
      </c>
      <c r="H57" s="135"/>
      <c r="I57" s="135"/>
      <c r="J57" s="135">
        <f>'将来負担比率（分子）の構造'!K$50</f>
        <v>13133</v>
      </c>
      <c r="K57" s="135"/>
      <c r="L57" s="135"/>
      <c r="M57" s="135">
        <f>'将来負担比率（分子）の構造'!L$50</f>
        <v>13402</v>
      </c>
      <c r="N57" s="135"/>
      <c r="O57" s="135"/>
      <c r="P57" s="135">
        <f>'将来負担比率（分子）の構造'!M$50</f>
        <v>13224</v>
      </c>
    </row>
    <row r="58" spans="1:16" x14ac:dyDescent="0.15">
      <c r="A58" s="135" t="s">
        <v>33</v>
      </c>
      <c r="B58" s="135"/>
      <c r="C58" s="135"/>
      <c r="D58" s="135">
        <f>'将来負担比率（分子）の構造'!I$49</f>
        <v>6144</v>
      </c>
      <c r="E58" s="135"/>
      <c r="F58" s="135"/>
      <c r="G58" s="135">
        <f>'将来負担比率（分子）の構造'!J$49</f>
        <v>6958</v>
      </c>
      <c r="H58" s="135"/>
      <c r="I58" s="135"/>
      <c r="J58" s="135">
        <f>'将来負担比率（分子）の構造'!K$49</f>
        <v>8301</v>
      </c>
      <c r="K58" s="135"/>
      <c r="L58" s="135"/>
      <c r="M58" s="135">
        <f>'将来負担比率（分子）の構造'!L$49</f>
        <v>10435</v>
      </c>
      <c r="N58" s="135"/>
      <c r="O58" s="135"/>
      <c r="P58" s="135">
        <f>'将来負担比率（分子）の構造'!M$49</f>
        <v>11576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1542</v>
      </c>
      <c r="C61" s="135"/>
      <c r="D61" s="135"/>
      <c r="E61" s="135">
        <f>'将来負担比率（分子）の構造'!J$46</f>
        <v>1731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x14ac:dyDescent="0.15">
      <c r="A62" s="135" t="s">
        <v>28</v>
      </c>
      <c r="B62" s="135">
        <f>'将来負担比率（分子）の構造'!I$45</f>
        <v>6445</v>
      </c>
      <c r="C62" s="135"/>
      <c r="D62" s="135"/>
      <c r="E62" s="135">
        <f>'将来負担比率（分子）の構造'!J$45</f>
        <v>6354</v>
      </c>
      <c r="F62" s="135"/>
      <c r="G62" s="135"/>
      <c r="H62" s="135">
        <f>'将来負担比率（分子）の構造'!K$45</f>
        <v>6203</v>
      </c>
      <c r="I62" s="135"/>
      <c r="J62" s="135"/>
      <c r="K62" s="135">
        <f>'将来負担比率（分子）の構造'!L$45</f>
        <v>5835</v>
      </c>
      <c r="L62" s="135"/>
      <c r="M62" s="135"/>
      <c r="N62" s="135">
        <f>'将来負担比率（分子）の構造'!M$45</f>
        <v>5609</v>
      </c>
      <c r="O62" s="135"/>
      <c r="P62" s="135"/>
    </row>
    <row r="63" spans="1:16" x14ac:dyDescent="0.15">
      <c r="A63" s="135" t="s">
        <v>27</v>
      </c>
      <c r="B63" s="135">
        <f>'将来負担比率（分子）の構造'!I$44</f>
        <v>124</v>
      </c>
      <c r="C63" s="135"/>
      <c r="D63" s="135"/>
      <c r="E63" s="135">
        <f>'将来負担比率（分子）の構造'!J$44</f>
        <v>39</v>
      </c>
      <c r="F63" s="135"/>
      <c r="G63" s="135"/>
      <c r="H63" s="135">
        <f>'将来負担比率（分子）の構造'!K$44</f>
        <v>30</v>
      </c>
      <c r="I63" s="135"/>
      <c r="J63" s="135"/>
      <c r="K63" s="135">
        <f>'将来負担比率（分子）の構造'!L$44</f>
        <v>23</v>
      </c>
      <c r="L63" s="135"/>
      <c r="M63" s="135"/>
      <c r="N63" s="135">
        <f>'将来負担比率（分子）の構造'!M$44</f>
        <v>18</v>
      </c>
      <c r="O63" s="135"/>
      <c r="P63" s="135"/>
    </row>
    <row r="64" spans="1:16" x14ac:dyDescent="0.15">
      <c r="A64" s="135" t="s">
        <v>26</v>
      </c>
      <c r="B64" s="135">
        <f>'将来負担比率（分子）の構造'!I$43</f>
        <v>47178</v>
      </c>
      <c r="C64" s="135"/>
      <c r="D64" s="135"/>
      <c r="E64" s="135">
        <f>'将来負担比率（分子）の構造'!J$43</f>
        <v>45226</v>
      </c>
      <c r="F64" s="135"/>
      <c r="G64" s="135"/>
      <c r="H64" s="135">
        <f>'将来負担比率（分子）の構造'!K$43</f>
        <v>45190</v>
      </c>
      <c r="I64" s="135"/>
      <c r="J64" s="135"/>
      <c r="K64" s="135">
        <f>'将来負担比率（分子）の構造'!L$43</f>
        <v>44902</v>
      </c>
      <c r="L64" s="135"/>
      <c r="M64" s="135"/>
      <c r="N64" s="135">
        <f>'将来負担比率（分子）の構造'!M$43</f>
        <v>42750</v>
      </c>
      <c r="O64" s="135"/>
      <c r="P64" s="135"/>
    </row>
    <row r="65" spans="1:16" x14ac:dyDescent="0.15">
      <c r="A65" s="135" t="s">
        <v>25</v>
      </c>
      <c r="B65" s="135">
        <f>'将来負担比率（分子）の構造'!I$42</f>
        <v>193</v>
      </c>
      <c r="C65" s="135"/>
      <c r="D65" s="135"/>
      <c r="E65" s="135">
        <f>'将来負担比率（分子）の構造'!J$42</f>
        <v>16</v>
      </c>
      <c r="F65" s="135"/>
      <c r="G65" s="135"/>
      <c r="H65" s="135">
        <f>'将来負担比率（分子）の構造'!K$42</f>
        <v>15</v>
      </c>
      <c r="I65" s="135"/>
      <c r="J65" s="135"/>
      <c r="K65" s="135">
        <f>'将来負担比率（分子）の構造'!L$42</f>
        <v>13</v>
      </c>
      <c r="L65" s="135"/>
      <c r="M65" s="135"/>
      <c r="N65" s="135">
        <f>'将来負担比率（分子）の構造'!M$42</f>
        <v>11</v>
      </c>
      <c r="O65" s="135"/>
      <c r="P65" s="135"/>
    </row>
    <row r="66" spans="1:16" x14ac:dyDescent="0.15">
      <c r="A66" s="135" t="s">
        <v>24</v>
      </c>
      <c r="B66" s="135">
        <f>'将来負担比率（分子）の構造'!I$41</f>
        <v>32125</v>
      </c>
      <c r="C66" s="135"/>
      <c r="D66" s="135"/>
      <c r="E66" s="135">
        <f>'将来負担比率（分子）の構造'!J$41</f>
        <v>32483</v>
      </c>
      <c r="F66" s="135"/>
      <c r="G66" s="135"/>
      <c r="H66" s="135">
        <f>'将来負担比率（分子）の構造'!K$41</f>
        <v>35459</v>
      </c>
      <c r="I66" s="135"/>
      <c r="J66" s="135"/>
      <c r="K66" s="135">
        <f>'将来負担比率（分子）の構造'!L$41</f>
        <v>37083</v>
      </c>
      <c r="L66" s="135"/>
      <c r="M66" s="135"/>
      <c r="N66" s="135">
        <f>'将来負担比率（分子）の構造'!M$41</f>
        <v>36574</v>
      </c>
      <c r="O66" s="135"/>
      <c r="P66" s="135"/>
    </row>
    <row r="67" spans="1:16" x14ac:dyDescent="0.15">
      <c r="A67" s="135" t="s">
        <v>62</v>
      </c>
      <c r="B67" s="135" t="e">
        <f>NA()</f>
        <v>#N/A</v>
      </c>
      <c r="C67" s="135">
        <f>IF(ISNUMBER('将来負担比率（分子）の構造'!I$52), IF('将来負担比率（分子）の構造'!I$52 &lt; 0, 0, '将来負担比率（分子）の構造'!I$52), NA())</f>
        <v>13822</v>
      </c>
      <c r="D67" s="135" t="e">
        <f>NA()</f>
        <v>#N/A</v>
      </c>
      <c r="E67" s="135" t="e">
        <f>NA()</f>
        <v>#N/A</v>
      </c>
      <c r="F67" s="135">
        <f>IF(ISNUMBER('将来負担比率（分子）の構造'!J$52), IF('将来負担比率（分子）の構造'!J$52 &lt; 0, 0, '将来負担比率（分子）の構造'!J$52), NA())</f>
        <v>10940</v>
      </c>
      <c r="G67" s="135" t="e">
        <f>NA()</f>
        <v>#N/A</v>
      </c>
      <c r="H67" s="135" t="e">
        <f>NA()</f>
        <v>#N/A</v>
      </c>
      <c r="I67" s="135">
        <f>IF(ISNUMBER('将来負担比率（分子）の構造'!K$52), IF('将来負担比率（分子）の構造'!K$52 &lt; 0, 0, '将来負担比率（分子）の構造'!K$52), NA())</f>
        <v>10865</v>
      </c>
      <c r="J67" s="135" t="e">
        <f>NA()</f>
        <v>#N/A</v>
      </c>
      <c r="K67" s="135" t="e">
        <f>NA()</f>
        <v>#N/A</v>
      </c>
      <c r="L67" s="135">
        <f>IF(ISNUMBER('将来負担比率（分子）の構造'!L$52), IF('将来負担比率（分子）の構造'!L$52 &lt; 0, 0, '将来負担比率（分子）の構造'!L$52), NA())</f>
        <v>10025</v>
      </c>
      <c r="M67" s="135" t="e">
        <f>NA()</f>
        <v>#N/A</v>
      </c>
      <c r="N67" s="135" t="e">
        <f>NA()</f>
        <v>#N/A</v>
      </c>
      <c r="O67" s="135">
        <f>IF(ISNUMBER('将来負担比率（分子）の構造'!M$52), IF('将来負担比率（分子）の構造'!M$52 &lt; 0, 0, '将来負担比率（分子）の構造'!M$52), NA())</f>
        <v>6613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2017-03-28T06:08:41Z</cp:lastPrinted>
  <dcterms:created xsi:type="dcterms:W3CDTF">2017-02-15T20:08:50Z</dcterms:created>
  <dcterms:modified xsi:type="dcterms:W3CDTF">2017-05-02T10:07:16Z</dcterms:modified>
</cp:coreProperties>
</file>