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05" windowWidth="14940" windowHeight="783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<sst xmlns="http://schemas.openxmlformats.org/spreadsheetml/2006/main" count="1031" uniqueCount="576">
  <si>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</si>
  <si>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</si>
  <si>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</si>
  <si>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</si>
  <si>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</si>
  <si>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</si>
  <si>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</si>
  <si>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</si>
  <si>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</si>
  <si>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</si>
  <si>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</si>
  <si>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</si>
  <si>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</si>
  <si>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</si>
  <si>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</si>
  <si>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</si>
  <si>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</si>
  <si>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</si>
  <si>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</si>
  <si>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</si>
  <si>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</si>
  <si>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</si>
  <si>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</si>
  <si>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</si>
  <si>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</si>
  <si>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</si>
  <si>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</si>
  <si>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</si>
  <si>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</si>
  <si>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</si>
  <si>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</si>
  <si>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</si>
  <si>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</si>
  <si>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</si>
  <si>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</si>
  <si>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</si>
  <si>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</si>
  <si>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</si>
  <si>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</si>
  <si>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</si>
  <si>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</si>
  <si>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</si>
  <si>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</si>
  <si>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</si>
  <si>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</si>
  <si>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</si>
  <si>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</si>
  <si>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</si>
  <si>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</si>
  <si>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</si>
  <si>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</si>
  <si>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</si>
  <si>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</si>
  <si>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</si>
  <si>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</si>
  <si>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</si>
  <si>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</si>
  <si>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</si>
  <si>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</si>
  <si>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</si>
  <si>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</si>
  <si>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</si>
  <si>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</si>
  <si>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</si>
  <si>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</si>
  <si>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</si>
  <si>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</si>
  <si>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</si>
  <si>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Ⅲ－２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</si>
  <si>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</si>
  <si>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</si>
  <si>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</si>
  <si>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</si>
  <si>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</si>
  <si>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</si>
  <si>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</si>
  <si>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</si>
  <si>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</si>
  <si>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</si>
  <si>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</si>
  <si>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</si>
  <si>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彦根市</t>
  </si>
  <si>
    <t>地方交付税種地</t>
    <rPh sb="0" eb="2">
      <t>チホウ</t>
    </rPh>
    <rPh sb="2" eb="5">
      <t>コウフゼイ</t>
    </rPh>
    <rPh sb="5" eb="6">
      <t>シュ</t>
    </rPh>
    <rPh sb="6" eb="7">
      <t>チ</t>
    </rPh>
    <phoneticPr fontId="3"/>
  </si>
  <si>
    <t>1-4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</si>
  <si>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</si>
  <si>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</si>
  <si>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</si>
  <si>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</si>
  <si>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</si>
  <si>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</si>
  <si>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</si>
  <si>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</si>
  <si>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</si>
  <si>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</si>
  <si>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</si>
  <si>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</si>
  <si>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</si>
  <si>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</si>
  <si>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</si>
  <si>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</si>
  <si>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</si>
  <si>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</si>
  <si>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</si>
  <si>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</si>
  <si>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</si>
  <si>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1.4</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</si>
  <si>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</si>
  <si>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</si>
  <si>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</si>
  <si>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</si>
  <si>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</si>
  <si>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</si>
  <si>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</si>
  <si>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</si>
  <si>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</si>
  <si>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</si>
  <si>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</si>
  <si>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</si>
  <si>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</si>
  <si>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</si>
  <si>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</si>
  <si>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</si>
  <si>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</si>
  <si>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</si>
  <si>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</si>
  <si>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</si>
  <si>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</si>
  <si>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</si>
  <si>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0.0</t>
  </si>
  <si>
    <t>基準財政需要額</t>
  </si>
  <si>
    <t>うち日本人(％)</t>
  </si>
  <si>
    <t>-0.1</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</si>
  <si>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</si>
  <si>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</si>
  <si>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</si>
  <si>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</si>
  <si>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</si>
  <si>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</si>
  <si>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</si>
  <si>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</si>
  <si>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</si>
  <si>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</si>
  <si>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</si>
  <si>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</si>
  <si>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</si>
  <si>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</si>
  <si>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</si>
  <si>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</si>
  <si>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</si>
  <si>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</si>
  <si>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</si>
  <si>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</si>
  <si>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</si>
  <si>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</si>
  <si>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</si>
  <si>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</si>
  <si>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</si>
  <si>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</si>
  <si>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</si>
  <si>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</si>
  <si>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</si>
  <si>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</si>
  <si>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</si>
  <si>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</si>
  <si>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</si>
  <si>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</si>
  <si>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</si>
  <si>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</si>
  <si>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</si>
  <si>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</si>
  <si>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</si>
  <si>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</si>
  <si>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</si>
  <si>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</si>
  <si>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</si>
  <si>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</si>
  <si>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</si>
  <si>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</si>
  <si>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</si>
  <si>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</si>
  <si>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</si>
  <si>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</si>
  <si>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</si>
  <si>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</si>
  <si>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</si>
  <si>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</si>
  <si>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</si>
  <si>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</si>
  <si>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</si>
  <si>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</si>
  <si>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</si>
  <si>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滋賀県彦根市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</si>
  <si>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</si>
  <si>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</si>
  <si>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</si>
  <si>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</si>
  <si>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</si>
  <si>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</si>
  <si>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</si>
  <si>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</si>
  <si>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</si>
  <si>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</si>
  <si>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</si>
  <si>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</si>
  <si>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</si>
  <si>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</si>
  <si>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</si>
  <si>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</si>
  <si>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</si>
  <si>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</si>
  <si>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</si>
  <si>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</si>
  <si>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</si>
  <si>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</si>
  <si>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</si>
  <si>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</si>
  <si>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</si>
  <si>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</si>
  <si>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</si>
  <si>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</si>
  <si>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</si>
  <si>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</si>
  <si>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</si>
  <si>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</si>
  <si>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</si>
  <si>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</si>
  <si>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</si>
  <si>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</si>
  <si>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</si>
  <si>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</si>
  <si>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</si>
  <si>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</si>
  <si>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</si>
  <si>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</si>
  <si>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</si>
  <si>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</si>
  <si>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</si>
  <si>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</si>
  <si>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</si>
  <si>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</si>
  <si>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</si>
  <si>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</si>
  <si>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</si>
  <si>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</si>
  <si>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</si>
  <si>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</si>
  <si>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</si>
  <si>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</si>
  <si>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</si>
  <si>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</si>
  <si>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</si>
  <si>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</si>
  <si>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</si>
  <si>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</si>
  <si>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</si>
  <si>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</si>
  <si>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</si>
  <si>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</si>
  <si>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</si>
  <si>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</si>
  <si>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</si>
  <si>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</si>
  <si>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</si>
  <si>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</si>
  <si>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</si>
  <si>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</si>
  <si>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</si>
  <si>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</si>
  <si>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</si>
  <si>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</si>
  <si>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</si>
  <si>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</si>
  <si>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</si>
  <si>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</si>
  <si>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</si>
  <si>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</si>
  <si>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</si>
  <si>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</si>
  <si>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</si>
  <si>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</si>
  <si>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</si>
  <si>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</si>
  <si>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</si>
  <si>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</si>
  <si>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</si>
  <si>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</si>
  <si>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</si>
  <si>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</si>
  <si>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</si>
  <si>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</si>
  <si>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</si>
  <si>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</si>
  <si>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</si>
  <si>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</si>
  <si>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</si>
  <si>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</si>
  <si>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</si>
  <si>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</si>
  <si>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</si>
  <si>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</si>
  <si>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</si>
  <si>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</si>
  <si>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</si>
  <si>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</si>
  <si>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</si>
  <si>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</si>
  <si>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</si>
  <si>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</si>
  <si>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</si>
  <si>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</si>
  <si>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</si>
  <si>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</si>
  <si>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</si>
  <si>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</si>
  <si>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</si>
  <si>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</si>
  <si>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</si>
  <si>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</si>
  <si>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</si>
  <si>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</si>
  <si>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</si>
  <si>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</si>
  <si>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</si>
  <si>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</si>
  <si>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</si>
  <si>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</si>
  <si>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</si>
  <si>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</si>
  <si>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</si>
  <si>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</si>
  <si>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</si>
  <si>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</si>
  <si>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</si>
  <si>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</si>
  <si>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</si>
  <si>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</si>
  <si>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</si>
  <si>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</si>
  <si>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</si>
  <si>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滋賀県彦根市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</si>
  <si>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</si>
  <si>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</si>
  <si>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</si>
  <si>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</si>
  <si>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</si>
  <si>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</si>
  <si>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</si>
  <si>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</si>
  <si>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</si>
  <si>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</si>
  <si>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</si>
  <si>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</si>
  <si>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</si>
  <si>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</si>
  <si>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</si>
  <si>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</si>
  <si>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</si>
  <si>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</si>
  <si>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</si>
  <si>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</si>
  <si>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休日急病診療所事業特別会計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</si>
  <si>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</si>
  <si>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</si>
  <si>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</si>
  <si>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</si>
  <si>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</si>
  <si>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</si>
  <si>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</si>
  <si>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</si>
  <si>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</si>
  <si>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</si>
  <si>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</si>
  <si>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</si>
  <si>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</si>
  <si>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</si>
  <si>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</si>
  <si>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介護保険事業特別会計</t>
  </si>
  <si>
    <t>後期高齢者医療事業特別会計</t>
  </si>
  <si>
    <t>病院事業会計</t>
  </si>
  <si>
    <t>法適用企業</t>
  </si>
  <si>
    <t>水道事業会計</t>
  </si>
  <si>
    <t>下水道事業特別会計</t>
  </si>
  <si>
    <t>法非適用企業</t>
  </si>
  <si>
    <t>農業集落排水事業特別会計</t>
  </si>
  <si>
    <t>-</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</si>
  <si>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</si>
  <si>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</si>
  <si>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</si>
  <si>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</si>
  <si>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</si>
  <si>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</si>
  <si>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</si>
  <si>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</si>
  <si>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</si>
  <si>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</si>
  <si>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</si>
  <si>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</si>
  <si>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</si>
  <si>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</si>
  <si>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</si>
  <si>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</si>
  <si>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</si>
  <si>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</si>
  <si>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</si>
  <si>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</si>
  <si>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</si>
  <si>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</si>
  <si>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</si>
  <si>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</si>
  <si>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</si>
  <si>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</si>
  <si>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</si>
  <si>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</si>
  <si>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</si>
  <si>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</si>
  <si>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</si>
  <si>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</si>
  <si>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</si>
  <si>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</si>
  <si>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</si>
  <si>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</si>
  <si>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</si>
  <si>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</si>
  <si>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</si>
  <si>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</si>
  <si>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</si>
  <si>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</si>
  <si>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</si>
  <si>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</si>
  <si>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</si>
  <si>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</si>
  <si>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</si>
  <si>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</si>
  <si>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</si>
  <si>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</si>
  <si>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</si>
  <si>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</si>
  <si>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</si>
  <si>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</si>
  <si>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</si>
  <si>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</si>
  <si>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</si>
  <si>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</si>
  <si>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</si>
  <si>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</si>
  <si>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</si>
  <si>
    <t>(Ｆ)</t>
  </si>
  <si>
    <t>農業集落排水事業特別会計</t>
  </si>
  <si>
    <t>将来負担比率（(Ｅ)－(Ｆ)）／（(Ｃ)－(Ｄ)）×１００</t>
    <rPh sb="0" eb="2">
      <t>ショウライ</t>
    </rPh>
    <rPh sb="2" eb="4">
      <t>フタン</t>
    </rPh>
    <rPh sb="4" eb="6">
      <t>ヒリツ</t>
    </rPh>
    <phoneticPr fontId="3"/>
  </si>
  <si>
    <t>介護保険事業特別会計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</si>
  <si>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</si>
  <si>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</si>
  <si>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</si>
  <si>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</si>
  <si>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</si>
  <si>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</si>
  <si>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</si>
  <si>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</si>
  <si>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</si>
  <si>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</si>
  <si>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</si>
  <si>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</si>
  <si>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</si>
  <si>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</si>
  <si>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</si>
  <si>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</si>
  <si>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</si>
  <si>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</si>
  <si>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</si>
  <si>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</si>
  <si>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</si>
  <si>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</si>
  <si>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</si>
  <si>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</si>
  <si>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</si>
  <si>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</si>
  <si>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</si>
  <si>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</si>
  <si>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</si>
  <si>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</si>
  <si>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</si>
  <si>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</si>
  <si>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</si>
  <si>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</si>
  <si>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</si>
  <si>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</si>
  <si>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</si>
  <si>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</si>
  <si>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</si>
  <si>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</si>
  <si>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</si>
  <si>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</si>
  <si>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</si>
  <si>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</si>
  <si>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</si>
  <si>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</si>
  <si>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</si>
  <si>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</si>
  <si>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</si>
  <si>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</si>
  <si>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</si>
  <si>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</si>
  <si>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</si>
  <si>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</si>
  <si>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</si>
  <si>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</si>
  <si>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</si>
  <si>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</si>
  <si>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</si>
  <si>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</si>
  <si>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</si>
  <si>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</si>
  <si>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</si>
  <si>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</si>
  <si>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</si>
  <si>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</si>
  <si>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</si>
  <si>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</si>
  <si>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</si>
  <si>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</si>
  <si>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</si>
  <si>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</si>
  <si>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</si>
  <si>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</si>
  <si>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</si>
  <si>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</si>
  <si>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</si>
  <si>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</si>
  <si>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</si>
  <si>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</si>
  <si>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0.24</t>
  </si>
  <si>
    <t>水道事業会計</t>
  </si>
  <si>
    <t>一般会計</t>
  </si>
  <si>
    <t>病院事業会計</t>
  </si>
  <si>
    <t>下水道事業特別会計</t>
  </si>
  <si>
    <t>国民健康保険事業特別会計</t>
  </si>
  <si>
    <t>休日急病診療所事業特別会計</t>
  </si>
  <si>
    <t>後期高齢者医療事業特別会計</t>
  </si>
  <si>
    <t>介護保険事業特別会計</t>
  </si>
  <si>
    <t>その他会計（赤字）</t>
  </si>
  <si>
    <t>その他会計（黒字）</t>
  </si>
  <si>
    <t>彦根愛知犬上広域行政組合（一般会計）</t>
    <rPh sb="11" eb="12">
      <t>ア</t>
    </rPh>
    <rPh sb="13" eb="15">
      <t>イッパン</t>
    </rPh>
    <rPh sb="15" eb="17">
      <t>カイケイ</t>
    </rPh>
    <phoneticPr fontId="3"/>
  </si>
  <si>
    <t>彦根市犬上郡営林組合（一般会計）</t>
    <rPh sb="9" eb="10">
      <t>ア</t>
    </rPh>
    <rPh sb="11" eb="13">
      <t>イッパン</t>
    </rPh>
    <rPh sb="13" eb="15">
      <t>カイケイ</t>
    </rPh>
    <phoneticPr fontId="3"/>
  </si>
  <si>
    <t>彦根市米原市山林組合（一般会計）</t>
    <rPh sb="9" eb="10">
      <t>ア</t>
    </rPh>
    <rPh sb="11" eb="13">
      <t>イッパン</t>
    </rPh>
    <rPh sb="13" eb="15">
      <t>カイケイ</t>
    </rPh>
    <phoneticPr fontId="3"/>
  </si>
  <si>
    <t>滋賀県市町村交通災害共済組合（一般会計）</t>
    <rPh sb="13" eb="14">
      <t>ア</t>
    </rPh>
    <rPh sb="15" eb="17">
      <t>イッパン</t>
    </rPh>
    <rPh sb="17" eb="19">
      <t>カイケイ</t>
    </rPh>
    <phoneticPr fontId="3"/>
  </si>
  <si>
    <t>滋賀県市町村職員研修センター（一般会計）</t>
    <rPh sb="15" eb="17">
      <t>イッパン</t>
    </rPh>
    <rPh sb="17" eb="19">
      <t>カイケイ</t>
    </rPh>
    <phoneticPr fontId="3"/>
  </si>
  <si>
    <t>滋賀県後期高齢者医療広域連合（一般会計）</t>
    <rPh sb="15" eb="17">
      <t>イッパン</t>
    </rPh>
    <rPh sb="17" eb="19">
      <t>カイケイ</t>
    </rPh>
    <phoneticPr fontId="3"/>
  </si>
  <si>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3"/>
  </si>
  <si>
    <t>大滝山林組合（一般会計）</t>
    <rPh sb="0" eb="2">
      <t>オオタキ</t>
    </rPh>
    <rPh sb="2" eb="4">
      <t>サンリン</t>
    </rPh>
    <rPh sb="4" eb="6">
      <t>クミアイ</t>
    </rPh>
    <rPh sb="7" eb="9">
      <t>イッパン</t>
    </rPh>
    <rPh sb="9" eb="11">
      <t>カイケイ</t>
    </rPh>
    <phoneticPr fontId="3"/>
  </si>
  <si>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3"/>
  </si>
  <si>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3"/>
  </si>
  <si>
    <t>夢京橋</t>
    <rPh sb="0" eb="1">
      <t>ユメ</t>
    </rPh>
    <rPh sb="1" eb="3">
      <t>キョウバシ</t>
    </rPh>
    <phoneticPr fontId="3"/>
  </si>
  <si>
    <t>彦根総合地方卸売市場</t>
    <rPh sb="0" eb="2">
      <t>ヒコネ</t>
    </rPh>
    <rPh sb="2" eb="4">
      <t>ソウゴウ</t>
    </rPh>
    <rPh sb="4" eb="6">
      <t>チホウ</t>
    </rPh>
    <rPh sb="6" eb="8">
      <t>オロシウリ</t>
    </rPh>
    <rPh sb="8" eb="10">
      <t>イチバ</t>
    </rPh>
    <phoneticPr fontId="3"/>
  </si>
  <si>
    <t>四番町スクエア</t>
    <rPh sb="0" eb="3">
      <t>ヨンバンチョウ</t>
    </rPh>
    <phoneticPr fontId="3"/>
  </si>
  <si>
    <t>彦根市事業公社</t>
    <rPh sb="0" eb="3">
      <t>ヒコネシ</t>
    </rPh>
    <rPh sb="3" eb="5">
      <t>ジギョウ</t>
    </rPh>
    <rPh sb="5" eb="7">
      <t>コウシャ</t>
    </rPh>
    <phoneticPr fontId="3"/>
  </si>
  <si>
    <t>-</t>
  </si>
  <si>
    <t>-</t>
  </si>
  <si>
    <t>-</t>
  </si>
  <si>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</si>
  <si>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</si>
  <si>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</si>
  <si>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</si>
  <si>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</si>
  <si>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</si>
  <si>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</si>
  <si>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</si>
  <si>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</si>
  <si>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</si>
  <si>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</si>
  <si>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</si>
  <si>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</si>
  <si>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</si>
  <si>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</si>
  <si>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将来負担比率および実質公債費比率ともに、一定の改善が見られ下降傾向にあるものの、類似団体と比較して依然として高い水準となっている。実質公債費比率の近年の下降傾向については、公債費負担適正化計画に基づき地方債の新規借入の抑制に努めたことや、一部高利率で借入を行ったものについて繰上償還を行ったことによるものであるが、下水道事業会計や病院事業会計への公債費償還に充てる繰出金が依然として多いことなどの要因により、類似団体と比較して高くなっている。今後については、本庁舎耐震化整備事業や国民体育大会関連事業などのほか、都市計画道路整備事業、ＪＲ稲枝駅周辺整備事業など大型の起債発行が見込まれる事業が控えていることから、将来負担比率、実質公債費比率ともに上昇していくことが考えられるため、これまで以上に公債費の適正化に取り組んでいく必要がある。</t>
    <rPh sb="1" eb="3">
      <t>ショウライ</t>
    </rPh>
    <rPh sb="3" eb="5">
      <t>フタン</t>
    </rPh>
    <rPh sb="5" eb="7">
      <t>ヒリツ</t>
    </rPh>
    <rPh sb="10" eb="12">
      <t>ジッシツ</t>
    </rPh>
    <rPh sb="12" eb="15">
      <t>コウサイヒ</t>
    </rPh>
    <rPh sb="15" eb="17">
      <t>ヒリツ</t>
    </rPh>
    <rPh sb="21" eb="23">
      <t>イッテイ</t>
    </rPh>
    <rPh sb="24" eb="26">
      <t>カイゼン</t>
    </rPh>
    <rPh sb="27" eb="28">
      <t>ミ</t>
    </rPh>
    <rPh sb="30" eb="32">
      <t>カコウ</t>
    </rPh>
    <rPh sb="32" eb="34">
      <t>ケイコウ</t>
    </rPh>
    <rPh sb="41" eb="43">
      <t>ルイジ</t>
    </rPh>
    <rPh sb="43" eb="45">
      <t>ダンタイ</t>
    </rPh>
    <rPh sb="46" eb="48">
      <t>ヒカク</t>
    </rPh>
    <rPh sb="50" eb="52">
      <t>イゼン</t>
    </rPh>
    <rPh sb="55" eb="56">
      <t>タカ</t>
    </rPh>
    <rPh sb="57" eb="59">
      <t>スイジュン</t>
    </rPh>
    <rPh sb="66" eb="68">
      <t>ジッシツ</t>
    </rPh>
    <rPh sb="68" eb="71">
      <t>コウサイヒ</t>
    </rPh>
    <rPh sb="71" eb="73">
      <t>ヒリツ</t>
    </rPh>
    <rPh sb="74" eb="76">
      <t>キンネン</t>
    </rPh>
    <rPh sb="77" eb="79">
      <t>カコウ</t>
    </rPh>
    <rPh sb="79" eb="81">
      <t>ケイコウ</t>
    </rPh>
    <rPh sb="87" eb="90">
      <t>コウサイヒ</t>
    </rPh>
    <rPh sb="90" eb="92">
      <t>フタン</t>
    </rPh>
    <rPh sb="92" eb="95">
      <t>テキセイカ</t>
    </rPh>
    <rPh sb="95" eb="97">
      <t>ケイカク</t>
    </rPh>
    <rPh sb="98" eb="99">
      <t>モト</t>
    </rPh>
    <rPh sb="101" eb="104">
      <t>チホウサイ</t>
    </rPh>
    <rPh sb="105" eb="107">
      <t>シンキ</t>
    </rPh>
    <rPh sb="107" eb="109">
      <t>カリイ</t>
    </rPh>
    <rPh sb="110" eb="112">
      <t>ヨクセイ</t>
    </rPh>
    <rPh sb="113" eb="114">
      <t>ツト</t>
    </rPh>
    <rPh sb="120" eb="122">
      <t>イチブ</t>
    </rPh>
    <rPh sb="122" eb="125">
      <t>コウリリツ</t>
    </rPh>
    <rPh sb="126" eb="128">
      <t>カリイ</t>
    </rPh>
    <rPh sb="129" eb="130">
      <t>オコナ</t>
    </rPh>
    <rPh sb="138" eb="140">
      <t>クリアゲ</t>
    </rPh>
    <rPh sb="140" eb="142">
      <t>ショウカン</t>
    </rPh>
    <rPh sb="143" eb="144">
      <t>オコナ</t>
    </rPh>
    <rPh sb="158" eb="161">
      <t>ゲスイドウ</t>
    </rPh>
    <rPh sb="161" eb="163">
      <t>ジギョウ</t>
    </rPh>
    <rPh sb="163" eb="165">
      <t>カイケイ</t>
    </rPh>
    <rPh sb="166" eb="168">
      <t>ビョウイン</t>
    </rPh>
    <rPh sb="168" eb="170">
      <t>ジギョウ</t>
    </rPh>
    <rPh sb="170" eb="172">
      <t>カイケイ</t>
    </rPh>
    <rPh sb="174" eb="177">
      <t>コウサイヒ</t>
    </rPh>
    <rPh sb="177" eb="179">
      <t>ショウカン</t>
    </rPh>
    <rPh sb="180" eb="181">
      <t>ア</t>
    </rPh>
    <rPh sb="183" eb="185">
      <t>クリダ</t>
    </rPh>
    <rPh sb="185" eb="186">
      <t>キン</t>
    </rPh>
    <rPh sb="187" eb="189">
      <t>イゼン</t>
    </rPh>
    <rPh sb="192" eb="193">
      <t>オオ</t>
    </rPh>
    <rPh sb="199" eb="201">
      <t>ヨウイン</t>
    </rPh>
    <rPh sb="205" eb="207">
      <t>ルイジ</t>
    </rPh>
    <rPh sb="207" eb="209">
      <t>ダンタイ</t>
    </rPh>
    <rPh sb="210" eb="212">
      <t>ヒカク</t>
    </rPh>
    <rPh sb="214" eb="215">
      <t>タカ</t>
    </rPh>
    <rPh sb="222" eb="224">
      <t>コンゴ</t>
    </rPh>
    <rPh sb="230" eb="231">
      <t>ホン</t>
    </rPh>
    <rPh sb="231" eb="233">
      <t>チョウシャ</t>
    </rPh>
    <rPh sb="233" eb="236">
      <t>タイシンカ</t>
    </rPh>
    <rPh sb="236" eb="238">
      <t>セイビ</t>
    </rPh>
    <rPh sb="238" eb="240">
      <t>ジギョウ</t>
    </rPh>
    <rPh sb="241" eb="243">
      <t>コクミン</t>
    </rPh>
    <rPh sb="243" eb="245">
      <t>タイイク</t>
    </rPh>
    <rPh sb="245" eb="247">
      <t>タイカイ</t>
    </rPh>
    <rPh sb="247" eb="249">
      <t>カンレン</t>
    </rPh>
    <rPh sb="249" eb="251">
      <t>ジギョウ</t>
    </rPh>
    <rPh sb="257" eb="259">
      <t>トシ</t>
    </rPh>
    <rPh sb="259" eb="261">
      <t>ケイカク</t>
    </rPh>
    <rPh sb="261" eb="263">
      <t>ドウロ</t>
    </rPh>
    <rPh sb="263" eb="265">
      <t>セイビ</t>
    </rPh>
    <rPh sb="265" eb="267">
      <t>ジギョウ</t>
    </rPh>
    <rPh sb="270" eb="273">
      <t>イナエエキ</t>
    </rPh>
    <rPh sb="273" eb="275">
      <t>シュウヘン</t>
    </rPh>
    <rPh sb="275" eb="277">
      <t>セイビ</t>
    </rPh>
    <rPh sb="277" eb="279">
      <t>ジギョウ</t>
    </rPh>
    <rPh sb="281" eb="283">
      <t>オオガタ</t>
    </rPh>
    <rPh sb="284" eb="286">
      <t>キサイ</t>
    </rPh>
    <rPh sb="286" eb="288">
      <t>ハッコウ</t>
    </rPh>
    <rPh sb="289" eb="291">
      <t>ミコ</t>
    </rPh>
    <rPh sb="294" eb="296">
      <t>ジギョウ</t>
    </rPh>
    <rPh sb="297" eb="298">
      <t>ヒカ</t>
    </rPh>
    <rPh sb="307" eb="309">
      <t>ショウライ</t>
    </rPh>
    <rPh sb="309" eb="311">
      <t>フタン</t>
    </rPh>
    <rPh sb="311" eb="313">
      <t>ヒリツ</t>
    </rPh>
    <rPh sb="314" eb="316">
      <t>ジッシツ</t>
    </rPh>
    <rPh sb="316" eb="319">
      <t>コウサイヒ</t>
    </rPh>
    <rPh sb="319" eb="321">
      <t>ヒリツ</t>
    </rPh>
    <rPh sb="324" eb="326">
      <t>ジョウショウ</t>
    </rPh>
    <rPh sb="333" eb="334">
      <t>カンガ</t>
    </rPh>
    <rPh sb="345" eb="347">
      <t>イジョウ</t>
    </rPh>
    <rPh sb="348" eb="351">
      <t>コウサイヒ</t>
    </rPh>
    <rPh sb="352" eb="355">
      <t>テキセイカ</t>
    </rPh>
    <rPh sb="356" eb="357">
      <t>ト</t>
    </rPh>
    <rPh sb="358" eb="359">
      <t>ク</t>
    </rPh>
    <rPh sb="363" eb="365">
      <t>ヒツヨウ</t>
    </rPh>
    <phoneticPr fontId="3"/>
  </si>
  <si>
    <t>（　参考　）</t>
    <rPh sb="2" eb="4">
      <t>サンコウ</t>
    </rPh>
    <phoneticPr fontId="3"/>
  </si>
  <si>
    <t>実質公債費比率</t>
    <rPh sb="0" eb="2">
      <t>ジッシツ</t>
    </rPh>
    <rPh sb="2" eb="5">
      <t>コウサイヒ</t>
    </rPh>
    <rPh sb="5" eb="7">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</si>
</sst>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theme="1"/>
      <name val="+mn-cs"/>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0.5"/>
      <color theme="1"/>
      <name val="+mn-cs"/>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4264925"/>
        <c:axId val="42790842"/>
      </c:lineChart>
      <c:catAx>
        <c:axId val="34264925"/>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2790842"/>
        <c:crosses val="autoZero"/>
        <c:auto val="1"/>
        <c:lblOffset val="100"/>
        <c:tickLblSkip val="1"/>
        <c:noMultiLvlLbl val="0"/>
      </c:catAx>
      <c:valAx>
        <c:axId val="42790842"/>
        <c:scaling>
          <c:orientation val="minMax"/>
          <c:max val="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4264925"/>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9410035"/>
        <c:axId val="51003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9410035"/>
        <c:axId val="51003864"/>
      </c:lineChart>
      <c:catAx>
        <c:axId val="19410035"/>
        <c:scaling>
          <c:orientation val="minMax"/>
        </c:scaling>
        <c:axPos val="b"/>
        <c:delete val="0"/>
        <c:numFmt formatCode="General" sourceLinked="1"/>
        <c:majorTickMark val="none"/>
        <c:minorTickMark val="none"/>
        <c:tickLblPos val="low"/>
        <c:spPr>
          <a:ln w="3175">
            <a:solidFill>
              <a:srgbClr val="000000"/>
            </a:solidFill>
            <a:prstDash val="solid"/>
          </a:ln>
        </c:spPr>
        <c:crossAx val="51003864"/>
        <c:crosses val="autoZero"/>
        <c:auto val="1"/>
        <c:lblOffset val="100"/>
        <c:tickLblSkip val="1"/>
        <c:noMultiLvlLbl val="0"/>
      </c:catAx>
      <c:valAx>
        <c:axId val="5100386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941003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休日急病診療所事業特別会計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9070457"/>
        <c:axId val="29718438"/>
      </c:barChart>
      <c:catAx>
        <c:axId val="5907045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9718438"/>
        <c:crosses val="autoZero"/>
        <c:auto val="1"/>
        <c:lblOffset val="100"/>
        <c:tickLblSkip val="1"/>
        <c:noMultiLvlLbl val="0"/>
      </c:catAx>
      <c:valAx>
        <c:axId val="2971843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9070457"/>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0795375"/>
        <c:axId val="563601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0795375"/>
        <c:axId val="56360100"/>
      </c:lineChart>
      <c:catAx>
        <c:axId val="5079537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6360100"/>
        <c:crosses val="autoZero"/>
        <c:auto val="1"/>
        <c:lblOffset val="100"/>
        <c:tickLblSkip val="1"/>
        <c:noMultiLvlLbl val="0"/>
      </c:catAx>
      <c:valAx>
        <c:axId val="5636010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079537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1592661"/>
        <c:axId val="6250709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1592661"/>
        <c:axId val="62507090"/>
      </c:lineChart>
      <c:catAx>
        <c:axId val="6159266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2507090"/>
        <c:crosses val="autoZero"/>
        <c:auto val="1"/>
        <c:lblOffset val="100"/>
        <c:tickLblSkip val="1"/>
        <c:noMultiLvlLbl val="0"/>
      </c:catAx>
      <c:valAx>
        <c:axId val="6250709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159266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7285803"/>
        <c:axId val="27606576"/>
      </c:scatterChart>
      <c:valAx>
        <c:axId val="7285803"/>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7606576"/>
        <c:crosses val="autoZero"/>
        <c:crossBetween val="midCat"/>
        <c:dispUnits/>
      </c:valAx>
      <c:valAx>
        <c:axId val="27606576"/>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7285803"/>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3341169"/>
        <c:axId val="34999742"/>
      </c:scatterChart>
      <c:valAx>
        <c:axId val="23341169"/>
        <c:scaling>
          <c:orientation val="minMax"/>
          <c:max val="14.9"/>
          <c:min val="5.7"/>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4999742"/>
        <c:crosses val="autoZero"/>
        <c:crossBetween val="midCat"/>
        <c:dispUnits/>
      </c:valAx>
      <c:valAx>
        <c:axId val="34999742"/>
        <c:scaling>
          <c:orientation val="minMax"/>
          <c:max val="81"/>
          <c:min val="9"/>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3341169"/>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平成１９年度から公債費負担適正化計画に基づき、繰上償還により元利償還金を減少させるなどの改善を図ってきた結果、平成２２年度以降３ヵ年平均で１８％を下回っており、数値が改善されている。</a:t>
          </a:r>
          <a:endParaRPr lang="ja-JP" altLang="ja-JP" sz="1400">
            <a:effectLst/>
          </a:endParaRPr>
        </a:p>
        <a:p>
          <a:pPr rtl="0"/>
          <a:r>
            <a:rPr lang="ja-JP" altLang="ja-JP" sz="1100" b="0" i="0" baseline="0">
              <a:solidFill>
                <a:schemeClr val="dk1"/>
              </a:solidFill>
              <a:effectLst/>
              <a:latin typeface="+mn-lt"/>
              <a:ea typeface="+mn-ea"/>
              <a:cs typeface="+mn-cs"/>
            </a:rPr>
            <a:t>　しかしながら、平成２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も引続き</a:t>
          </a:r>
          <a:r>
            <a:rPr lang="ja-JP" altLang="ja-JP" sz="1100" b="0" i="0" baseline="0">
              <a:solidFill>
                <a:schemeClr val="dk1"/>
              </a:solidFill>
              <a:effectLst/>
              <a:latin typeface="+mn-lt"/>
              <a:ea typeface="+mn-ea"/>
              <a:cs typeface="+mn-cs"/>
            </a:rPr>
            <a:t>大型の起債発行を予定しているため、今後の数値の推移に注視していく必要がある。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早期健全化基準の数値を大きく下回っており、近年は減少傾向でもあり、良好な状態である。</a:t>
          </a:r>
          <a:endParaRPr lang="ja-JP" altLang="ja-JP" sz="1400">
            <a:effectLst/>
          </a:endParaRPr>
        </a:p>
        <a:p>
          <a:pPr rtl="0"/>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下水道事業特別会計において地方債残高が減じたこと、ならびに繰入割合の３ヶ年平均が下がったことから公営企業等繰入見込額が減になっている。</a:t>
          </a:r>
          <a:endParaRPr kumimoji="1" lang="en-US" altLang="ja-JP" sz="1100">
            <a:solidFill>
              <a:schemeClr val="dk1"/>
            </a:solidFill>
            <a:effectLst/>
            <a:latin typeface="+mn-lt"/>
            <a:ea typeface="+mn-ea"/>
            <a:cs typeface="+mn-cs"/>
          </a:endParaRPr>
        </a:p>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また、充当可能基金は、土地開発基金の現金保有額が増えたため</a:t>
          </a:r>
          <a:r>
            <a:rPr kumimoji="1" lang="ja-JP" altLang="en-US" sz="1100">
              <a:solidFill>
                <a:schemeClr val="dk1"/>
              </a:solidFill>
              <a:effectLst/>
              <a:latin typeface="+mn-lt"/>
              <a:ea typeface="+mn-ea"/>
              <a:cs typeface="+mn-cs"/>
            </a:rPr>
            <a:t>増となっている。</a:t>
          </a:r>
          <a:endParaRPr kumimoji="1" lang="en-US" altLang="ja-JP" sz="1100">
            <a:solidFill>
              <a:schemeClr val="dk1"/>
            </a:solidFill>
            <a:effectLst/>
            <a:latin typeface="+mn-lt"/>
            <a:ea typeface="+mn-ea"/>
            <a:cs typeface="+mn-cs"/>
          </a:endParaRPr>
        </a:p>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一般会計等に係る地方債の現在高は、繰上償還を行ったこと</a:t>
          </a:r>
          <a:r>
            <a:rPr kumimoji="1" lang="ja-JP" altLang="en-US" sz="1100">
              <a:solidFill>
                <a:schemeClr val="dk1"/>
              </a:solidFill>
              <a:effectLst/>
              <a:latin typeface="+mn-lt"/>
              <a:ea typeface="+mn-ea"/>
              <a:cs typeface="+mn-cs"/>
            </a:rPr>
            <a:t>から減となっている。</a:t>
          </a:r>
          <a:endParaRPr kumimoji="1"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　このように、数値の良化はしているものの、今後、大型の起債発行等を予定していることから、事業の緊急性、投資効果および後年度負担を検証し、総合的に判断していく必要がある。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1" name="正方形/長方形 50"/>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2" name="正方形/長方形 51"/>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3" name="正方形/長方形 52"/>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4" name="テキスト ボックス 53"/>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5" name="正方形/長方形 54"/>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6" name="正方形/長方形 55"/>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7" name="正方形/長方形 56"/>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8" name="正方形/長方形 57"/>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9" name="正方形/長方形 58"/>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0" name="テキスト ボックス 59"/>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1" name="テキスト ボックス 60"/>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年度以降は類似団体とほぼ同水準で推移している。長引く不況の影響を受け、地方税が減少したことから、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ヵ年平均の数値は平成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年度から減少を続け、平成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年度は法人税や固定資産税の伸びにより数値が改善した</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年度については、当該年度が評価替え年度であったため、市税全体で減収となったものの、数値は前年度と同水準を保っている。</a:t>
          </a:r>
          <a:endParaRPr lang="ja-JP" altLang="ja-JP" sz="1400">
            <a:effectLst/>
          </a:endParaRPr>
        </a:p>
        <a:p>
          <a:r>
            <a:rPr kumimoji="1" lang="ja-JP" altLang="ja-JP" sz="1100">
              <a:solidFill>
                <a:schemeClr val="dk1"/>
              </a:solidFill>
              <a:effectLst/>
              <a:latin typeface="+mn-lt"/>
              <a:ea typeface="+mn-ea"/>
              <a:cs typeface="+mn-cs"/>
            </a:rPr>
            <a:t>　引き続き、下水道特別事業会計など全ての会計について、新規借入を抑制することにより、将来的な公債費や繰出金の抑制を図るほか、税収納率向上対策等を中心とした歳入確保に努める。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104775</xdr:rowOff>
    </xdr:from>
    <xdr:to>
      <xdr:col>7</xdr:col>
      <xdr:colOff>152400</xdr:colOff>
      <xdr:row>45</xdr:row>
      <xdr:rowOff>28575</xdr:rowOff>
    </xdr:to>
    <xdr:cxnSp macro="">
      <xdr:nvCxnSpPr>
        <xdr:cNvPr id="65" name="直線コネクタ 64"/>
        <xdr:cNvCxnSpPr/>
      </xdr:nvCxnSpPr>
      <xdr:spPr>
        <a:xfrm flipV="1">
          <a:off x="4953000" y="627697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19050</xdr:rowOff>
    </xdr:from>
    <xdr:ext cx="762000" cy="257175"/>
    <xdr:sp macro="" textlink="">
      <xdr:nvSpPr>
        <xdr:cNvPr id="68" name="財政力最大値テキスト"/>
        <xdr:cNvSpPr txBox="1"/>
      </xdr:nvSpPr>
      <xdr:spPr>
        <a:xfrm>
          <a:off x="503872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66675</xdr:colOff>
      <xdr:row>36</xdr:row>
      <xdr:rowOff>104775</xdr:rowOff>
    </xdr:from>
    <xdr:to>
      <xdr:col>7</xdr:col>
      <xdr:colOff>238125</xdr:colOff>
      <xdr:row>36</xdr:row>
      <xdr:rowOff>104775</xdr:rowOff>
    </xdr:to>
    <xdr:cxnSp macro="">
      <xdr:nvCxnSpPr>
        <xdr:cNvPr id="69" name="直線コネクタ 68"/>
        <xdr:cNvCxnSpPr/>
      </xdr:nvCxnSpPr>
      <xdr:spPr>
        <a:xfrm>
          <a:off x="4867275" y="627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9525</xdr:rowOff>
    </xdr:from>
    <xdr:to>
      <xdr:col>7</xdr:col>
      <xdr:colOff>152400</xdr:colOff>
      <xdr:row>42</xdr:row>
      <xdr:rowOff>28575</xdr:rowOff>
    </xdr:to>
    <xdr:cxnSp macro="">
      <xdr:nvCxnSpPr>
        <xdr:cNvPr id="70" name="直線コネクタ 69"/>
        <xdr:cNvCxnSpPr/>
      </xdr:nvCxnSpPr>
      <xdr:spPr>
        <a:xfrm flipV="1">
          <a:off x="4114800" y="72104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95250</xdr:rowOff>
    </xdr:from>
    <xdr:ext cx="762000" cy="257175"/>
    <xdr:sp macro="" textlink="">
      <xdr:nvSpPr>
        <xdr:cNvPr id="71" name="財政力平均値テキスト"/>
        <xdr:cNvSpPr txBox="1"/>
      </xdr:nvSpPr>
      <xdr:spPr>
        <a:xfrm>
          <a:off x="5038725"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76200</xdr:rowOff>
    </xdr:from>
    <xdr:to>
      <xdr:col>7</xdr:col>
      <xdr:colOff>200025</xdr:colOff>
      <xdr:row>42</xdr:row>
      <xdr:rowOff>9525</xdr:rowOff>
    </xdr:to>
    <xdr:sp macro="" textlink="">
      <xdr:nvSpPr>
        <xdr:cNvPr id="72" name="フローチャート : 判断 71"/>
        <xdr:cNvSpPr/>
      </xdr:nvSpPr>
      <xdr:spPr>
        <a:xfrm>
          <a:off x="4905375" y="710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28575</xdr:rowOff>
    </xdr:from>
    <xdr:to>
      <xdr:col>6</xdr:col>
      <xdr:colOff>0</xdr:colOff>
      <xdr:row>42</xdr:row>
      <xdr:rowOff>57150</xdr:rowOff>
    </xdr:to>
    <xdr:cxnSp macro="">
      <xdr:nvCxnSpPr>
        <xdr:cNvPr id="73" name="直線コネクタ 72"/>
        <xdr:cNvCxnSpPr/>
      </xdr:nvCxnSpPr>
      <xdr:spPr>
        <a:xfrm flipV="1">
          <a:off x="3228975" y="72294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9525</xdr:rowOff>
    </xdr:from>
    <xdr:to>
      <xdr:col>6</xdr:col>
      <xdr:colOff>47625</xdr:colOff>
      <xdr:row>42</xdr:row>
      <xdr:rowOff>114300</xdr:rowOff>
    </xdr:to>
    <xdr:sp macro="" textlink="">
      <xdr:nvSpPr>
        <xdr:cNvPr id="74" name="フローチャート : 判断 73"/>
        <xdr:cNvSpPr/>
      </xdr:nvSpPr>
      <xdr:spPr>
        <a:xfrm>
          <a:off x="4067175" y="721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95250</xdr:rowOff>
    </xdr:from>
    <xdr:ext cx="733425" cy="257175"/>
    <xdr:sp macro="" textlink="">
      <xdr:nvSpPr>
        <xdr:cNvPr id="75" name="テキスト ボックス 74"/>
        <xdr:cNvSpPr txBox="1"/>
      </xdr:nvSpPr>
      <xdr:spPr>
        <a:xfrm>
          <a:off x="3733800"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57150</xdr:rowOff>
    </xdr:from>
    <xdr:to>
      <xdr:col>4</xdr:col>
      <xdr:colOff>485775</xdr:colOff>
      <xdr:row>42</xdr:row>
      <xdr:rowOff>76200</xdr:rowOff>
    </xdr:to>
    <xdr:cxnSp macro="">
      <xdr:nvCxnSpPr>
        <xdr:cNvPr id="76" name="直線コネクタ 75"/>
        <xdr:cNvCxnSpPr/>
      </xdr:nvCxnSpPr>
      <xdr:spPr>
        <a:xfrm flipV="1">
          <a:off x="2333625" y="72580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9525</xdr:rowOff>
    </xdr:from>
    <xdr:to>
      <xdr:col>4</xdr:col>
      <xdr:colOff>533400</xdr:colOff>
      <xdr:row>42</xdr:row>
      <xdr:rowOff>114300</xdr:rowOff>
    </xdr:to>
    <xdr:sp macro="" textlink="">
      <xdr:nvSpPr>
        <xdr:cNvPr id="77" name="フローチャート : 判断 76"/>
        <xdr:cNvSpPr/>
      </xdr:nvSpPr>
      <xdr:spPr>
        <a:xfrm>
          <a:off x="31718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95250</xdr:rowOff>
    </xdr:from>
    <xdr:ext cx="762000" cy="257175"/>
    <xdr:sp macro="" textlink="">
      <xdr:nvSpPr>
        <xdr:cNvPr id="78" name="テキスト ボックス 77"/>
        <xdr:cNvSpPr txBox="1"/>
      </xdr:nvSpPr>
      <xdr:spPr>
        <a:xfrm>
          <a:off x="28479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38100</xdr:rowOff>
    </xdr:from>
    <xdr:to>
      <xdr:col>3</xdr:col>
      <xdr:colOff>276225</xdr:colOff>
      <xdr:row>42</xdr:row>
      <xdr:rowOff>76200</xdr:rowOff>
    </xdr:to>
    <xdr:cxnSp macro="">
      <xdr:nvCxnSpPr>
        <xdr:cNvPr id="79" name="直線コネクタ 78"/>
        <xdr:cNvCxnSpPr/>
      </xdr:nvCxnSpPr>
      <xdr:spPr>
        <a:xfrm>
          <a:off x="1447800" y="72390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xdr:rowOff>
    </xdr:from>
    <xdr:to>
      <xdr:col>3</xdr:col>
      <xdr:colOff>333375</xdr:colOff>
      <xdr:row>42</xdr:row>
      <xdr:rowOff>114300</xdr:rowOff>
    </xdr:to>
    <xdr:sp macro="" textlink="">
      <xdr:nvSpPr>
        <xdr:cNvPr id="80" name="フローチャート : 判断 79"/>
        <xdr:cNvSpPr/>
      </xdr:nvSpPr>
      <xdr:spPr>
        <a:xfrm>
          <a:off x="2286000"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40</xdr:row>
      <xdr:rowOff>123825</xdr:rowOff>
    </xdr:from>
    <xdr:ext cx="762000" cy="257175"/>
    <xdr:sp macro="" textlink="">
      <xdr:nvSpPr>
        <xdr:cNvPr id="81" name="テキスト ボックス 80"/>
        <xdr:cNvSpPr txBox="1"/>
      </xdr:nvSpPr>
      <xdr:spPr>
        <a:xfrm>
          <a:off x="195262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133350</xdr:rowOff>
    </xdr:from>
    <xdr:to>
      <xdr:col>2</xdr:col>
      <xdr:colOff>123825</xdr:colOff>
      <xdr:row>42</xdr:row>
      <xdr:rowOff>57150</xdr:rowOff>
    </xdr:to>
    <xdr:sp macro="" textlink="">
      <xdr:nvSpPr>
        <xdr:cNvPr id="82" name="フローチャート : 判断 81"/>
        <xdr:cNvSpPr/>
      </xdr:nvSpPr>
      <xdr:spPr>
        <a:xfrm>
          <a:off x="1400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66675</xdr:rowOff>
    </xdr:from>
    <xdr:ext cx="762000" cy="257175"/>
    <xdr:sp macro="" textlink="">
      <xdr:nvSpPr>
        <xdr:cNvPr id="83" name="テキスト ボックス 82"/>
        <xdr:cNvSpPr txBox="1"/>
      </xdr:nvSpPr>
      <xdr:spPr>
        <a:xfrm>
          <a:off x="10668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41</xdr:row>
      <xdr:rowOff>133350</xdr:rowOff>
    </xdr:from>
    <xdr:to>
      <xdr:col>7</xdr:col>
      <xdr:colOff>200025</xdr:colOff>
      <xdr:row>42</xdr:row>
      <xdr:rowOff>57150</xdr:rowOff>
    </xdr:to>
    <xdr:sp macro="" textlink="">
      <xdr:nvSpPr>
        <xdr:cNvPr id="89" name="円/楕円 88"/>
        <xdr:cNvSpPr/>
      </xdr:nvSpPr>
      <xdr:spPr>
        <a:xfrm>
          <a:off x="4905375" y="7162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104775</xdr:rowOff>
    </xdr:from>
    <xdr:ext cx="762000" cy="257175"/>
    <xdr:sp macro="" textlink="">
      <xdr:nvSpPr>
        <xdr:cNvPr id="90" name="財政力該当値テキスト"/>
        <xdr:cNvSpPr txBox="1"/>
      </xdr:nvSpPr>
      <xdr:spPr>
        <a:xfrm>
          <a:off x="5038725" y="713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638175</xdr:colOff>
      <xdr:row>41</xdr:row>
      <xdr:rowOff>142875</xdr:rowOff>
    </xdr:from>
    <xdr:to>
      <xdr:col>6</xdr:col>
      <xdr:colOff>47625</xdr:colOff>
      <xdr:row>42</xdr:row>
      <xdr:rowOff>76200</xdr:rowOff>
    </xdr:to>
    <xdr:sp macro="" textlink="">
      <xdr:nvSpPr>
        <xdr:cNvPr id="91" name="円/楕円 90"/>
        <xdr:cNvSpPr/>
      </xdr:nvSpPr>
      <xdr:spPr>
        <a:xfrm>
          <a:off x="4067175" y="7172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85725</xdr:rowOff>
    </xdr:from>
    <xdr:ext cx="733425" cy="257175"/>
    <xdr:sp macro="" textlink="">
      <xdr:nvSpPr>
        <xdr:cNvPr id="92" name="テキスト ボックス 91"/>
        <xdr:cNvSpPr txBox="1"/>
      </xdr:nvSpPr>
      <xdr:spPr>
        <a:xfrm>
          <a:off x="3733800"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9525</xdr:rowOff>
    </xdr:from>
    <xdr:to>
      <xdr:col>4</xdr:col>
      <xdr:colOff>533400</xdr:colOff>
      <xdr:row>42</xdr:row>
      <xdr:rowOff>114300</xdr:rowOff>
    </xdr:to>
    <xdr:sp macro="" textlink="">
      <xdr:nvSpPr>
        <xdr:cNvPr id="93" name="円/楕円 92"/>
        <xdr:cNvSpPr/>
      </xdr:nvSpPr>
      <xdr:spPr>
        <a:xfrm>
          <a:off x="3171825" y="7210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40</xdr:row>
      <xdr:rowOff>123825</xdr:rowOff>
    </xdr:from>
    <xdr:ext cx="762000" cy="257175"/>
    <xdr:sp macro="" textlink="">
      <xdr:nvSpPr>
        <xdr:cNvPr id="94" name="テキスト ボックス 93"/>
        <xdr:cNvSpPr txBox="1"/>
      </xdr:nvSpPr>
      <xdr:spPr>
        <a:xfrm>
          <a:off x="284797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28575</xdr:rowOff>
    </xdr:from>
    <xdr:to>
      <xdr:col>3</xdr:col>
      <xdr:colOff>333375</xdr:colOff>
      <xdr:row>42</xdr:row>
      <xdr:rowOff>123825</xdr:rowOff>
    </xdr:to>
    <xdr:sp macro="" textlink="">
      <xdr:nvSpPr>
        <xdr:cNvPr id="95" name="円/楕円 94"/>
        <xdr:cNvSpPr/>
      </xdr:nvSpPr>
      <xdr:spPr>
        <a:xfrm>
          <a:off x="2286000" y="7229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114300</xdr:rowOff>
    </xdr:from>
    <xdr:ext cx="762000" cy="257175"/>
    <xdr:sp macro="" textlink="">
      <xdr:nvSpPr>
        <xdr:cNvPr id="96" name="テキスト ボックス 95"/>
        <xdr:cNvSpPr txBox="1"/>
      </xdr:nvSpPr>
      <xdr:spPr>
        <a:xfrm>
          <a:off x="1952625" y="731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28575</xdr:colOff>
      <xdr:row>41</xdr:row>
      <xdr:rowOff>161925</xdr:rowOff>
    </xdr:from>
    <xdr:to>
      <xdr:col>2</xdr:col>
      <xdr:colOff>123825</xdr:colOff>
      <xdr:row>42</xdr:row>
      <xdr:rowOff>95250</xdr:rowOff>
    </xdr:to>
    <xdr:sp macro="" textlink="">
      <xdr:nvSpPr>
        <xdr:cNvPr id="97" name="円/楕円 96"/>
        <xdr:cNvSpPr/>
      </xdr:nvSpPr>
      <xdr:spPr>
        <a:xfrm>
          <a:off x="1400175" y="7191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76200</xdr:rowOff>
    </xdr:from>
    <xdr:ext cx="762000" cy="257175"/>
    <xdr:sp macro="" textlink="">
      <xdr:nvSpPr>
        <xdr:cNvPr id="98" name="テキスト ボックス 97"/>
        <xdr:cNvSpPr txBox="1"/>
      </xdr:nvSpPr>
      <xdr:spPr>
        <a:xfrm>
          <a:off x="1066800"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経常収支比率については、市町村税は減少しているものの、地方消費税交付金が大きく伸びたことから歳入の経常一般財源は増加した。しかし、歳出について、中学校給食開始に伴い、中学校就学援助事業において増、中学校給食にかかる各種費用の支出を行ったことから増、放課後児童クラブの運営に係る経費が増加したことから増、また、特別会計への繰出の増により、経常一般財源充当額が大幅増となり、経常収支比率は昨年度より悪化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今度については、経常的にかかる経費とは言え、削減可能な支出について検討していく必要がある。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66675</xdr:rowOff>
    </xdr:from>
    <xdr:to>
      <xdr:col>7</xdr:col>
      <xdr:colOff>152400</xdr:colOff>
      <xdr:row>67</xdr:row>
      <xdr:rowOff>66675</xdr:rowOff>
    </xdr:to>
    <xdr:cxnSp macro="">
      <xdr:nvCxnSpPr>
        <xdr:cNvPr id="126" name="直線コネクタ 125"/>
        <xdr:cNvCxnSpPr/>
      </xdr:nvCxnSpPr>
      <xdr:spPr>
        <a:xfrm flipV="1">
          <a:off x="4953000" y="10353675"/>
          <a:ext cx="0" cy="1200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38100</xdr:rowOff>
    </xdr:from>
    <xdr:ext cx="762000" cy="257175"/>
    <xdr:sp macro="" textlink="">
      <xdr:nvSpPr>
        <xdr:cNvPr id="127" name="財政構造の弾力性最小値テキスト"/>
        <xdr:cNvSpPr txBox="1"/>
      </xdr:nvSpPr>
      <xdr:spPr>
        <a:xfrm>
          <a:off x="5038725" y="1152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66675</xdr:colOff>
      <xdr:row>67</xdr:row>
      <xdr:rowOff>66675</xdr:rowOff>
    </xdr:from>
    <xdr:to>
      <xdr:col>7</xdr:col>
      <xdr:colOff>238125</xdr:colOff>
      <xdr:row>67</xdr:row>
      <xdr:rowOff>66675</xdr:rowOff>
    </xdr:to>
    <xdr:cxnSp macro="">
      <xdr:nvCxnSpPr>
        <xdr:cNvPr id="128" name="直線コネクタ 127"/>
        <xdr:cNvCxnSpPr/>
      </xdr:nvCxnSpPr>
      <xdr:spPr>
        <a:xfrm>
          <a:off x="4867275" y="1155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152400</xdr:rowOff>
    </xdr:from>
    <xdr:ext cx="762000" cy="257175"/>
    <xdr:sp macro="" textlink="">
      <xdr:nvSpPr>
        <xdr:cNvPr id="129" name="財政構造の弾力性最大値テキスト"/>
        <xdr:cNvSpPr txBox="1"/>
      </xdr:nvSpPr>
      <xdr:spPr>
        <a:xfrm>
          <a:off x="50387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66675</xdr:colOff>
      <xdr:row>60</xdr:row>
      <xdr:rowOff>66675</xdr:rowOff>
    </xdr:from>
    <xdr:to>
      <xdr:col>7</xdr:col>
      <xdr:colOff>238125</xdr:colOff>
      <xdr:row>60</xdr:row>
      <xdr:rowOff>66675</xdr:rowOff>
    </xdr:to>
    <xdr:cxnSp macro="">
      <xdr:nvCxnSpPr>
        <xdr:cNvPr id="130" name="直線コネクタ 129"/>
        <xdr:cNvCxnSpPr/>
      </xdr:nvCxnSpPr>
      <xdr:spPr>
        <a:xfrm>
          <a:off x="4867275" y="10353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57150</xdr:rowOff>
    </xdr:from>
    <xdr:to>
      <xdr:col>7</xdr:col>
      <xdr:colOff>152400</xdr:colOff>
      <xdr:row>64</xdr:row>
      <xdr:rowOff>152400</xdr:rowOff>
    </xdr:to>
    <xdr:cxnSp macro="">
      <xdr:nvCxnSpPr>
        <xdr:cNvPr id="131" name="直線コネクタ 130"/>
        <xdr:cNvCxnSpPr/>
      </xdr:nvCxnSpPr>
      <xdr:spPr>
        <a:xfrm>
          <a:off x="4114800" y="1102995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2"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85725</xdr:rowOff>
    </xdr:from>
    <xdr:to>
      <xdr:col>7</xdr:col>
      <xdr:colOff>200025</xdr:colOff>
      <xdr:row>64</xdr:row>
      <xdr:rowOff>9525</xdr:rowOff>
    </xdr:to>
    <xdr:sp macro="" textlink="">
      <xdr:nvSpPr>
        <xdr:cNvPr id="133" name="フローチャート : 判断 132"/>
        <xdr:cNvSpPr/>
      </xdr:nvSpPr>
      <xdr:spPr>
        <a:xfrm>
          <a:off x="4905375" y="1088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47625</xdr:rowOff>
    </xdr:from>
    <xdr:to>
      <xdr:col>6</xdr:col>
      <xdr:colOff>0</xdr:colOff>
      <xdr:row>64</xdr:row>
      <xdr:rowOff>57150</xdr:rowOff>
    </xdr:to>
    <xdr:cxnSp macro="">
      <xdr:nvCxnSpPr>
        <xdr:cNvPr id="134" name="直線コネクタ 133"/>
        <xdr:cNvCxnSpPr/>
      </xdr:nvCxnSpPr>
      <xdr:spPr>
        <a:xfrm>
          <a:off x="3228975" y="10848975"/>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47625</xdr:rowOff>
    </xdr:from>
    <xdr:to>
      <xdr:col>6</xdr:col>
      <xdr:colOff>47625</xdr:colOff>
      <xdr:row>64</xdr:row>
      <xdr:rowOff>152400</xdr:rowOff>
    </xdr:to>
    <xdr:sp macro="" textlink="">
      <xdr:nvSpPr>
        <xdr:cNvPr id="135" name="フローチャート : 判断 134"/>
        <xdr:cNvSpPr/>
      </xdr:nvSpPr>
      <xdr:spPr>
        <a:xfrm>
          <a:off x="4067175" y="1102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133350</xdr:rowOff>
    </xdr:from>
    <xdr:ext cx="733425" cy="257175"/>
    <xdr:sp macro="" textlink="">
      <xdr:nvSpPr>
        <xdr:cNvPr id="136" name="テキスト ボックス 135"/>
        <xdr:cNvSpPr txBox="1"/>
      </xdr:nvSpPr>
      <xdr:spPr>
        <a:xfrm>
          <a:off x="3733800" y="1110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47625</xdr:rowOff>
    </xdr:from>
    <xdr:to>
      <xdr:col>4</xdr:col>
      <xdr:colOff>485775</xdr:colOff>
      <xdr:row>63</xdr:row>
      <xdr:rowOff>47625</xdr:rowOff>
    </xdr:to>
    <xdr:cxnSp macro="">
      <xdr:nvCxnSpPr>
        <xdr:cNvPr id="137" name="直線コネクタ 136"/>
        <xdr:cNvCxnSpPr/>
      </xdr:nvCxnSpPr>
      <xdr:spPr>
        <a:xfrm>
          <a:off x="2333625" y="10848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85725</xdr:rowOff>
    </xdr:to>
    <xdr:sp macro="" textlink="">
      <xdr:nvSpPr>
        <xdr:cNvPr id="138" name="フローチャート : 判断 137"/>
        <xdr:cNvSpPr/>
      </xdr:nvSpPr>
      <xdr:spPr>
        <a:xfrm>
          <a:off x="3171825" y="10963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39" name="テキスト ボックス 138"/>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47625</xdr:rowOff>
    </xdr:from>
    <xdr:to>
      <xdr:col>3</xdr:col>
      <xdr:colOff>276225</xdr:colOff>
      <xdr:row>64</xdr:row>
      <xdr:rowOff>95250</xdr:rowOff>
    </xdr:to>
    <xdr:cxnSp macro="">
      <xdr:nvCxnSpPr>
        <xdr:cNvPr id="140" name="直線コネクタ 139"/>
        <xdr:cNvCxnSpPr/>
      </xdr:nvCxnSpPr>
      <xdr:spPr>
        <a:xfrm flipV="1">
          <a:off x="1447800" y="10848975"/>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28575</xdr:rowOff>
    </xdr:from>
    <xdr:to>
      <xdr:col>3</xdr:col>
      <xdr:colOff>333375</xdr:colOff>
      <xdr:row>64</xdr:row>
      <xdr:rowOff>133350</xdr:rowOff>
    </xdr:to>
    <xdr:sp macro="" textlink="">
      <xdr:nvSpPr>
        <xdr:cNvPr id="141" name="フローチャート : 判断 140"/>
        <xdr:cNvSpPr/>
      </xdr:nvSpPr>
      <xdr:spPr>
        <a:xfrm>
          <a:off x="2286000" y="1100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114300</xdr:rowOff>
    </xdr:from>
    <xdr:ext cx="762000" cy="257175"/>
    <xdr:sp macro="" textlink="">
      <xdr:nvSpPr>
        <xdr:cNvPr id="142" name="テキスト ボックス 141"/>
        <xdr:cNvSpPr txBox="1"/>
      </xdr:nvSpPr>
      <xdr:spPr>
        <a:xfrm>
          <a:off x="1952625" y="1108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9525</xdr:rowOff>
    </xdr:from>
    <xdr:to>
      <xdr:col>2</xdr:col>
      <xdr:colOff>123825</xdr:colOff>
      <xdr:row>64</xdr:row>
      <xdr:rowOff>104775</xdr:rowOff>
    </xdr:to>
    <xdr:sp macro="" textlink="">
      <xdr:nvSpPr>
        <xdr:cNvPr id="143" name="フローチャート : 判断 142"/>
        <xdr:cNvSpPr/>
      </xdr:nvSpPr>
      <xdr:spPr>
        <a:xfrm>
          <a:off x="1400175" y="109823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123825</xdr:rowOff>
    </xdr:from>
    <xdr:ext cx="762000" cy="257175"/>
    <xdr:sp macro="" textlink="">
      <xdr:nvSpPr>
        <xdr:cNvPr id="144" name="テキスト ボックス 143"/>
        <xdr:cNvSpPr txBox="1"/>
      </xdr:nvSpPr>
      <xdr:spPr>
        <a:xfrm>
          <a:off x="1066800" y="1075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104775</xdr:rowOff>
    </xdr:from>
    <xdr:to>
      <xdr:col>7</xdr:col>
      <xdr:colOff>200025</xdr:colOff>
      <xdr:row>65</xdr:row>
      <xdr:rowOff>38100</xdr:rowOff>
    </xdr:to>
    <xdr:sp macro="" textlink="">
      <xdr:nvSpPr>
        <xdr:cNvPr id="150" name="円/楕円 149"/>
        <xdr:cNvSpPr/>
      </xdr:nvSpPr>
      <xdr:spPr>
        <a:xfrm>
          <a:off x="4905375" y="11077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76200</xdr:rowOff>
    </xdr:from>
    <xdr:ext cx="762000" cy="257175"/>
    <xdr:sp macro="" textlink="">
      <xdr:nvSpPr>
        <xdr:cNvPr id="151" name="財政構造の弾力性該当値テキスト"/>
        <xdr:cNvSpPr txBox="1"/>
      </xdr:nvSpPr>
      <xdr:spPr>
        <a:xfrm>
          <a:off x="503872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638175</xdr:colOff>
      <xdr:row>64</xdr:row>
      <xdr:rowOff>0</xdr:rowOff>
    </xdr:from>
    <xdr:to>
      <xdr:col>6</xdr:col>
      <xdr:colOff>47625</xdr:colOff>
      <xdr:row>64</xdr:row>
      <xdr:rowOff>104775</xdr:rowOff>
    </xdr:to>
    <xdr:sp macro="" textlink="">
      <xdr:nvSpPr>
        <xdr:cNvPr id="152" name="円/楕円 151"/>
        <xdr:cNvSpPr/>
      </xdr:nvSpPr>
      <xdr:spPr>
        <a:xfrm>
          <a:off x="4067175" y="10972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114300</xdr:rowOff>
    </xdr:from>
    <xdr:ext cx="733425" cy="257175"/>
    <xdr:sp macro="" textlink="">
      <xdr:nvSpPr>
        <xdr:cNvPr id="153" name="テキスト ボックス 152"/>
        <xdr:cNvSpPr txBox="1"/>
      </xdr:nvSpPr>
      <xdr:spPr>
        <a:xfrm>
          <a:off x="3733800" y="10744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0</xdr:rowOff>
    </xdr:from>
    <xdr:to>
      <xdr:col>4</xdr:col>
      <xdr:colOff>533400</xdr:colOff>
      <xdr:row>63</xdr:row>
      <xdr:rowOff>104775</xdr:rowOff>
    </xdr:to>
    <xdr:sp macro="" textlink="">
      <xdr:nvSpPr>
        <xdr:cNvPr id="154" name="円/楕円 153"/>
        <xdr:cNvSpPr/>
      </xdr:nvSpPr>
      <xdr:spPr>
        <a:xfrm>
          <a:off x="3171825" y="1080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114300</xdr:rowOff>
    </xdr:from>
    <xdr:ext cx="762000" cy="257175"/>
    <xdr:sp macro="" textlink="">
      <xdr:nvSpPr>
        <xdr:cNvPr id="155" name="テキスト ボックス 154"/>
        <xdr:cNvSpPr txBox="1"/>
      </xdr:nvSpPr>
      <xdr:spPr>
        <a:xfrm>
          <a:off x="284797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0</xdr:rowOff>
    </xdr:from>
    <xdr:to>
      <xdr:col>3</xdr:col>
      <xdr:colOff>333375</xdr:colOff>
      <xdr:row>63</xdr:row>
      <xdr:rowOff>104775</xdr:rowOff>
    </xdr:to>
    <xdr:sp macro="" textlink="">
      <xdr:nvSpPr>
        <xdr:cNvPr id="156" name="円/楕円 155"/>
        <xdr:cNvSpPr/>
      </xdr:nvSpPr>
      <xdr:spPr>
        <a:xfrm>
          <a:off x="2286000" y="1080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114300</xdr:rowOff>
    </xdr:from>
    <xdr:ext cx="762000" cy="257175"/>
    <xdr:sp macro="" textlink="">
      <xdr:nvSpPr>
        <xdr:cNvPr id="157" name="テキスト ボックス 156"/>
        <xdr:cNvSpPr txBox="1"/>
      </xdr:nvSpPr>
      <xdr:spPr>
        <a:xfrm>
          <a:off x="19526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28575</xdr:colOff>
      <xdr:row>64</xdr:row>
      <xdr:rowOff>38100</xdr:rowOff>
    </xdr:from>
    <xdr:to>
      <xdr:col>2</xdr:col>
      <xdr:colOff>123825</xdr:colOff>
      <xdr:row>64</xdr:row>
      <xdr:rowOff>142875</xdr:rowOff>
    </xdr:to>
    <xdr:sp macro="" textlink="">
      <xdr:nvSpPr>
        <xdr:cNvPr id="158" name="円/楕円 157"/>
        <xdr:cNvSpPr/>
      </xdr:nvSpPr>
      <xdr:spPr>
        <a:xfrm>
          <a:off x="1400175" y="11010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123825</xdr:rowOff>
    </xdr:from>
    <xdr:ext cx="762000" cy="257175"/>
    <xdr:sp macro="" textlink="">
      <xdr:nvSpPr>
        <xdr:cNvPr id="159" name="テキスト ボックス 158"/>
        <xdr:cNvSpPr txBox="1"/>
      </xdr:nvSpPr>
      <xdr:spPr>
        <a:xfrm>
          <a:off x="1066800" y="1109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人件費については人事院勧告により給料表の改定、地域手当の引上げ（</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％）、期末勤勉手当の引上げ（</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月）を行ったことから増となった。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物件費については、学校給食センター運営費用のほか、社会保障税番号制度導入に係る費用の増などにより増となった。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今後も「持続可能な財政基盤の確立」を重点課題として位置付けるほか、人件費の抑制を図るとともに、物件費の抑制に努めていく。</a:t>
          </a:r>
          <a:endParaRPr lang="ja-JP" altLang="ja-JP" sz="1400">
            <a:effectLst/>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114300</xdr:rowOff>
    </xdr:to>
    <xdr:cxnSp macro="">
      <xdr:nvCxnSpPr>
        <xdr:cNvPr id="189" name="直線コネクタ 188"/>
        <xdr:cNvCxnSpPr/>
      </xdr:nvCxnSpPr>
      <xdr:spPr>
        <a:xfrm flipV="1">
          <a:off x="4953000" y="14068425"/>
          <a:ext cx="0" cy="1304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85725</xdr:rowOff>
    </xdr:from>
    <xdr:ext cx="762000" cy="257175"/>
    <xdr:sp macro="" textlink="">
      <xdr:nvSpPr>
        <xdr:cNvPr id="190" name="人件費・物件費等の状況最小値テキスト"/>
        <xdr:cNvSpPr txBox="1"/>
      </xdr:nvSpPr>
      <xdr:spPr>
        <a:xfrm>
          <a:off x="5038725" y="15344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66675</xdr:colOff>
      <xdr:row>89</xdr:row>
      <xdr:rowOff>114300</xdr:rowOff>
    </xdr:from>
    <xdr:to>
      <xdr:col>7</xdr:col>
      <xdr:colOff>238125</xdr:colOff>
      <xdr:row>89</xdr:row>
      <xdr:rowOff>114300</xdr:rowOff>
    </xdr:to>
    <xdr:cxnSp macro="">
      <xdr:nvCxnSpPr>
        <xdr:cNvPr id="191" name="直線コネクタ 190"/>
        <xdr:cNvCxnSpPr/>
      </xdr:nvCxnSpPr>
      <xdr:spPr>
        <a:xfrm>
          <a:off x="4867275" y="15373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2" name="人件費・物件費等の状況最大値テキスト"/>
        <xdr:cNvSpPr txBox="1"/>
      </xdr:nvSpPr>
      <xdr:spPr>
        <a:xfrm>
          <a:off x="50387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66675</xdr:colOff>
      <xdr:row>82</xdr:row>
      <xdr:rowOff>9525</xdr:rowOff>
    </xdr:from>
    <xdr:to>
      <xdr:col>7</xdr:col>
      <xdr:colOff>238125</xdr:colOff>
      <xdr:row>82</xdr:row>
      <xdr:rowOff>9525</xdr:rowOff>
    </xdr:to>
    <xdr:cxnSp macro="">
      <xdr:nvCxnSpPr>
        <xdr:cNvPr id="193" name="直線コネクタ 192"/>
        <xdr:cNvCxnSpPr/>
      </xdr:nvCxnSpPr>
      <xdr:spPr>
        <a:xfrm>
          <a:off x="4867275" y="14068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9525</xdr:rowOff>
    </xdr:from>
    <xdr:to>
      <xdr:col>7</xdr:col>
      <xdr:colOff>152400</xdr:colOff>
      <xdr:row>86</xdr:row>
      <xdr:rowOff>161925</xdr:rowOff>
    </xdr:to>
    <xdr:cxnSp macro="">
      <xdr:nvCxnSpPr>
        <xdr:cNvPr id="194" name="直線コネクタ 193"/>
        <xdr:cNvCxnSpPr/>
      </xdr:nvCxnSpPr>
      <xdr:spPr>
        <a:xfrm>
          <a:off x="4114800" y="1475422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85</xdr:row>
      <xdr:rowOff>9525</xdr:rowOff>
    </xdr:from>
    <xdr:ext cx="762000" cy="257175"/>
    <xdr:sp macro="" textlink="">
      <xdr:nvSpPr>
        <xdr:cNvPr id="195" name="人件費・物件費等の状況平均値テキスト"/>
        <xdr:cNvSpPr txBox="1"/>
      </xdr:nvSpPr>
      <xdr:spPr>
        <a:xfrm>
          <a:off x="5038725"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104775</xdr:colOff>
      <xdr:row>85</xdr:row>
      <xdr:rowOff>161925</xdr:rowOff>
    </xdr:from>
    <xdr:to>
      <xdr:col>7</xdr:col>
      <xdr:colOff>200025</xdr:colOff>
      <xdr:row>86</xdr:row>
      <xdr:rowOff>95250</xdr:rowOff>
    </xdr:to>
    <xdr:sp macro="" textlink="">
      <xdr:nvSpPr>
        <xdr:cNvPr id="196" name="フローチャート : 判断 195"/>
        <xdr:cNvSpPr/>
      </xdr:nvSpPr>
      <xdr:spPr>
        <a:xfrm>
          <a:off x="49053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85</xdr:row>
      <xdr:rowOff>9525</xdr:rowOff>
    </xdr:from>
    <xdr:to>
      <xdr:col>6</xdr:col>
      <xdr:colOff>0</xdr:colOff>
      <xdr:row>86</xdr:row>
      <xdr:rowOff>9525</xdr:rowOff>
    </xdr:to>
    <xdr:cxnSp macro="">
      <xdr:nvCxnSpPr>
        <xdr:cNvPr id="197" name="直線コネクタ 196"/>
        <xdr:cNvCxnSpPr/>
      </xdr:nvCxnSpPr>
      <xdr:spPr>
        <a:xfrm>
          <a:off x="3228975" y="1458277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152400</xdr:rowOff>
    </xdr:from>
    <xdr:to>
      <xdr:col>6</xdr:col>
      <xdr:colOff>47625</xdr:colOff>
      <xdr:row>86</xdr:row>
      <xdr:rowOff>85725</xdr:rowOff>
    </xdr:to>
    <xdr:sp macro="" textlink="">
      <xdr:nvSpPr>
        <xdr:cNvPr id="198" name="フローチャート : 判断 197"/>
        <xdr:cNvSpPr/>
      </xdr:nvSpPr>
      <xdr:spPr>
        <a:xfrm>
          <a:off x="4067175" y="1472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66675</xdr:rowOff>
    </xdr:from>
    <xdr:ext cx="733425" cy="257175"/>
    <xdr:sp macro="" textlink="">
      <xdr:nvSpPr>
        <xdr:cNvPr id="199" name="テキスト ボックス 198"/>
        <xdr:cNvSpPr txBox="1"/>
      </xdr:nvSpPr>
      <xdr:spPr>
        <a:xfrm>
          <a:off x="3733800" y="1481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276225</xdr:colOff>
      <xdr:row>85</xdr:row>
      <xdr:rowOff>9525</xdr:rowOff>
    </xdr:from>
    <xdr:to>
      <xdr:col>4</xdr:col>
      <xdr:colOff>485775</xdr:colOff>
      <xdr:row>85</xdr:row>
      <xdr:rowOff>38100</xdr:rowOff>
    </xdr:to>
    <xdr:cxnSp macro="">
      <xdr:nvCxnSpPr>
        <xdr:cNvPr id="200" name="直線コネクタ 199"/>
        <xdr:cNvCxnSpPr/>
      </xdr:nvCxnSpPr>
      <xdr:spPr>
        <a:xfrm flipV="1">
          <a:off x="2333625" y="145827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66675</xdr:rowOff>
    </xdr:from>
    <xdr:to>
      <xdr:col>4</xdr:col>
      <xdr:colOff>533400</xdr:colOff>
      <xdr:row>86</xdr:row>
      <xdr:rowOff>0</xdr:rowOff>
    </xdr:to>
    <xdr:sp macro="" textlink="">
      <xdr:nvSpPr>
        <xdr:cNvPr id="201" name="フローチャート : 判断 200"/>
        <xdr:cNvSpPr/>
      </xdr:nvSpPr>
      <xdr:spPr>
        <a:xfrm>
          <a:off x="3171825" y="1463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152400</xdr:rowOff>
    </xdr:from>
    <xdr:ext cx="762000" cy="257175"/>
    <xdr:sp macro="" textlink="">
      <xdr:nvSpPr>
        <xdr:cNvPr id="202" name="テキスト ボックス 201"/>
        <xdr:cNvSpPr txBox="1"/>
      </xdr:nvSpPr>
      <xdr:spPr>
        <a:xfrm>
          <a:off x="2847975"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38100</xdr:rowOff>
    </xdr:from>
    <xdr:to>
      <xdr:col>3</xdr:col>
      <xdr:colOff>276225</xdr:colOff>
      <xdr:row>85</xdr:row>
      <xdr:rowOff>85725</xdr:rowOff>
    </xdr:to>
    <xdr:cxnSp macro="">
      <xdr:nvCxnSpPr>
        <xdr:cNvPr id="203" name="直線コネクタ 202"/>
        <xdr:cNvCxnSpPr/>
      </xdr:nvCxnSpPr>
      <xdr:spPr>
        <a:xfrm flipV="1">
          <a:off x="1447800" y="146113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104775</xdr:rowOff>
    </xdr:from>
    <xdr:to>
      <xdr:col>3</xdr:col>
      <xdr:colOff>333375</xdr:colOff>
      <xdr:row>86</xdr:row>
      <xdr:rowOff>28575</xdr:rowOff>
    </xdr:to>
    <xdr:sp macro="" textlink="">
      <xdr:nvSpPr>
        <xdr:cNvPr id="204" name="フローチャート : 判断 203"/>
        <xdr:cNvSpPr/>
      </xdr:nvSpPr>
      <xdr:spPr>
        <a:xfrm>
          <a:off x="2286000" y="1467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86</xdr:row>
      <xdr:rowOff>19050</xdr:rowOff>
    </xdr:from>
    <xdr:ext cx="762000" cy="257175"/>
    <xdr:sp macro="" textlink="">
      <xdr:nvSpPr>
        <xdr:cNvPr id="205" name="テキスト ボックス 204"/>
        <xdr:cNvSpPr txBox="1"/>
      </xdr:nvSpPr>
      <xdr:spPr>
        <a:xfrm>
          <a:off x="1952625" y="1476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28575</xdr:colOff>
      <xdr:row>85</xdr:row>
      <xdr:rowOff>161925</xdr:rowOff>
    </xdr:from>
    <xdr:to>
      <xdr:col>2</xdr:col>
      <xdr:colOff>123825</xdr:colOff>
      <xdr:row>86</xdr:row>
      <xdr:rowOff>95250</xdr:rowOff>
    </xdr:to>
    <xdr:sp macro="" textlink="">
      <xdr:nvSpPr>
        <xdr:cNvPr id="206" name="フローチャート : 判断 205"/>
        <xdr:cNvSpPr/>
      </xdr:nvSpPr>
      <xdr:spPr>
        <a:xfrm>
          <a:off x="14001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85725</xdr:rowOff>
    </xdr:from>
    <xdr:ext cx="762000" cy="257175"/>
    <xdr:sp macro="" textlink="">
      <xdr:nvSpPr>
        <xdr:cNvPr id="207" name="テキスト ボックス 206"/>
        <xdr:cNvSpPr txBox="1"/>
      </xdr:nvSpPr>
      <xdr:spPr>
        <a:xfrm>
          <a:off x="1066800" y="1483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86</xdr:row>
      <xdr:rowOff>114300</xdr:rowOff>
    </xdr:from>
    <xdr:to>
      <xdr:col>7</xdr:col>
      <xdr:colOff>200025</xdr:colOff>
      <xdr:row>87</xdr:row>
      <xdr:rowOff>38100</xdr:rowOff>
    </xdr:to>
    <xdr:sp macro="" textlink="">
      <xdr:nvSpPr>
        <xdr:cNvPr id="213" name="円/楕円 212"/>
        <xdr:cNvSpPr/>
      </xdr:nvSpPr>
      <xdr:spPr>
        <a:xfrm>
          <a:off x="4905375" y="14859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86</xdr:row>
      <xdr:rowOff>85725</xdr:rowOff>
    </xdr:from>
    <xdr:ext cx="762000" cy="257175"/>
    <xdr:sp macro="" textlink="">
      <xdr:nvSpPr>
        <xdr:cNvPr id="214" name="人件費・物件費等の状況該当値テキスト"/>
        <xdr:cNvSpPr txBox="1"/>
      </xdr:nvSpPr>
      <xdr:spPr>
        <a:xfrm>
          <a:off x="5038725" y="1483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114,942</a:t>
          </a:r>
          <a:endParaRPr kumimoji="1" lang="ja-JP" altLang="en-US" sz="1000" b="1">
            <a:solidFill>
              <a:srgbClr val="FF0000"/>
            </a:solidFill>
            <a:latin typeface="ＭＳ Ｐゴシック"/>
          </a:endParaRPr>
        </a:p>
      </xdr:txBody>
    </xdr:sp>
    <xdr:clientData/>
  </xdr:oneCellAnchor>
  <xdr:twoCellAnchor>
    <xdr:from>
      <xdr:col>5</xdr:col>
      <xdr:colOff>638175</xdr:colOff>
      <xdr:row>85</xdr:row>
      <xdr:rowOff>133350</xdr:rowOff>
    </xdr:from>
    <xdr:to>
      <xdr:col>6</xdr:col>
      <xdr:colOff>47625</xdr:colOff>
      <xdr:row>86</xdr:row>
      <xdr:rowOff>66675</xdr:rowOff>
    </xdr:to>
    <xdr:sp macro="" textlink="">
      <xdr:nvSpPr>
        <xdr:cNvPr id="215" name="円/楕円 214"/>
        <xdr:cNvSpPr/>
      </xdr:nvSpPr>
      <xdr:spPr>
        <a:xfrm>
          <a:off x="4067175" y="14706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76200</xdr:rowOff>
    </xdr:from>
    <xdr:ext cx="733425" cy="257175"/>
    <xdr:sp macro="" textlink="">
      <xdr:nvSpPr>
        <xdr:cNvPr id="216" name="テキスト ボックス 215"/>
        <xdr:cNvSpPr txBox="1"/>
      </xdr:nvSpPr>
      <xdr:spPr>
        <a:xfrm>
          <a:off x="3733800" y="1447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107,501</a:t>
          </a:r>
          <a:endParaRPr kumimoji="1" lang="ja-JP" altLang="en-US" sz="1000" b="1">
            <a:solidFill>
              <a:srgbClr val="FF0000"/>
            </a:solidFill>
            <a:latin typeface="ＭＳ Ｐゴシック"/>
          </a:endParaRPr>
        </a:p>
      </xdr:txBody>
    </xdr:sp>
    <xdr:clientData/>
  </xdr:oneCellAnchor>
  <xdr:twoCellAnchor>
    <xdr:from>
      <xdr:col>4</xdr:col>
      <xdr:colOff>428625</xdr:colOff>
      <xdr:row>84</xdr:row>
      <xdr:rowOff>133350</xdr:rowOff>
    </xdr:from>
    <xdr:to>
      <xdr:col>4</xdr:col>
      <xdr:colOff>533400</xdr:colOff>
      <xdr:row>85</xdr:row>
      <xdr:rowOff>66675</xdr:rowOff>
    </xdr:to>
    <xdr:sp macro="" textlink="">
      <xdr:nvSpPr>
        <xdr:cNvPr id="217" name="円/楕円 216"/>
        <xdr:cNvSpPr/>
      </xdr:nvSpPr>
      <xdr:spPr>
        <a:xfrm>
          <a:off x="3171825" y="1453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76200</xdr:rowOff>
    </xdr:from>
    <xdr:ext cx="762000" cy="257175"/>
    <xdr:sp macro="" textlink="">
      <xdr:nvSpPr>
        <xdr:cNvPr id="218" name="テキスト ボックス 217"/>
        <xdr:cNvSpPr txBox="1"/>
      </xdr:nvSpPr>
      <xdr:spPr>
        <a:xfrm>
          <a:off x="2847975" y="1430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161925</xdr:rowOff>
    </xdr:from>
    <xdr:to>
      <xdr:col>3</xdr:col>
      <xdr:colOff>333375</xdr:colOff>
      <xdr:row>85</xdr:row>
      <xdr:rowOff>95250</xdr:rowOff>
    </xdr:to>
    <xdr:sp macro="" textlink="">
      <xdr:nvSpPr>
        <xdr:cNvPr id="219" name="円/楕円 218"/>
        <xdr:cNvSpPr/>
      </xdr:nvSpPr>
      <xdr:spPr>
        <a:xfrm>
          <a:off x="2286000" y="14563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104775</xdr:rowOff>
    </xdr:from>
    <xdr:ext cx="762000" cy="257175"/>
    <xdr:sp macro="" textlink="">
      <xdr:nvSpPr>
        <xdr:cNvPr id="220" name="テキスト ボックス 219"/>
        <xdr:cNvSpPr txBox="1"/>
      </xdr:nvSpPr>
      <xdr:spPr>
        <a:xfrm>
          <a:off x="1952625" y="1433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100,536</a:t>
          </a:r>
          <a:endParaRPr kumimoji="1" lang="ja-JP" altLang="en-US" sz="1000" b="1">
            <a:solidFill>
              <a:srgbClr val="FF0000"/>
            </a:solidFill>
            <a:latin typeface="ＭＳ Ｐゴシック"/>
          </a:endParaRPr>
        </a:p>
      </xdr:txBody>
    </xdr:sp>
    <xdr:clientData/>
  </xdr:oneCellAnchor>
  <xdr:twoCellAnchor>
    <xdr:from>
      <xdr:col>2</xdr:col>
      <xdr:colOff>28575</xdr:colOff>
      <xdr:row>85</xdr:row>
      <xdr:rowOff>28575</xdr:rowOff>
    </xdr:from>
    <xdr:to>
      <xdr:col>2</xdr:col>
      <xdr:colOff>123825</xdr:colOff>
      <xdr:row>85</xdr:row>
      <xdr:rowOff>133350</xdr:rowOff>
    </xdr:to>
    <xdr:sp macro="" textlink="">
      <xdr:nvSpPr>
        <xdr:cNvPr id="221" name="円/楕円 220"/>
        <xdr:cNvSpPr/>
      </xdr:nvSpPr>
      <xdr:spPr>
        <a:xfrm>
          <a:off x="1400175" y="1460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142875</xdr:rowOff>
    </xdr:from>
    <xdr:ext cx="762000" cy="257175"/>
    <xdr:sp macro="" textlink="">
      <xdr:nvSpPr>
        <xdr:cNvPr id="222" name="テキスト ボックス 221"/>
        <xdr:cNvSpPr txBox="1"/>
      </xdr:nvSpPr>
      <xdr:spPr>
        <a:xfrm>
          <a:off x="1066800" y="1437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102,543</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類似団体の平均とほぼ同数値となっている。</a:t>
          </a:r>
          <a:endParaRPr lang="ja-JP" altLang="ja-JP" sz="1400">
            <a:effectLst/>
          </a:endParaRPr>
        </a:p>
        <a:p>
          <a:r>
            <a:rPr kumimoji="1" lang="ja-JP" altLang="ja-JP" sz="1100">
              <a:solidFill>
                <a:schemeClr val="dk1"/>
              </a:solidFill>
              <a:effectLst/>
              <a:latin typeface="+mn-lt"/>
              <a:ea typeface="+mn-ea"/>
              <a:cs typeface="+mn-cs"/>
            </a:rPr>
            <a:t>　給与については、本市は従前から国家公務員制度に準拠している。</a:t>
          </a:r>
          <a:endParaRPr lang="ja-JP" altLang="ja-JP" sz="1400">
            <a:effectLst/>
          </a:endParaRPr>
        </a:p>
        <a:p>
          <a:r>
            <a:rPr kumimoji="1" lang="ja-JP" altLang="ja-JP" sz="1100">
              <a:solidFill>
                <a:schemeClr val="dk1"/>
              </a:solidFill>
              <a:effectLst/>
              <a:latin typeface="+mn-lt"/>
              <a:ea typeface="+mn-ea"/>
              <a:cs typeface="+mn-cs"/>
            </a:rPr>
            <a:t>　また、係長級以上への</a:t>
          </a:r>
          <a:r>
            <a:rPr kumimoji="1" lang="ja-JP" altLang="en-US" sz="1100">
              <a:solidFill>
                <a:schemeClr val="dk1"/>
              </a:solidFill>
              <a:effectLst/>
              <a:latin typeface="+mn-lt"/>
              <a:ea typeface="+mn-ea"/>
              <a:cs typeface="+mn-cs"/>
            </a:rPr>
            <a:t>昇任</a:t>
          </a:r>
          <a:r>
            <a:rPr kumimoji="1" lang="ja-JP" altLang="ja-JP" sz="1100">
              <a:solidFill>
                <a:schemeClr val="dk1"/>
              </a:solidFill>
              <a:effectLst/>
              <a:latin typeface="+mn-lt"/>
              <a:ea typeface="+mn-ea"/>
              <a:cs typeface="+mn-cs"/>
            </a:rPr>
            <a:t>については試験制度を導入しているため、中間層から上の年齢層のラスパイレス指数が相対的に低くなっている。今後も国家公務員制度準拠を基本とし、給与の適正化に努める。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152400</xdr:rowOff>
    </xdr:from>
    <xdr:to>
      <xdr:col>24</xdr:col>
      <xdr:colOff>561975</xdr:colOff>
      <xdr:row>85</xdr:row>
      <xdr:rowOff>76200</xdr:rowOff>
    </xdr:to>
    <xdr:cxnSp macro="">
      <xdr:nvCxnSpPr>
        <xdr:cNvPr id="251" name="直線コネクタ 250"/>
        <xdr:cNvCxnSpPr/>
      </xdr:nvCxnSpPr>
      <xdr:spPr>
        <a:xfrm flipV="1">
          <a:off x="17021175" y="13868400"/>
          <a:ext cx="0" cy="781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47625</xdr:rowOff>
    </xdr:from>
    <xdr:ext cx="762000" cy="257175"/>
    <xdr:sp macro="" textlink="">
      <xdr:nvSpPr>
        <xdr:cNvPr id="252" name="給与水準   （国との比較）最小値テキスト"/>
        <xdr:cNvSpPr txBox="1"/>
      </xdr:nvSpPr>
      <xdr:spPr>
        <a:xfrm>
          <a:off x="17106900"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85</xdr:row>
      <xdr:rowOff>76200</xdr:rowOff>
    </xdr:from>
    <xdr:to>
      <xdr:col>24</xdr:col>
      <xdr:colOff>647700</xdr:colOff>
      <xdr:row>85</xdr:row>
      <xdr:rowOff>76200</xdr:rowOff>
    </xdr:to>
    <xdr:cxnSp macro="">
      <xdr:nvCxnSpPr>
        <xdr:cNvPr id="253" name="直線コネクタ 252"/>
        <xdr:cNvCxnSpPr/>
      </xdr:nvCxnSpPr>
      <xdr:spPr>
        <a:xfrm>
          <a:off x="16925925" y="14649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66675</xdr:rowOff>
    </xdr:from>
    <xdr:ext cx="762000" cy="257175"/>
    <xdr:sp macro="" textlink="">
      <xdr:nvSpPr>
        <xdr:cNvPr id="254" name="給与水準   （国との比較）最大値テキスト"/>
        <xdr:cNvSpPr txBox="1"/>
      </xdr:nvSpPr>
      <xdr:spPr>
        <a:xfrm>
          <a:off x="17106900" y="1361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466725</xdr:colOff>
      <xdr:row>80</xdr:row>
      <xdr:rowOff>152400</xdr:rowOff>
    </xdr:from>
    <xdr:to>
      <xdr:col>24</xdr:col>
      <xdr:colOff>647700</xdr:colOff>
      <xdr:row>80</xdr:row>
      <xdr:rowOff>152400</xdr:rowOff>
    </xdr:to>
    <xdr:cxnSp macro="">
      <xdr:nvCxnSpPr>
        <xdr:cNvPr id="255" name="直線コネクタ 254"/>
        <xdr:cNvCxnSpPr/>
      </xdr:nvCxnSpPr>
      <xdr:spPr>
        <a:xfrm>
          <a:off x="16925925" y="1386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82</xdr:row>
      <xdr:rowOff>76200</xdr:rowOff>
    </xdr:from>
    <xdr:to>
      <xdr:col>24</xdr:col>
      <xdr:colOff>561975</xdr:colOff>
      <xdr:row>82</xdr:row>
      <xdr:rowOff>76200</xdr:rowOff>
    </xdr:to>
    <xdr:cxnSp macro="">
      <xdr:nvCxnSpPr>
        <xdr:cNvPr id="256" name="直線コネクタ 255"/>
        <xdr:cNvCxnSpPr/>
      </xdr:nvCxnSpPr>
      <xdr:spPr>
        <a:xfrm>
          <a:off x="16182975" y="141351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0</xdr:rowOff>
    </xdr:from>
    <xdr:ext cx="762000" cy="257175"/>
    <xdr:sp macro="" textlink="">
      <xdr:nvSpPr>
        <xdr:cNvPr id="257" name="給与水準   （国との比較）平均値テキスト"/>
        <xdr:cNvSpPr txBox="1"/>
      </xdr:nvSpPr>
      <xdr:spPr>
        <a:xfrm>
          <a:off x="17106900"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28575</xdr:rowOff>
    </xdr:from>
    <xdr:to>
      <xdr:col>24</xdr:col>
      <xdr:colOff>609600</xdr:colOff>
      <xdr:row>83</xdr:row>
      <xdr:rowOff>133350</xdr:rowOff>
    </xdr:to>
    <xdr:sp macro="" textlink="">
      <xdr:nvSpPr>
        <xdr:cNvPr id="258" name="フローチャート : 判断 257"/>
        <xdr:cNvSpPr/>
      </xdr:nvSpPr>
      <xdr:spPr>
        <a:xfrm>
          <a:off x="16964025" y="1425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82</xdr:row>
      <xdr:rowOff>76200</xdr:rowOff>
    </xdr:from>
    <xdr:to>
      <xdr:col>23</xdr:col>
      <xdr:colOff>409575</xdr:colOff>
      <xdr:row>82</xdr:row>
      <xdr:rowOff>114300</xdr:rowOff>
    </xdr:to>
    <xdr:cxnSp macro="">
      <xdr:nvCxnSpPr>
        <xdr:cNvPr id="259" name="直線コネクタ 258"/>
        <xdr:cNvCxnSpPr/>
      </xdr:nvCxnSpPr>
      <xdr:spPr>
        <a:xfrm flipV="1">
          <a:off x="15287625" y="141351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123825</xdr:rowOff>
    </xdr:from>
    <xdr:to>
      <xdr:col>23</xdr:col>
      <xdr:colOff>457200</xdr:colOff>
      <xdr:row>83</xdr:row>
      <xdr:rowOff>47625</xdr:rowOff>
    </xdr:to>
    <xdr:sp macro="" textlink="">
      <xdr:nvSpPr>
        <xdr:cNvPr id="260" name="フローチャート : 判断 259"/>
        <xdr:cNvSpPr/>
      </xdr:nvSpPr>
      <xdr:spPr>
        <a:xfrm>
          <a:off x="16125825" y="1418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38100</xdr:rowOff>
    </xdr:from>
    <xdr:ext cx="733425" cy="257175"/>
    <xdr:sp macro="" textlink="">
      <xdr:nvSpPr>
        <xdr:cNvPr id="261" name="テキスト ボックス 260"/>
        <xdr:cNvSpPr txBox="1"/>
      </xdr:nvSpPr>
      <xdr:spPr>
        <a:xfrm>
          <a:off x="15801975" y="1426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114300</xdr:rowOff>
    </xdr:from>
    <xdr:to>
      <xdr:col>22</xdr:col>
      <xdr:colOff>200025</xdr:colOff>
      <xdr:row>88</xdr:row>
      <xdr:rowOff>133350</xdr:rowOff>
    </xdr:to>
    <xdr:cxnSp macro="">
      <xdr:nvCxnSpPr>
        <xdr:cNvPr id="262" name="直線コネクタ 261"/>
        <xdr:cNvCxnSpPr/>
      </xdr:nvCxnSpPr>
      <xdr:spPr>
        <a:xfrm flipV="1">
          <a:off x="14401800" y="14173200"/>
          <a:ext cx="885825" cy="1047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76200</xdr:rowOff>
    </xdr:from>
    <xdr:to>
      <xdr:col>22</xdr:col>
      <xdr:colOff>257175</xdr:colOff>
      <xdr:row>83</xdr:row>
      <xdr:rowOff>9525</xdr:rowOff>
    </xdr:to>
    <xdr:sp macro="" textlink="">
      <xdr:nvSpPr>
        <xdr:cNvPr id="263" name="フローチャート : 判断 262"/>
        <xdr:cNvSpPr/>
      </xdr:nvSpPr>
      <xdr:spPr>
        <a:xfrm>
          <a:off x="15240000" y="1413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161925</xdr:rowOff>
    </xdr:from>
    <xdr:ext cx="762000" cy="257175"/>
    <xdr:sp macro="" textlink="">
      <xdr:nvSpPr>
        <xdr:cNvPr id="264" name="テキスト ボックス 263"/>
        <xdr:cNvSpPr txBox="1"/>
      </xdr:nvSpPr>
      <xdr:spPr>
        <a:xfrm>
          <a:off x="1490662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133350</xdr:rowOff>
    </xdr:from>
    <xdr:to>
      <xdr:col>21</xdr:col>
      <xdr:colOff>0</xdr:colOff>
      <xdr:row>89</xdr:row>
      <xdr:rowOff>0</xdr:rowOff>
    </xdr:to>
    <xdr:cxnSp macro="">
      <xdr:nvCxnSpPr>
        <xdr:cNvPr id="265" name="直線コネクタ 264"/>
        <xdr:cNvCxnSpPr/>
      </xdr:nvCxnSpPr>
      <xdr:spPr>
        <a:xfrm flipV="1">
          <a:off x="13515975" y="152209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152400</xdr:rowOff>
    </xdr:from>
    <xdr:to>
      <xdr:col>21</xdr:col>
      <xdr:colOff>47625</xdr:colOff>
      <xdr:row>89</xdr:row>
      <xdr:rowOff>76200</xdr:rowOff>
    </xdr:to>
    <xdr:sp macro="" textlink="">
      <xdr:nvSpPr>
        <xdr:cNvPr id="266" name="フローチャート : 判断 265"/>
        <xdr:cNvSpPr/>
      </xdr:nvSpPr>
      <xdr:spPr>
        <a:xfrm>
          <a:off x="14354175" y="15240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66675</xdr:rowOff>
    </xdr:from>
    <xdr:ext cx="762000" cy="257175"/>
    <xdr:sp macro="" textlink="">
      <xdr:nvSpPr>
        <xdr:cNvPr id="267" name="テキスト ボックス 266"/>
        <xdr:cNvSpPr txBox="1"/>
      </xdr:nvSpPr>
      <xdr:spPr>
        <a:xfrm>
          <a:off x="1402080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19050</xdr:rowOff>
    </xdr:from>
    <xdr:to>
      <xdr:col>19</xdr:col>
      <xdr:colOff>533400</xdr:colOff>
      <xdr:row>89</xdr:row>
      <xdr:rowOff>123825</xdr:rowOff>
    </xdr:to>
    <xdr:sp macro="" textlink="">
      <xdr:nvSpPr>
        <xdr:cNvPr id="268" name="フローチャート : 判断 267"/>
        <xdr:cNvSpPr/>
      </xdr:nvSpPr>
      <xdr:spPr>
        <a:xfrm>
          <a:off x="13458825" y="15278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104775</xdr:rowOff>
    </xdr:from>
    <xdr:ext cx="762000" cy="257175"/>
    <xdr:sp macro="" textlink="">
      <xdr:nvSpPr>
        <xdr:cNvPr id="269" name="テキスト ボックス 268"/>
        <xdr:cNvSpPr txBox="1"/>
      </xdr:nvSpPr>
      <xdr:spPr>
        <a:xfrm>
          <a:off x="13134975" y="1536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82</xdr:row>
      <xdr:rowOff>28575</xdr:rowOff>
    </xdr:from>
    <xdr:to>
      <xdr:col>24</xdr:col>
      <xdr:colOff>609600</xdr:colOff>
      <xdr:row>82</xdr:row>
      <xdr:rowOff>123825</xdr:rowOff>
    </xdr:to>
    <xdr:sp macro="" textlink="">
      <xdr:nvSpPr>
        <xdr:cNvPr id="275" name="円/楕円 274"/>
        <xdr:cNvSpPr/>
      </xdr:nvSpPr>
      <xdr:spPr>
        <a:xfrm>
          <a:off x="16964025" y="1408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38100</xdr:rowOff>
    </xdr:from>
    <xdr:ext cx="762000" cy="257175"/>
    <xdr:sp macro="" textlink="">
      <xdr:nvSpPr>
        <xdr:cNvPr id="276" name="給与水準   （国との比較）該当値テキスト"/>
        <xdr:cNvSpPr txBox="1"/>
      </xdr:nvSpPr>
      <xdr:spPr>
        <a:xfrm>
          <a:off x="17106900"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352425</xdr:colOff>
      <xdr:row>82</xdr:row>
      <xdr:rowOff>28575</xdr:rowOff>
    </xdr:from>
    <xdr:to>
      <xdr:col>23</xdr:col>
      <xdr:colOff>457200</xdr:colOff>
      <xdr:row>82</xdr:row>
      <xdr:rowOff>123825</xdr:rowOff>
    </xdr:to>
    <xdr:sp macro="" textlink="">
      <xdr:nvSpPr>
        <xdr:cNvPr id="277" name="円/楕円 276"/>
        <xdr:cNvSpPr/>
      </xdr:nvSpPr>
      <xdr:spPr>
        <a:xfrm>
          <a:off x="16125825" y="1408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133350</xdr:rowOff>
    </xdr:from>
    <xdr:ext cx="733425" cy="257175"/>
    <xdr:sp macro="" textlink="">
      <xdr:nvSpPr>
        <xdr:cNvPr id="278" name="テキスト ボックス 277"/>
        <xdr:cNvSpPr txBox="1"/>
      </xdr:nvSpPr>
      <xdr:spPr>
        <a:xfrm>
          <a:off x="15801975" y="1384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66675</xdr:rowOff>
    </xdr:from>
    <xdr:to>
      <xdr:col>22</xdr:col>
      <xdr:colOff>257175</xdr:colOff>
      <xdr:row>82</xdr:row>
      <xdr:rowOff>171450</xdr:rowOff>
    </xdr:to>
    <xdr:sp macro="" textlink="">
      <xdr:nvSpPr>
        <xdr:cNvPr id="279" name="円/楕円 278"/>
        <xdr:cNvSpPr/>
      </xdr:nvSpPr>
      <xdr:spPr>
        <a:xfrm>
          <a:off x="15240000" y="1412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9525</xdr:rowOff>
    </xdr:from>
    <xdr:ext cx="762000" cy="257175"/>
    <xdr:sp macro="" textlink="">
      <xdr:nvSpPr>
        <xdr:cNvPr id="280" name="テキスト ボックス 279"/>
        <xdr:cNvSpPr txBox="1"/>
      </xdr:nvSpPr>
      <xdr:spPr>
        <a:xfrm>
          <a:off x="14906625" y="1389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85725</xdr:rowOff>
    </xdr:from>
    <xdr:to>
      <xdr:col>21</xdr:col>
      <xdr:colOff>47625</xdr:colOff>
      <xdr:row>89</xdr:row>
      <xdr:rowOff>9525</xdr:rowOff>
    </xdr:to>
    <xdr:sp macro="" textlink="">
      <xdr:nvSpPr>
        <xdr:cNvPr id="281" name="円/楕円 280"/>
        <xdr:cNvSpPr/>
      </xdr:nvSpPr>
      <xdr:spPr>
        <a:xfrm>
          <a:off x="14354175" y="15173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19050</xdr:rowOff>
    </xdr:from>
    <xdr:ext cx="762000" cy="257175"/>
    <xdr:sp macro="" textlink="">
      <xdr:nvSpPr>
        <xdr:cNvPr id="282" name="テキスト ボックス 281"/>
        <xdr:cNvSpPr txBox="1"/>
      </xdr:nvSpPr>
      <xdr:spPr>
        <a:xfrm>
          <a:off x="14020800" y="1493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123825</xdr:rowOff>
    </xdr:from>
    <xdr:to>
      <xdr:col>19</xdr:col>
      <xdr:colOff>533400</xdr:colOff>
      <xdr:row>89</xdr:row>
      <xdr:rowOff>57150</xdr:rowOff>
    </xdr:to>
    <xdr:sp macro="" textlink="">
      <xdr:nvSpPr>
        <xdr:cNvPr id="283" name="円/楕円 282"/>
        <xdr:cNvSpPr/>
      </xdr:nvSpPr>
      <xdr:spPr>
        <a:xfrm>
          <a:off x="13458825" y="15211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66675</xdr:rowOff>
    </xdr:from>
    <xdr:ext cx="762000" cy="257175"/>
    <xdr:sp macro="" textlink="">
      <xdr:nvSpPr>
        <xdr:cNvPr id="284" name="テキスト ボックス 283"/>
        <xdr:cNvSpPr txBox="1"/>
      </xdr:nvSpPr>
      <xdr:spPr>
        <a:xfrm>
          <a:off x="131349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の収集・処理業務を直営で行っており、特に消防については、近隣３町から受託し実施していることから、類似団体平均を上回る結果となっている。今後は、財政の健全化を推進するにあたり、引き続き必要最小限度の職員補充に努め、職員数の抑制や指定管理者制度などによる民間委託の拡充を図り、職員数の抑制を図っていく。</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1" name="直線コネクタ 300"/>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2" name="テキスト ボックス 301"/>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3" name="直線コネクタ 302"/>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4" name="テキスト ボックス 303"/>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5" name="直線コネクタ 304"/>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6" name="テキスト ボックス 305"/>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7" name="直線コネクタ 306"/>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8" name="テキスト ボックス 307"/>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9" name="直線コネクタ 308"/>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0" name="テキスト ボックス 309"/>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1" name="直線コネクタ 310"/>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2" name="テキスト ボックス 311"/>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57150</xdr:rowOff>
    </xdr:to>
    <xdr:cxnSp macro="">
      <xdr:nvCxnSpPr>
        <xdr:cNvPr id="316" name="直線コネクタ 315"/>
        <xdr:cNvCxnSpPr/>
      </xdr:nvCxnSpPr>
      <xdr:spPr>
        <a:xfrm flipV="1">
          <a:off x="17021175" y="1004887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28575</xdr:rowOff>
    </xdr:from>
    <xdr:ext cx="762000" cy="257175"/>
    <xdr:sp macro="" textlink="">
      <xdr:nvSpPr>
        <xdr:cNvPr id="317" name="定員管理の状況最小値テキスト"/>
        <xdr:cNvSpPr txBox="1"/>
      </xdr:nvSpPr>
      <xdr:spPr>
        <a:xfrm>
          <a:off x="1710690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466725</xdr:colOff>
      <xdr:row>67</xdr:row>
      <xdr:rowOff>57150</xdr:rowOff>
    </xdr:from>
    <xdr:to>
      <xdr:col>24</xdr:col>
      <xdr:colOff>647700</xdr:colOff>
      <xdr:row>67</xdr:row>
      <xdr:rowOff>57150</xdr:rowOff>
    </xdr:to>
    <xdr:cxnSp macro="">
      <xdr:nvCxnSpPr>
        <xdr:cNvPr id="318" name="直線コネクタ 317"/>
        <xdr:cNvCxnSpPr/>
      </xdr:nvCxnSpPr>
      <xdr:spPr>
        <a:xfrm>
          <a:off x="16925925" y="1154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19050</xdr:rowOff>
    </xdr:from>
    <xdr:ext cx="762000" cy="257175"/>
    <xdr:sp macro="" textlink="">
      <xdr:nvSpPr>
        <xdr:cNvPr id="319" name="定員管理の状況最大値テキスト"/>
        <xdr:cNvSpPr txBox="1"/>
      </xdr:nvSpPr>
      <xdr:spPr>
        <a:xfrm>
          <a:off x="1710690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647700</xdr:colOff>
      <xdr:row>58</xdr:row>
      <xdr:rowOff>104775</xdr:rowOff>
    </xdr:to>
    <xdr:cxnSp macro="">
      <xdr:nvCxnSpPr>
        <xdr:cNvPr id="320" name="直線コネクタ 319"/>
        <xdr:cNvCxnSpPr/>
      </xdr:nvCxnSpPr>
      <xdr:spPr>
        <a:xfrm>
          <a:off x="16925925" y="1004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64</xdr:row>
      <xdr:rowOff>152400</xdr:rowOff>
    </xdr:from>
    <xdr:to>
      <xdr:col>24</xdr:col>
      <xdr:colOff>561975</xdr:colOff>
      <xdr:row>65</xdr:row>
      <xdr:rowOff>38100</xdr:rowOff>
    </xdr:to>
    <xdr:cxnSp macro="">
      <xdr:nvCxnSpPr>
        <xdr:cNvPr id="321" name="直線コネクタ 320"/>
        <xdr:cNvCxnSpPr/>
      </xdr:nvCxnSpPr>
      <xdr:spPr>
        <a:xfrm>
          <a:off x="16182975" y="111252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85725</xdr:rowOff>
    </xdr:from>
    <xdr:ext cx="762000" cy="257175"/>
    <xdr:sp macro="" textlink="">
      <xdr:nvSpPr>
        <xdr:cNvPr id="322" name="定員管理の状況平均値テキスト"/>
        <xdr:cNvSpPr txBox="1"/>
      </xdr:nvSpPr>
      <xdr:spPr>
        <a:xfrm>
          <a:off x="17106900"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76200</xdr:rowOff>
    </xdr:from>
    <xdr:to>
      <xdr:col>24</xdr:col>
      <xdr:colOff>609600</xdr:colOff>
      <xdr:row>63</xdr:row>
      <xdr:rowOff>0</xdr:rowOff>
    </xdr:to>
    <xdr:sp macro="" textlink="">
      <xdr:nvSpPr>
        <xdr:cNvPr id="323" name="フローチャート : 判断 322"/>
        <xdr:cNvSpPr/>
      </xdr:nvSpPr>
      <xdr:spPr>
        <a:xfrm>
          <a:off x="169640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64</xdr:row>
      <xdr:rowOff>133350</xdr:rowOff>
    </xdr:from>
    <xdr:to>
      <xdr:col>23</xdr:col>
      <xdr:colOff>409575</xdr:colOff>
      <xdr:row>64</xdr:row>
      <xdr:rowOff>152400</xdr:rowOff>
    </xdr:to>
    <xdr:cxnSp macro="">
      <xdr:nvCxnSpPr>
        <xdr:cNvPr id="324" name="直線コネクタ 323"/>
        <xdr:cNvCxnSpPr/>
      </xdr:nvCxnSpPr>
      <xdr:spPr>
        <a:xfrm>
          <a:off x="15287625" y="111061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76200</xdr:rowOff>
    </xdr:from>
    <xdr:to>
      <xdr:col>23</xdr:col>
      <xdr:colOff>457200</xdr:colOff>
      <xdr:row>63</xdr:row>
      <xdr:rowOff>0</xdr:rowOff>
    </xdr:to>
    <xdr:sp macro="" textlink="">
      <xdr:nvSpPr>
        <xdr:cNvPr id="325" name="フローチャート : 判断 324"/>
        <xdr:cNvSpPr/>
      </xdr:nvSpPr>
      <xdr:spPr>
        <a:xfrm>
          <a:off x="161258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9525</xdr:rowOff>
    </xdr:from>
    <xdr:ext cx="733425" cy="257175"/>
    <xdr:sp macro="" textlink="">
      <xdr:nvSpPr>
        <xdr:cNvPr id="326" name="テキスト ボックス 325"/>
        <xdr:cNvSpPr txBox="1"/>
      </xdr:nvSpPr>
      <xdr:spPr>
        <a:xfrm>
          <a:off x="15801975" y="1046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57150</xdr:rowOff>
    </xdr:from>
    <xdr:to>
      <xdr:col>22</xdr:col>
      <xdr:colOff>200025</xdr:colOff>
      <xdr:row>64</xdr:row>
      <xdr:rowOff>133350</xdr:rowOff>
    </xdr:to>
    <xdr:cxnSp macro="">
      <xdr:nvCxnSpPr>
        <xdr:cNvPr id="327" name="直線コネクタ 326"/>
        <xdr:cNvCxnSpPr/>
      </xdr:nvCxnSpPr>
      <xdr:spPr>
        <a:xfrm>
          <a:off x="14401800" y="110299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257175</xdr:colOff>
      <xdr:row>63</xdr:row>
      <xdr:rowOff>9525</xdr:rowOff>
    </xdr:to>
    <xdr:sp macro="" textlink="">
      <xdr:nvSpPr>
        <xdr:cNvPr id="328" name="フローチャート : 判断 327"/>
        <xdr:cNvSpPr/>
      </xdr:nvSpPr>
      <xdr:spPr>
        <a:xfrm>
          <a:off x="15240000"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19050</xdr:rowOff>
    </xdr:from>
    <xdr:ext cx="762000" cy="257175"/>
    <xdr:sp macro="" textlink="">
      <xdr:nvSpPr>
        <xdr:cNvPr id="329" name="テキスト ボックス 328"/>
        <xdr:cNvSpPr txBox="1"/>
      </xdr:nvSpPr>
      <xdr:spPr>
        <a:xfrm>
          <a:off x="1490662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485775</xdr:colOff>
      <xdr:row>64</xdr:row>
      <xdr:rowOff>28575</xdr:rowOff>
    </xdr:from>
    <xdr:to>
      <xdr:col>21</xdr:col>
      <xdr:colOff>0</xdr:colOff>
      <xdr:row>64</xdr:row>
      <xdr:rowOff>57150</xdr:rowOff>
    </xdr:to>
    <xdr:cxnSp macro="">
      <xdr:nvCxnSpPr>
        <xdr:cNvPr id="330" name="直線コネクタ 329"/>
        <xdr:cNvCxnSpPr/>
      </xdr:nvCxnSpPr>
      <xdr:spPr>
        <a:xfrm>
          <a:off x="13515975" y="110013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85725</xdr:rowOff>
    </xdr:from>
    <xdr:to>
      <xdr:col>21</xdr:col>
      <xdr:colOff>47625</xdr:colOff>
      <xdr:row>63</xdr:row>
      <xdr:rowOff>19050</xdr:rowOff>
    </xdr:to>
    <xdr:sp macro="" textlink="">
      <xdr:nvSpPr>
        <xdr:cNvPr id="331" name="フローチャート : 判断 330"/>
        <xdr:cNvSpPr/>
      </xdr:nvSpPr>
      <xdr:spPr>
        <a:xfrm>
          <a:off x="14354175" y="10715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28575</xdr:rowOff>
    </xdr:from>
    <xdr:ext cx="762000" cy="257175"/>
    <xdr:sp macro="" textlink="">
      <xdr:nvSpPr>
        <xdr:cNvPr id="332" name="テキスト ボックス 331"/>
        <xdr:cNvSpPr txBox="1"/>
      </xdr:nvSpPr>
      <xdr:spPr>
        <a:xfrm>
          <a:off x="14020800"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161925</xdr:rowOff>
    </xdr:from>
    <xdr:to>
      <xdr:col>19</xdr:col>
      <xdr:colOff>533400</xdr:colOff>
      <xdr:row>63</xdr:row>
      <xdr:rowOff>95250</xdr:rowOff>
    </xdr:to>
    <xdr:sp macro="" textlink="">
      <xdr:nvSpPr>
        <xdr:cNvPr id="333" name="フローチャート : 判断 332"/>
        <xdr:cNvSpPr/>
      </xdr:nvSpPr>
      <xdr:spPr>
        <a:xfrm>
          <a:off x="13458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104775</xdr:rowOff>
    </xdr:from>
    <xdr:ext cx="762000" cy="257175"/>
    <xdr:sp macro="" textlink="">
      <xdr:nvSpPr>
        <xdr:cNvPr id="334" name="テキスト ボックス 333"/>
        <xdr:cNvSpPr txBox="1"/>
      </xdr:nvSpPr>
      <xdr:spPr>
        <a:xfrm>
          <a:off x="1313497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64</xdr:row>
      <xdr:rowOff>161925</xdr:rowOff>
    </xdr:from>
    <xdr:to>
      <xdr:col>24</xdr:col>
      <xdr:colOff>609600</xdr:colOff>
      <xdr:row>65</xdr:row>
      <xdr:rowOff>85725</xdr:rowOff>
    </xdr:to>
    <xdr:sp macro="" textlink="">
      <xdr:nvSpPr>
        <xdr:cNvPr id="340" name="円/楕円 339"/>
        <xdr:cNvSpPr/>
      </xdr:nvSpPr>
      <xdr:spPr>
        <a:xfrm>
          <a:off x="16964025" y="11134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133350</xdr:rowOff>
    </xdr:from>
    <xdr:ext cx="762000" cy="257175"/>
    <xdr:sp macro="" textlink="">
      <xdr:nvSpPr>
        <xdr:cNvPr id="341" name="定員管理の状況該当値テキスト"/>
        <xdr:cNvSpPr txBox="1"/>
      </xdr:nvSpPr>
      <xdr:spPr>
        <a:xfrm>
          <a:off x="17106900" y="1110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352425</xdr:colOff>
      <xdr:row>64</xdr:row>
      <xdr:rowOff>104775</xdr:rowOff>
    </xdr:from>
    <xdr:to>
      <xdr:col>23</xdr:col>
      <xdr:colOff>457200</xdr:colOff>
      <xdr:row>65</xdr:row>
      <xdr:rowOff>38100</xdr:rowOff>
    </xdr:to>
    <xdr:sp macro="" textlink="">
      <xdr:nvSpPr>
        <xdr:cNvPr id="342" name="円/楕円 341"/>
        <xdr:cNvSpPr/>
      </xdr:nvSpPr>
      <xdr:spPr>
        <a:xfrm>
          <a:off x="16125825" y="1107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65</xdr:row>
      <xdr:rowOff>19050</xdr:rowOff>
    </xdr:from>
    <xdr:ext cx="733425" cy="257175"/>
    <xdr:sp macro="" textlink="">
      <xdr:nvSpPr>
        <xdr:cNvPr id="343" name="テキスト ボックス 342"/>
        <xdr:cNvSpPr txBox="1"/>
      </xdr:nvSpPr>
      <xdr:spPr>
        <a:xfrm>
          <a:off x="15801975" y="11163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76200</xdr:rowOff>
    </xdr:from>
    <xdr:to>
      <xdr:col>22</xdr:col>
      <xdr:colOff>257175</xdr:colOff>
      <xdr:row>65</xdr:row>
      <xdr:rowOff>9525</xdr:rowOff>
    </xdr:to>
    <xdr:sp macro="" textlink="">
      <xdr:nvSpPr>
        <xdr:cNvPr id="344" name="円/楕円 343"/>
        <xdr:cNvSpPr/>
      </xdr:nvSpPr>
      <xdr:spPr>
        <a:xfrm>
          <a:off x="15240000" y="11049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64</xdr:row>
      <xdr:rowOff>161925</xdr:rowOff>
    </xdr:from>
    <xdr:ext cx="762000" cy="257175"/>
    <xdr:sp macro="" textlink="">
      <xdr:nvSpPr>
        <xdr:cNvPr id="345" name="テキスト ボックス 344"/>
        <xdr:cNvSpPr txBox="1"/>
      </xdr:nvSpPr>
      <xdr:spPr>
        <a:xfrm>
          <a:off x="14906625" y="1113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638175</xdr:colOff>
      <xdr:row>64</xdr:row>
      <xdr:rowOff>9525</xdr:rowOff>
    </xdr:from>
    <xdr:to>
      <xdr:col>21</xdr:col>
      <xdr:colOff>47625</xdr:colOff>
      <xdr:row>64</xdr:row>
      <xdr:rowOff>104775</xdr:rowOff>
    </xdr:to>
    <xdr:sp macro="" textlink="">
      <xdr:nvSpPr>
        <xdr:cNvPr id="346" name="円/楕円 345"/>
        <xdr:cNvSpPr/>
      </xdr:nvSpPr>
      <xdr:spPr>
        <a:xfrm>
          <a:off x="14354175" y="10982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95250</xdr:rowOff>
    </xdr:from>
    <xdr:ext cx="762000" cy="257175"/>
    <xdr:sp macro="" textlink="">
      <xdr:nvSpPr>
        <xdr:cNvPr id="347" name="テキスト ボックス 346"/>
        <xdr:cNvSpPr txBox="1"/>
      </xdr:nvSpPr>
      <xdr:spPr>
        <a:xfrm>
          <a:off x="14020800"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428625</xdr:colOff>
      <xdr:row>63</xdr:row>
      <xdr:rowOff>142875</xdr:rowOff>
    </xdr:from>
    <xdr:to>
      <xdr:col>19</xdr:col>
      <xdr:colOff>533400</xdr:colOff>
      <xdr:row>64</xdr:row>
      <xdr:rowOff>76200</xdr:rowOff>
    </xdr:to>
    <xdr:sp macro="" textlink="">
      <xdr:nvSpPr>
        <xdr:cNvPr id="348" name="円/楕円 347"/>
        <xdr:cNvSpPr/>
      </xdr:nvSpPr>
      <xdr:spPr>
        <a:xfrm>
          <a:off x="13458825" y="10944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64</xdr:row>
      <xdr:rowOff>57150</xdr:rowOff>
    </xdr:from>
    <xdr:ext cx="762000" cy="257175"/>
    <xdr:sp macro="" textlink="">
      <xdr:nvSpPr>
        <xdr:cNvPr id="349" name="テキスト ボックス 348"/>
        <xdr:cNvSpPr txBox="1"/>
      </xdr:nvSpPr>
      <xdr:spPr>
        <a:xfrm>
          <a:off x="13134975"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050">
              <a:solidFill>
                <a:schemeClr val="dk1"/>
              </a:solidFill>
              <a:effectLst/>
              <a:latin typeface="+mn-lt"/>
              <a:ea typeface="+mn-ea"/>
              <a:cs typeface="+mn-cs"/>
            </a:rPr>
            <a:t>　公債費適正化計画に基づき、新規借入の抑制に努めたことや一部事務組合等が発行した起債の償還完了に伴う負担金の減により、平成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年度からさらに数値が改善され、３ヵ年平均の数値においても</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ポイントの改善が見られた。</a:t>
          </a:r>
          <a:endParaRPr lang="ja-JP" altLang="ja-JP" sz="1200">
            <a:effectLst/>
          </a:endParaRPr>
        </a:p>
        <a:p>
          <a:r>
            <a:rPr kumimoji="1" lang="ja-JP" altLang="ja-JP" sz="1050">
              <a:solidFill>
                <a:schemeClr val="dk1"/>
              </a:solidFill>
              <a:effectLst/>
              <a:latin typeface="+mn-lt"/>
              <a:ea typeface="+mn-ea"/>
              <a:cs typeface="+mn-cs"/>
            </a:rPr>
            <a:t>　しかし、下水道事業会計や病院事業会計への公債費償還に充てる繰出金が依然として多いことなどの要因により、類似団体と比較して高い数値となっている。</a:t>
          </a:r>
          <a:endParaRPr lang="ja-JP" altLang="ja-JP" sz="1200">
            <a:effectLst/>
          </a:endParaRPr>
        </a:p>
        <a:p>
          <a:r>
            <a:rPr kumimoji="1" lang="ja-JP" altLang="ja-JP" sz="1050">
              <a:solidFill>
                <a:schemeClr val="dk1"/>
              </a:solidFill>
              <a:effectLst/>
              <a:latin typeface="+mn-lt"/>
              <a:ea typeface="+mn-ea"/>
              <a:cs typeface="+mn-cs"/>
            </a:rPr>
            <a:t>　また、起債の許可基準である</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％は下回っているものの、</a:t>
          </a:r>
          <a:r>
            <a:rPr kumimoji="1" lang="ja-JP" altLang="en-US" sz="1050">
              <a:solidFill>
                <a:schemeClr val="dk1"/>
              </a:solidFill>
              <a:effectLst/>
              <a:latin typeface="+mn-lt"/>
              <a:ea typeface="+mn-ea"/>
              <a:cs typeface="+mn-cs"/>
            </a:rPr>
            <a:t>小学校空調整備事業や平田認定こども園整備事業といった大型の投資事業が相次いでおり、今後も本庁舎耐震化整備事業や国民体育大会関連の事業、継続事業では都市計画道路事業、ＪＲ稲枝駅改築整備事業など大型の起債発行が見込まれる事業が控えているため、</a:t>
          </a:r>
          <a:r>
            <a:rPr kumimoji="1" lang="ja-JP" altLang="ja-JP" sz="1050">
              <a:solidFill>
                <a:schemeClr val="dk1"/>
              </a:solidFill>
              <a:effectLst/>
              <a:latin typeface="+mn-lt"/>
              <a:ea typeface="+mn-ea"/>
              <a:cs typeface="+mn-cs"/>
            </a:rPr>
            <a:t>今後の数値の推移に注視する必要がある。</a:t>
          </a:r>
          <a:endParaRPr lang="ja-JP" altLang="ja-JP" sz="1200">
            <a:effectLst/>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6" name="直線コネクタ 365"/>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7" name="テキスト ボックス 366"/>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8" name="直線コネクタ 367"/>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9" name="テキスト ボックス 368"/>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0" name="直線コネクタ 369"/>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1" name="テキスト ボックス 370"/>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2" name="直線コネクタ 371"/>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3" name="テキスト ボックス 372"/>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19050</xdr:rowOff>
    </xdr:from>
    <xdr:to>
      <xdr:col>24</xdr:col>
      <xdr:colOff>561975</xdr:colOff>
      <xdr:row>45</xdr:row>
      <xdr:rowOff>57150</xdr:rowOff>
    </xdr:to>
    <xdr:cxnSp macro="">
      <xdr:nvCxnSpPr>
        <xdr:cNvPr id="376" name="直線コネクタ 375"/>
        <xdr:cNvCxnSpPr/>
      </xdr:nvCxnSpPr>
      <xdr:spPr>
        <a:xfrm flipV="1">
          <a:off x="17021175" y="6191250"/>
          <a:ext cx="0" cy="1581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28575</xdr:rowOff>
    </xdr:from>
    <xdr:ext cx="762000" cy="257175"/>
    <xdr:sp macro="" textlink="">
      <xdr:nvSpPr>
        <xdr:cNvPr id="377" name="公債費負担の状況最小値テキスト"/>
        <xdr:cNvSpPr txBox="1"/>
      </xdr:nvSpPr>
      <xdr:spPr>
        <a:xfrm>
          <a:off x="1710690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57150</xdr:rowOff>
    </xdr:from>
    <xdr:to>
      <xdr:col>24</xdr:col>
      <xdr:colOff>647700</xdr:colOff>
      <xdr:row>45</xdr:row>
      <xdr:rowOff>57150</xdr:rowOff>
    </xdr:to>
    <xdr:cxnSp macro="">
      <xdr:nvCxnSpPr>
        <xdr:cNvPr id="378" name="直線コネクタ 377"/>
        <xdr:cNvCxnSpPr/>
      </xdr:nvCxnSpPr>
      <xdr:spPr>
        <a:xfrm>
          <a:off x="16925925" y="7772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104775</xdr:rowOff>
    </xdr:from>
    <xdr:ext cx="762000" cy="257175"/>
    <xdr:sp macro="" textlink="">
      <xdr:nvSpPr>
        <xdr:cNvPr id="379" name="公債費負担の状況最大値テキスト"/>
        <xdr:cNvSpPr txBox="1"/>
      </xdr:nvSpPr>
      <xdr:spPr>
        <a:xfrm>
          <a:off x="1710690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466725</xdr:colOff>
      <xdr:row>36</xdr:row>
      <xdr:rowOff>19050</xdr:rowOff>
    </xdr:from>
    <xdr:to>
      <xdr:col>24</xdr:col>
      <xdr:colOff>647700</xdr:colOff>
      <xdr:row>36</xdr:row>
      <xdr:rowOff>19050</xdr:rowOff>
    </xdr:to>
    <xdr:cxnSp macro="">
      <xdr:nvCxnSpPr>
        <xdr:cNvPr id="380" name="直線コネクタ 379"/>
        <xdr:cNvCxnSpPr/>
      </xdr:nvCxnSpPr>
      <xdr:spPr>
        <a:xfrm>
          <a:off x="16925925" y="619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0</xdr:rowOff>
    </xdr:from>
    <xdr:to>
      <xdr:col>24</xdr:col>
      <xdr:colOff>561975</xdr:colOff>
      <xdr:row>41</xdr:row>
      <xdr:rowOff>66675</xdr:rowOff>
    </xdr:to>
    <xdr:cxnSp macro="">
      <xdr:nvCxnSpPr>
        <xdr:cNvPr id="381" name="直線コネクタ 380"/>
        <xdr:cNvCxnSpPr/>
      </xdr:nvCxnSpPr>
      <xdr:spPr>
        <a:xfrm flipV="1">
          <a:off x="16182975" y="70294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142875</xdr:rowOff>
    </xdr:from>
    <xdr:ext cx="762000" cy="257175"/>
    <xdr:sp macro="" textlink="">
      <xdr:nvSpPr>
        <xdr:cNvPr id="382" name="公債費負担の状況平均値テキスト"/>
        <xdr:cNvSpPr txBox="1"/>
      </xdr:nvSpPr>
      <xdr:spPr>
        <a:xfrm>
          <a:off x="17106900"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123825</xdr:rowOff>
    </xdr:from>
    <xdr:to>
      <xdr:col>24</xdr:col>
      <xdr:colOff>609600</xdr:colOff>
      <xdr:row>40</xdr:row>
      <xdr:rowOff>47625</xdr:rowOff>
    </xdr:to>
    <xdr:sp macro="" textlink="">
      <xdr:nvSpPr>
        <xdr:cNvPr id="383" name="フローチャート : 判断 382"/>
        <xdr:cNvSpPr/>
      </xdr:nvSpPr>
      <xdr:spPr>
        <a:xfrm>
          <a:off x="16964025"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66675</xdr:rowOff>
    </xdr:from>
    <xdr:to>
      <xdr:col>23</xdr:col>
      <xdr:colOff>409575</xdr:colOff>
      <xdr:row>42</xdr:row>
      <xdr:rowOff>28575</xdr:rowOff>
    </xdr:to>
    <xdr:cxnSp macro="">
      <xdr:nvCxnSpPr>
        <xdr:cNvPr id="384" name="直線コネクタ 383"/>
        <xdr:cNvCxnSpPr/>
      </xdr:nvCxnSpPr>
      <xdr:spPr>
        <a:xfrm flipV="1">
          <a:off x="15287625" y="709612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385" name="フローチャート : 判断 384"/>
        <xdr:cNvSpPr/>
      </xdr:nvSpPr>
      <xdr:spPr>
        <a:xfrm>
          <a:off x="16125825" y="689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152400</xdr:rowOff>
    </xdr:from>
    <xdr:ext cx="733425" cy="257175"/>
    <xdr:sp macro="" textlink="">
      <xdr:nvSpPr>
        <xdr:cNvPr id="386" name="テキスト ボックス 385"/>
        <xdr:cNvSpPr txBox="1"/>
      </xdr:nvSpPr>
      <xdr:spPr>
        <a:xfrm>
          <a:off x="15801975" y="6667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28575</xdr:rowOff>
    </xdr:from>
    <xdr:to>
      <xdr:col>22</xdr:col>
      <xdr:colOff>200025</xdr:colOff>
      <xdr:row>43</xdr:row>
      <xdr:rowOff>19050</xdr:rowOff>
    </xdr:to>
    <xdr:cxnSp macro="">
      <xdr:nvCxnSpPr>
        <xdr:cNvPr id="387" name="直線コネクタ 386"/>
        <xdr:cNvCxnSpPr/>
      </xdr:nvCxnSpPr>
      <xdr:spPr>
        <a:xfrm flipV="1">
          <a:off x="14401800" y="7229475"/>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388" name="フローチャート : 判断 387"/>
        <xdr:cNvSpPr/>
      </xdr:nvSpPr>
      <xdr:spPr>
        <a:xfrm>
          <a:off x="15240000" y="6972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57150</xdr:rowOff>
    </xdr:from>
    <xdr:ext cx="762000" cy="257175"/>
    <xdr:sp macro="" textlink="">
      <xdr:nvSpPr>
        <xdr:cNvPr id="389" name="テキスト ボックス 388"/>
        <xdr:cNvSpPr txBox="1"/>
      </xdr:nvSpPr>
      <xdr:spPr>
        <a:xfrm>
          <a:off x="1490662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19050</xdr:rowOff>
    </xdr:from>
    <xdr:to>
      <xdr:col>21</xdr:col>
      <xdr:colOff>0</xdr:colOff>
      <xdr:row>44</xdr:row>
      <xdr:rowOff>85725</xdr:rowOff>
    </xdr:to>
    <xdr:cxnSp macro="">
      <xdr:nvCxnSpPr>
        <xdr:cNvPr id="390" name="直線コネクタ 389"/>
        <xdr:cNvCxnSpPr/>
      </xdr:nvCxnSpPr>
      <xdr:spPr>
        <a:xfrm flipV="1">
          <a:off x="13515975" y="739140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0</xdr:rowOff>
    </xdr:from>
    <xdr:to>
      <xdr:col>21</xdr:col>
      <xdr:colOff>47625</xdr:colOff>
      <xdr:row>41</xdr:row>
      <xdr:rowOff>104775</xdr:rowOff>
    </xdr:to>
    <xdr:sp macro="" textlink="">
      <xdr:nvSpPr>
        <xdr:cNvPr id="391" name="フローチャート : 判断 390"/>
        <xdr:cNvSpPr/>
      </xdr:nvSpPr>
      <xdr:spPr>
        <a:xfrm>
          <a:off x="14354175" y="7029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114300</xdr:rowOff>
    </xdr:from>
    <xdr:ext cx="762000" cy="257175"/>
    <xdr:sp macro="" textlink="">
      <xdr:nvSpPr>
        <xdr:cNvPr id="392" name="テキスト ボックス 391"/>
        <xdr:cNvSpPr txBox="1"/>
      </xdr:nvSpPr>
      <xdr:spPr>
        <a:xfrm>
          <a:off x="14020800"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76200</xdr:rowOff>
    </xdr:from>
    <xdr:to>
      <xdr:col>19</xdr:col>
      <xdr:colOff>533400</xdr:colOff>
      <xdr:row>42</xdr:row>
      <xdr:rowOff>9525</xdr:rowOff>
    </xdr:to>
    <xdr:sp macro="" textlink="">
      <xdr:nvSpPr>
        <xdr:cNvPr id="393" name="フローチャート : 判断 392"/>
        <xdr:cNvSpPr/>
      </xdr:nvSpPr>
      <xdr:spPr>
        <a:xfrm>
          <a:off x="13458825"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19050</xdr:rowOff>
    </xdr:from>
    <xdr:ext cx="762000" cy="257175"/>
    <xdr:sp macro="" textlink="">
      <xdr:nvSpPr>
        <xdr:cNvPr id="394" name="テキスト ボックス 393"/>
        <xdr:cNvSpPr txBox="1"/>
      </xdr:nvSpPr>
      <xdr:spPr>
        <a:xfrm>
          <a:off x="13134975"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123825</xdr:rowOff>
    </xdr:from>
    <xdr:to>
      <xdr:col>24</xdr:col>
      <xdr:colOff>609600</xdr:colOff>
      <xdr:row>41</xdr:row>
      <xdr:rowOff>57150</xdr:rowOff>
    </xdr:to>
    <xdr:sp macro="" textlink="">
      <xdr:nvSpPr>
        <xdr:cNvPr id="400" name="円/楕円 399"/>
        <xdr:cNvSpPr/>
      </xdr:nvSpPr>
      <xdr:spPr>
        <a:xfrm>
          <a:off x="16964025" y="698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95250</xdr:rowOff>
    </xdr:from>
    <xdr:ext cx="762000" cy="257175"/>
    <xdr:sp macro="" textlink="">
      <xdr:nvSpPr>
        <xdr:cNvPr id="401" name="公債費負担の状況該当値テキスト"/>
        <xdr:cNvSpPr txBox="1"/>
      </xdr:nvSpPr>
      <xdr:spPr>
        <a:xfrm>
          <a:off x="17106900"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19050</xdr:rowOff>
    </xdr:from>
    <xdr:to>
      <xdr:col>23</xdr:col>
      <xdr:colOff>457200</xdr:colOff>
      <xdr:row>41</xdr:row>
      <xdr:rowOff>123825</xdr:rowOff>
    </xdr:to>
    <xdr:sp macro="" textlink="">
      <xdr:nvSpPr>
        <xdr:cNvPr id="402" name="円/楕円 401"/>
        <xdr:cNvSpPr/>
      </xdr:nvSpPr>
      <xdr:spPr>
        <a:xfrm>
          <a:off x="16125825" y="704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104775</xdr:rowOff>
    </xdr:from>
    <xdr:ext cx="733425" cy="257175"/>
    <xdr:sp macro="" textlink="">
      <xdr:nvSpPr>
        <xdr:cNvPr id="403" name="テキスト ボックス 402"/>
        <xdr:cNvSpPr txBox="1"/>
      </xdr:nvSpPr>
      <xdr:spPr>
        <a:xfrm>
          <a:off x="15801975" y="713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142875</xdr:rowOff>
    </xdr:from>
    <xdr:to>
      <xdr:col>22</xdr:col>
      <xdr:colOff>257175</xdr:colOff>
      <xdr:row>42</xdr:row>
      <xdr:rowOff>76200</xdr:rowOff>
    </xdr:to>
    <xdr:sp macro="" textlink="">
      <xdr:nvSpPr>
        <xdr:cNvPr id="404" name="円/楕円 403"/>
        <xdr:cNvSpPr/>
      </xdr:nvSpPr>
      <xdr:spPr>
        <a:xfrm>
          <a:off x="15240000" y="717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57150</xdr:rowOff>
    </xdr:from>
    <xdr:ext cx="762000" cy="257175"/>
    <xdr:sp macro="" textlink="">
      <xdr:nvSpPr>
        <xdr:cNvPr id="405" name="テキスト ボックス 404"/>
        <xdr:cNvSpPr txBox="1"/>
      </xdr:nvSpPr>
      <xdr:spPr>
        <a:xfrm>
          <a:off x="1490662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638175</xdr:colOff>
      <xdr:row>42</xdr:row>
      <xdr:rowOff>142875</xdr:rowOff>
    </xdr:from>
    <xdr:to>
      <xdr:col>21</xdr:col>
      <xdr:colOff>47625</xdr:colOff>
      <xdr:row>43</xdr:row>
      <xdr:rowOff>66675</xdr:rowOff>
    </xdr:to>
    <xdr:sp macro="" textlink="">
      <xdr:nvSpPr>
        <xdr:cNvPr id="406" name="円/楕円 405"/>
        <xdr:cNvSpPr/>
      </xdr:nvSpPr>
      <xdr:spPr>
        <a:xfrm>
          <a:off x="14354175" y="7343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57150</xdr:rowOff>
    </xdr:from>
    <xdr:ext cx="762000" cy="257175"/>
    <xdr:sp macro="" textlink="">
      <xdr:nvSpPr>
        <xdr:cNvPr id="407" name="テキスト ボックス 406"/>
        <xdr:cNvSpPr txBox="1"/>
      </xdr:nvSpPr>
      <xdr:spPr>
        <a:xfrm>
          <a:off x="14020800" y="742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38100</xdr:rowOff>
    </xdr:from>
    <xdr:to>
      <xdr:col>19</xdr:col>
      <xdr:colOff>533400</xdr:colOff>
      <xdr:row>44</xdr:row>
      <xdr:rowOff>142875</xdr:rowOff>
    </xdr:to>
    <xdr:sp macro="" textlink="">
      <xdr:nvSpPr>
        <xdr:cNvPr id="408" name="円/楕円 407"/>
        <xdr:cNvSpPr/>
      </xdr:nvSpPr>
      <xdr:spPr>
        <a:xfrm>
          <a:off x="13458825" y="7581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123825</xdr:rowOff>
    </xdr:from>
    <xdr:ext cx="762000" cy="257175"/>
    <xdr:sp macro="" textlink="">
      <xdr:nvSpPr>
        <xdr:cNvPr id="409" name="テキスト ボックス 408"/>
        <xdr:cNvSpPr txBox="1"/>
      </xdr:nvSpPr>
      <xdr:spPr>
        <a:xfrm>
          <a:off x="13134975" y="766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[33.0%]</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下水道事業特別会計において地方債残高が減じたこと、ならびに繰入割合の３ヶ年平均が下がったことから公営企業等繰入見込額が減になっている。また、充当可能基金の増は、土地開発基金の現金保有額が増えたためであり、一般会計等に係る地方債の現在高の減は、繰上償還を行ったことによるもので、総じて</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１７．６</a:t>
          </a:r>
          <a:r>
            <a:rPr kumimoji="1" lang="ja-JP" altLang="ja-JP" sz="1100">
              <a:solidFill>
                <a:schemeClr val="dk1"/>
              </a:solidFill>
              <a:effectLst/>
              <a:latin typeface="+mn-lt"/>
              <a:ea typeface="+mn-ea"/>
              <a:cs typeface="+mn-cs"/>
            </a:rPr>
            <a:t>ポイント減少したものの、依然として類似団体平均と比較して１７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ポイント上回っている状態である。</a:t>
          </a:r>
          <a:endParaRPr lang="ja-JP" altLang="ja-JP" sz="1400">
            <a:effectLst/>
          </a:endParaRPr>
        </a:p>
        <a:p>
          <a:r>
            <a:rPr kumimoji="1" lang="ja-JP" altLang="ja-JP" sz="1100">
              <a:solidFill>
                <a:schemeClr val="dk1"/>
              </a:solidFill>
              <a:effectLst/>
              <a:latin typeface="+mn-lt"/>
              <a:ea typeface="+mn-ea"/>
              <a:cs typeface="+mn-cs"/>
            </a:rPr>
            <a:t>　今後も人件費や公債費等の義務的経費の抑制を中心とした行財政改革を推進し、財政の健全化を図る。</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123825</xdr:rowOff>
    </xdr:to>
    <xdr:cxnSp macro="">
      <xdr:nvCxnSpPr>
        <xdr:cNvPr id="438" name="直線コネクタ 437"/>
        <xdr:cNvCxnSpPr/>
      </xdr:nvCxnSpPr>
      <xdr:spPr>
        <a:xfrm flipV="1">
          <a:off x="17021175" y="2371725"/>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95250</xdr:rowOff>
    </xdr:from>
    <xdr:ext cx="762000" cy="257175"/>
    <xdr:sp macro="" textlink="">
      <xdr:nvSpPr>
        <xdr:cNvPr id="439" name="将来負担の状況最小値テキスト"/>
        <xdr:cNvSpPr txBox="1"/>
      </xdr:nvSpPr>
      <xdr:spPr>
        <a:xfrm>
          <a:off x="17106900" y="369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466725</xdr:colOff>
      <xdr:row>21</xdr:row>
      <xdr:rowOff>123825</xdr:rowOff>
    </xdr:from>
    <xdr:to>
      <xdr:col>24</xdr:col>
      <xdr:colOff>647700</xdr:colOff>
      <xdr:row>21</xdr:row>
      <xdr:rowOff>123825</xdr:rowOff>
    </xdr:to>
    <xdr:cxnSp macro="">
      <xdr:nvCxnSpPr>
        <xdr:cNvPr id="440" name="直線コネクタ 439"/>
        <xdr:cNvCxnSpPr/>
      </xdr:nvCxnSpPr>
      <xdr:spPr>
        <a:xfrm>
          <a:off x="16925925" y="3724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41"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2" name="直線コネクタ 441"/>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15</xdr:row>
      <xdr:rowOff>66675</xdr:rowOff>
    </xdr:from>
    <xdr:to>
      <xdr:col>24</xdr:col>
      <xdr:colOff>561975</xdr:colOff>
      <xdr:row>16</xdr:row>
      <xdr:rowOff>38100</xdr:rowOff>
    </xdr:to>
    <xdr:cxnSp macro="">
      <xdr:nvCxnSpPr>
        <xdr:cNvPr id="443" name="直線コネクタ 442"/>
        <xdr:cNvCxnSpPr/>
      </xdr:nvCxnSpPr>
      <xdr:spPr>
        <a:xfrm flipV="1">
          <a:off x="16182975" y="2638425"/>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66675</xdr:rowOff>
    </xdr:from>
    <xdr:ext cx="762000" cy="257175"/>
    <xdr:sp macro="" textlink="">
      <xdr:nvSpPr>
        <xdr:cNvPr id="444" name="将来負担の状況平均値テキスト"/>
        <xdr:cNvSpPr txBox="1"/>
      </xdr:nvSpPr>
      <xdr:spPr>
        <a:xfrm>
          <a:off x="171069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47625</xdr:rowOff>
    </xdr:from>
    <xdr:to>
      <xdr:col>24</xdr:col>
      <xdr:colOff>609600</xdr:colOff>
      <xdr:row>14</xdr:row>
      <xdr:rowOff>152400</xdr:rowOff>
    </xdr:to>
    <xdr:sp macro="" textlink="">
      <xdr:nvSpPr>
        <xdr:cNvPr id="445" name="フローチャート : 判断 444"/>
        <xdr:cNvSpPr/>
      </xdr:nvSpPr>
      <xdr:spPr>
        <a:xfrm>
          <a:off x="16964025"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38100</xdr:rowOff>
    </xdr:from>
    <xdr:to>
      <xdr:col>23</xdr:col>
      <xdr:colOff>409575</xdr:colOff>
      <xdr:row>16</xdr:row>
      <xdr:rowOff>66675</xdr:rowOff>
    </xdr:to>
    <xdr:cxnSp macro="">
      <xdr:nvCxnSpPr>
        <xdr:cNvPr id="446" name="直線コネクタ 445"/>
        <xdr:cNvCxnSpPr/>
      </xdr:nvCxnSpPr>
      <xdr:spPr>
        <a:xfrm flipV="1">
          <a:off x="15287625" y="27813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447" name="フローチャート : 判断 446"/>
        <xdr:cNvSpPr/>
      </xdr:nvSpPr>
      <xdr:spPr>
        <a:xfrm>
          <a:off x="161258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133350</xdr:rowOff>
    </xdr:from>
    <xdr:ext cx="733425" cy="257175"/>
    <xdr:sp macro="" textlink="">
      <xdr:nvSpPr>
        <xdr:cNvPr id="448" name="テキスト ボックス 447"/>
        <xdr:cNvSpPr txBox="1"/>
      </xdr:nvSpPr>
      <xdr:spPr>
        <a:xfrm>
          <a:off x="15801975" y="236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66675</xdr:rowOff>
    </xdr:from>
    <xdr:to>
      <xdr:col>22</xdr:col>
      <xdr:colOff>200025</xdr:colOff>
      <xdr:row>16</xdr:row>
      <xdr:rowOff>66675</xdr:rowOff>
    </xdr:to>
    <xdr:cxnSp macro="">
      <xdr:nvCxnSpPr>
        <xdr:cNvPr id="449" name="直線コネクタ 448"/>
        <xdr:cNvCxnSpPr/>
      </xdr:nvCxnSpPr>
      <xdr:spPr>
        <a:xfrm flipV="1">
          <a:off x="14401800" y="2809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47625</xdr:rowOff>
    </xdr:from>
    <xdr:to>
      <xdr:col>22</xdr:col>
      <xdr:colOff>257175</xdr:colOff>
      <xdr:row>15</xdr:row>
      <xdr:rowOff>152400</xdr:rowOff>
    </xdr:to>
    <xdr:sp macro="" textlink="">
      <xdr:nvSpPr>
        <xdr:cNvPr id="450" name="フローチャート : 判断 449"/>
        <xdr:cNvSpPr/>
      </xdr:nvSpPr>
      <xdr:spPr>
        <a:xfrm>
          <a:off x="1524000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161925</xdr:rowOff>
    </xdr:from>
    <xdr:ext cx="762000" cy="257175"/>
    <xdr:sp macro="" textlink="">
      <xdr:nvSpPr>
        <xdr:cNvPr id="451" name="テキスト ボックス 450"/>
        <xdr:cNvSpPr txBox="1"/>
      </xdr:nvSpPr>
      <xdr:spPr>
        <a:xfrm>
          <a:off x="1490662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66675</xdr:rowOff>
    </xdr:from>
    <xdr:to>
      <xdr:col>21</xdr:col>
      <xdr:colOff>0</xdr:colOff>
      <xdr:row>17</xdr:row>
      <xdr:rowOff>28575</xdr:rowOff>
    </xdr:to>
    <xdr:cxnSp macro="">
      <xdr:nvCxnSpPr>
        <xdr:cNvPr id="452" name="直線コネクタ 451"/>
        <xdr:cNvCxnSpPr/>
      </xdr:nvCxnSpPr>
      <xdr:spPr>
        <a:xfrm flipV="1">
          <a:off x="13515975" y="28098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114300</xdr:rowOff>
    </xdr:from>
    <xdr:to>
      <xdr:col>21</xdr:col>
      <xdr:colOff>47625</xdr:colOff>
      <xdr:row>16</xdr:row>
      <xdr:rowOff>47625</xdr:rowOff>
    </xdr:to>
    <xdr:sp macro="" textlink="">
      <xdr:nvSpPr>
        <xdr:cNvPr id="453" name="フローチャート : 判断 452"/>
        <xdr:cNvSpPr/>
      </xdr:nvSpPr>
      <xdr:spPr>
        <a:xfrm>
          <a:off x="14354175" y="268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57150</xdr:rowOff>
    </xdr:from>
    <xdr:ext cx="762000" cy="257175"/>
    <xdr:sp macro="" textlink="">
      <xdr:nvSpPr>
        <xdr:cNvPr id="454" name="テキスト ボックス 453"/>
        <xdr:cNvSpPr txBox="1"/>
      </xdr:nvSpPr>
      <xdr:spPr>
        <a:xfrm>
          <a:off x="140208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19050</xdr:rowOff>
    </xdr:from>
    <xdr:to>
      <xdr:col>19</xdr:col>
      <xdr:colOff>533400</xdr:colOff>
      <xdr:row>16</xdr:row>
      <xdr:rowOff>123825</xdr:rowOff>
    </xdr:to>
    <xdr:sp macro="" textlink="">
      <xdr:nvSpPr>
        <xdr:cNvPr id="455" name="フローチャート : 判断 454"/>
        <xdr:cNvSpPr/>
      </xdr:nvSpPr>
      <xdr:spPr>
        <a:xfrm>
          <a:off x="13458825" y="276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133350</xdr:rowOff>
    </xdr:from>
    <xdr:ext cx="762000" cy="257175"/>
    <xdr:sp macro="" textlink="">
      <xdr:nvSpPr>
        <xdr:cNvPr id="456" name="テキスト ボックス 455"/>
        <xdr:cNvSpPr txBox="1"/>
      </xdr:nvSpPr>
      <xdr:spPr>
        <a:xfrm>
          <a:off x="131349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7" name="テキスト ボックス 456"/>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8" name="テキスト ボックス 457"/>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9" name="テキスト ボックス 458"/>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0" name="テキスト ボックス 459"/>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1" name="テキスト ボックス 460"/>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15</xdr:row>
      <xdr:rowOff>9525</xdr:rowOff>
    </xdr:from>
    <xdr:to>
      <xdr:col>24</xdr:col>
      <xdr:colOff>609600</xdr:colOff>
      <xdr:row>15</xdr:row>
      <xdr:rowOff>114300</xdr:rowOff>
    </xdr:to>
    <xdr:sp macro="" textlink="">
      <xdr:nvSpPr>
        <xdr:cNvPr id="462" name="円/楕円 461"/>
        <xdr:cNvSpPr/>
      </xdr:nvSpPr>
      <xdr:spPr>
        <a:xfrm>
          <a:off x="16964025" y="258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152400</xdr:rowOff>
    </xdr:from>
    <xdr:ext cx="762000" cy="257175"/>
    <xdr:sp macro="" textlink="">
      <xdr:nvSpPr>
        <xdr:cNvPr id="463" name="将来負担の状況該当値テキスト"/>
        <xdr:cNvSpPr txBox="1"/>
      </xdr:nvSpPr>
      <xdr:spPr>
        <a:xfrm>
          <a:off x="171069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23</xdr:col>
      <xdr:colOff>352425</xdr:colOff>
      <xdr:row>15</xdr:row>
      <xdr:rowOff>152400</xdr:rowOff>
    </xdr:from>
    <xdr:to>
      <xdr:col>23</xdr:col>
      <xdr:colOff>457200</xdr:colOff>
      <xdr:row>16</xdr:row>
      <xdr:rowOff>85725</xdr:rowOff>
    </xdr:to>
    <xdr:sp macro="" textlink="">
      <xdr:nvSpPr>
        <xdr:cNvPr id="464" name="円/楕円 463"/>
        <xdr:cNvSpPr/>
      </xdr:nvSpPr>
      <xdr:spPr>
        <a:xfrm>
          <a:off x="16125825" y="272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66675</xdr:rowOff>
    </xdr:from>
    <xdr:ext cx="733425" cy="257175"/>
    <xdr:sp macro="" textlink="">
      <xdr:nvSpPr>
        <xdr:cNvPr id="465" name="テキスト ボックス 464"/>
        <xdr:cNvSpPr txBox="1"/>
      </xdr:nvSpPr>
      <xdr:spPr>
        <a:xfrm>
          <a:off x="15801975" y="2809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19050</xdr:rowOff>
    </xdr:from>
    <xdr:to>
      <xdr:col>22</xdr:col>
      <xdr:colOff>257175</xdr:colOff>
      <xdr:row>16</xdr:row>
      <xdr:rowOff>114300</xdr:rowOff>
    </xdr:to>
    <xdr:sp macro="" textlink="">
      <xdr:nvSpPr>
        <xdr:cNvPr id="466" name="円/楕円 465"/>
        <xdr:cNvSpPr/>
      </xdr:nvSpPr>
      <xdr:spPr>
        <a:xfrm>
          <a:off x="15240000" y="276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104775</xdr:rowOff>
    </xdr:from>
    <xdr:ext cx="762000" cy="257175"/>
    <xdr:sp macro="" textlink="">
      <xdr:nvSpPr>
        <xdr:cNvPr id="467" name="テキスト ボックス 466"/>
        <xdr:cNvSpPr txBox="1"/>
      </xdr:nvSpPr>
      <xdr:spPr>
        <a:xfrm>
          <a:off x="149066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638175</xdr:colOff>
      <xdr:row>16</xdr:row>
      <xdr:rowOff>19050</xdr:rowOff>
    </xdr:from>
    <xdr:to>
      <xdr:col>21</xdr:col>
      <xdr:colOff>47625</xdr:colOff>
      <xdr:row>16</xdr:row>
      <xdr:rowOff>123825</xdr:rowOff>
    </xdr:to>
    <xdr:sp macro="" textlink="">
      <xdr:nvSpPr>
        <xdr:cNvPr id="468" name="円/楕円 467"/>
        <xdr:cNvSpPr/>
      </xdr:nvSpPr>
      <xdr:spPr>
        <a:xfrm>
          <a:off x="14354175" y="276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104775</xdr:rowOff>
    </xdr:from>
    <xdr:ext cx="762000" cy="257175"/>
    <xdr:sp macro="" textlink="">
      <xdr:nvSpPr>
        <xdr:cNvPr id="469" name="テキスト ボックス 468"/>
        <xdr:cNvSpPr txBox="1"/>
      </xdr:nvSpPr>
      <xdr:spPr>
        <a:xfrm>
          <a:off x="14020800"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152400</xdr:rowOff>
    </xdr:from>
    <xdr:to>
      <xdr:col>19</xdr:col>
      <xdr:colOff>533400</xdr:colOff>
      <xdr:row>17</xdr:row>
      <xdr:rowOff>85725</xdr:rowOff>
    </xdr:to>
    <xdr:sp macro="" textlink="">
      <xdr:nvSpPr>
        <xdr:cNvPr id="470" name="円/楕円 469"/>
        <xdr:cNvSpPr/>
      </xdr:nvSpPr>
      <xdr:spPr>
        <a:xfrm>
          <a:off x="13458825" y="289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66675</xdr:rowOff>
    </xdr:from>
    <xdr:ext cx="762000" cy="257175"/>
    <xdr:sp macro="" textlink="">
      <xdr:nvSpPr>
        <xdr:cNvPr id="471" name="テキスト ボックス 470"/>
        <xdr:cNvSpPr txBox="1"/>
      </xdr:nvSpPr>
      <xdr:spPr>
        <a:xfrm>
          <a:off x="13134975"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人件費については人事院勧告により給料表の改定、地域手当の引上げ（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％）、期末勤勉手当の引上げ（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月）を行ったことから増となった</a:t>
          </a:r>
          <a:r>
            <a:rPr kumimoji="1" lang="ja-JP" altLang="en-US" sz="110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本市は、消防業務とゴミの収集・処理に関わる業務を直営で行っているため、直接の人件費は高くなるが、その分、一部事務組合への負担金が少なくなっており、総じて類似団体平均</a:t>
          </a:r>
          <a:r>
            <a:rPr lang="ja-JP" altLang="en-US" sz="1100" b="0" i="0" baseline="0">
              <a:solidFill>
                <a:schemeClr val="dk1"/>
              </a:solidFill>
              <a:effectLst/>
              <a:latin typeface="+mn-lt"/>
              <a:ea typeface="+mn-ea"/>
              <a:cs typeface="+mn-cs"/>
            </a:rPr>
            <a:t>と同程度の</a:t>
          </a:r>
          <a:r>
            <a:rPr lang="ja-JP" altLang="ja-JP" sz="1100" b="0" i="0" baseline="0">
              <a:solidFill>
                <a:schemeClr val="dk1"/>
              </a:solidFill>
              <a:effectLst/>
              <a:latin typeface="+mn-lt"/>
              <a:ea typeface="+mn-ea"/>
              <a:cs typeface="+mn-cs"/>
            </a:rPr>
            <a:t>数値となっている。財政の健全化を推進するため、事業量に見合った人員配置に努めつつ、組織・機構や事務事業の見直しに取り組むとともに、指定管理者制度などによる民間委託の拡大を図り、直接の人件費の抑制を図っていく。</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28575</xdr:rowOff>
    </xdr:from>
    <xdr:to>
      <xdr:col>7</xdr:col>
      <xdr:colOff>571500</xdr:colOff>
      <xdr:row>42</xdr:row>
      <xdr:rowOff>28575</xdr:rowOff>
    </xdr:to>
    <xdr:cxnSp macro="">
      <xdr:nvCxnSpPr>
        <xdr:cNvPr id="48" name="直線コネクタ 47"/>
        <xdr:cNvCxnSpPr/>
      </xdr:nvCxnSpPr>
      <xdr:spPr>
        <a:xfrm>
          <a:off x="762000" y="7229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57150</xdr:rowOff>
    </xdr:from>
    <xdr:ext cx="504825" cy="257175"/>
    <xdr:sp macro="" textlink="">
      <xdr:nvSpPr>
        <xdr:cNvPr id="49" name="テキスト ボックス 48"/>
        <xdr:cNvSpPr txBox="1"/>
      </xdr:nvSpPr>
      <xdr:spPr>
        <a:xfrm>
          <a:off x="257175" y="7086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47625</xdr:rowOff>
    </xdr:from>
    <xdr:to>
      <xdr:col>7</xdr:col>
      <xdr:colOff>571500</xdr:colOff>
      <xdr:row>40</xdr:row>
      <xdr:rowOff>47625</xdr:rowOff>
    </xdr:to>
    <xdr:cxnSp macro="">
      <xdr:nvCxnSpPr>
        <xdr:cNvPr id="50" name="直線コネクタ 49"/>
        <xdr:cNvCxnSpPr/>
      </xdr:nvCxnSpPr>
      <xdr:spPr>
        <a:xfrm>
          <a:off x="762000" y="6905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39</xdr:row>
      <xdr:rowOff>76200</xdr:rowOff>
    </xdr:from>
    <xdr:ext cx="504825" cy="257175"/>
    <xdr:sp macro="" textlink="">
      <xdr:nvSpPr>
        <xdr:cNvPr id="51" name="テキスト ボックス 50"/>
        <xdr:cNvSpPr txBox="1"/>
      </xdr:nvSpPr>
      <xdr:spPr>
        <a:xfrm>
          <a:off x="257175" y="6762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57150</xdr:rowOff>
    </xdr:from>
    <xdr:to>
      <xdr:col>7</xdr:col>
      <xdr:colOff>571500</xdr:colOff>
      <xdr:row>38</xdr:row>
      <xdr:rowOff>57150</xdr:rowOff>
    </xdr:to>
    <xdr:cxnSp macro="">
      <xdr:nvCxnSpPr>
        <xdr:cNvPr id="52" name="直線コネクタ 51"/>
        <xdr:cNvCxnSpPr/>
      </xdr:nvCxnSpPr>
      <xdr:spPr>
        <a:xfrm>
          <a:off x="762000" y="6572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95250</xdr:rowOff>
    </xdr:from>
    <xdr:ext cx="504825" cy="257175"/>
    <xdr:sp macro="" textlink="">
      <xdr:nvSpPr>
        <xdr:cNvPr id="53" name="テキスト ボックス 52"/>
        <xdr:cNvSpPr txBox="1"/>
      </xdr:nvSpPr>
      <xdr:spPr>
        <a:xfrm>
          <a:off x="257175" y="6438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571500</xdr:colOff>
      <xdr:row>36</xdr:row>
      <xdr:rowOff>76200</xdr:rowOff>
    </xdr:to>
    <xdr:cxnSp macro="">
      <xdr:nvCxnSpPr>
        <xdr:cNvPr id="54" name="直線コネクタ 53"/>
        <xdr:cNvCxnSpPr/>
      </xdr:nvCxnSpPr>
      <xdr:spPr>
        <a:xfrm>
          <a:off x="762000" y="6248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104775</xdr:rowOff>
    </xdr:from>
    <xdr:ext cx="504825" cy="257175"/>
    <xdr:sp macro="" textlink="">
      <xdr:nvSpPr>
        <xdr:cNvPr id="55" name="テキスト ボックス 54"/>
        <xdr:cNvSpPr txBox="1"/>
      </xdr:nvSpPr>
      <xdr:spPr>
        <a:xfrm>
          <a:off x="257175" y="6105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95250</xdr:rowOff>
    </xdr:from>
    <xdr:to>
      <xdr:col>7</xdr:col>
      <xdr:colOff>571500</xdr:colOff>
      <xdr:row>34</xdr:row>
      <xdr:rowOff>95250</xdr:rowOff>
    </xdr:to>
    <xdr:cxnSp macro="">
      <xdr:nvCxnSpPr>
        <xdr:cNvPr id="56" name="直線コネクタ 55"/>
        <xdr:cNvCxnSpPr/>
      </xdr:nvCxnSpPr>
      <xdr:spPr>
        <a:xfrm>
          <a:off x="762000" y="5924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33</xdr:row>
      <xdr:rowOff>123825</xdr:rowOff>
    </xdr:from>
    <xdr:ext cx="504825" cy="257175"/>
    <xdr:sp macro="" textlink="">
      <xdr:nvSpPr>
        <xdr:cNvPr id="57" name="テキスト ボックス 56"/>
        <xdr:cNvSpPr txBox="1"/>
      </xdr:nvSpPr>
      <xdr:spPr>
        <a:xfrm>
          <a:off x="257175" y="5781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114300</xdr:rowOff>
    </xdr:from>
    <xdr:to>
      <xdr:col>7</xdr:col>
      <xdr:colOff>571500</xdr:colOff>
      <xdr:row>32</xdr:row>
      <xdr:rowOff>114300</xdr:rowOff>
    </xdr:to>
    <xdr:cxnSp macro="">
      <xdr:nvCxnSpPr>
        <xdr:cNvPr id="58" name="直線コネクタ 57"/>
        <xdr:cNvCxnSpPr/>
      </xdr:nvCxnSpPr>
      <xdr:spPr>
        <a:xfrm>
          <a:off x="762000" y="5600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31</xdr:row>
      <xdr:rowOff>142875</xdr:rowOff>
    </xdr:from>
    <xdr:ext cx="504825" cy="257175"/>
    <xdr:sp macro="" textlink="">
      <xdr:nvSpPr>
        <xdr:cNvPr id="59" name="テキスト ボックス 58"/>
        <xdr:cNvSpPr txBox="1"/>
      </xdr:nvSpPr>
      <xdr:spPr>
        <a:xfrm>
          <a:off x="257175" y="5457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60" name="直線コネクタ 59"/>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61" name="テキスト ボックス 60"/>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2"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123825</xdr:rowOff>
    </xdr:from>
    <xdr:to>
      <xdr:col>7</xdr:col>
      <xdr:colOff>19050</xdr:colOff>
      <xdr:row>40</xdr:row>
      <xdr:rowOff>152400</xdr:rowOff>
    </xdr:to>
    <xdr:cxnSp macro="">
      <xdr:nvCxnSpPr>
        <xdr:cNvPr id="63" name="直線コネクタ 62"/>
        <xdr:cNvCxnSpPr/>
      </xdr:nvCxnSpPr>
      <xdr:spPr>
        <a:xfrm flipV="1">
          <a:off x="4829175" y="578167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4" name="人件費最小値テキスト"/>
        <xdr:cNvSpPr txBox="1"/>
      </xdr:nvSpPr>
      <xdr:spPr>
        <a:xfrm>
          <a:off x="4914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40</xdr:row>
      <xdr:rowOff>152400</xdr:rowOff>
    </xdr:from>
    <xdr:to>
      <xdr:col>7</xdr:col>
      <xdr:colOff>104775</xdr:colOff>
      <xdr:row>40</xdr:row>
      <xdr:rowOff>152400</xdr:rowOff>
    </xdr:to>
    <xdr:cxnSp macro="">
      <xdr:nvCxnSpPr>
        <xdr:cNvPr id="65" name="直線コネクタ 64"/>
        <xdr:cNvCxnSpPr/>
      </xdr:nvCxnSpPr>
      <xdr:spPr>
        <a:xfrm>
          <a:off x="4733925" y="701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38100</xdr:rowOff>
    </xdr:from>
    <xdr:ext cx="762000" cy="257175"/>
    <xdr:sp macro="" textlink="">
      <xdr:nvSpPr>
        <xdr:cNvPr id="66" name="人件費最大値テキスト"/>
        <xdr:cNvSpPr txBox="1"/>
      </xdr:nvSpPr>
      <xdr:spPr>
        <a:xfrm>
          <a:off x="4914900" y="552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609600</xdr:colOff>
      <xdr:row>33</xdr:row>
      <xdr:rowOff>123825</xdr:rowOff>
    </xdr:from>
    <xdr:to>
      <xdr:col>7</xdr:col>
      <xdr:colOff>104775</xdr:colOff>
      <xdr:row>33</xdr:row>
      <xdr:rowOff>123825</xdr:rowOff>
    </xdr:to>
    <xdr:cxnSp macro="">
      <xdr:nvCxnSpPr>
        <xdr:cNvPr id="67" name="直線コネクタ 66"/>
        <xdr:cNvCxnSpPr/>
      </xdr:nvCxnSpPr>
      <xdr:spPr>
        <a:xfrm>
          <a:off x="4733925"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37</xdr:row>
      <xdr:rowOff>142875</xdr:rowOff>
    </xdr:from>
    <xdr:to>
      <xdr:col>7</xdr:col>
      <xdr:colOff>19050</xdr:colOff>
      <xdr:row>37</xdr:row>
      <xdr:rowOff>152400</xdr:rowOff>
    </xdr:to>
    <xdr:cxnSp macro="">
      <xdr:nvCxnSpPr>
        <xdr:cNvPr id="68" name="直線コネクタ 67"/>
        <xdr:cNvCxnSpPr/>
      </xdr:nvCxnSpPr>
      <xdr:spPr>
        <a:xfrm>
          <a:off x="3990975" y="6486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9525</xdr:rowOff>
    </xdr:from>
    <xdr:ext cx="762000" cy="257175"/>
    <xdr:sp macro="" textlink="">
      <xdr:nvSpPr>
        <xdr:cNvPr id="69" name="人件費平均値テキスト"/>
        <xdr:cNvSpPr txBox="1"/>
      </xdr:nvSpPr>
      <xdr:spPr>
        <a:xfrm>
          <a:off x="4914900" y="618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171450</xdr:rowOff>
    </xdr:from>
    <xdr:to>
      <xdr:col>7</xdr:col>
      <xdr:colOff>66675</xdr:colOff>
      <xdr:row>37</xdr:row>
      <xdr:rowOff>95250</xdr:rowOff>
    </xdr:to>
    <xdr:sp macro="" textlink="">
      <xdr:nvSpPr>
        <xdr:cNvPr id="70" name="フローチャート : 判断 69"/>
        <xdr:cNvSpPr/>
      </xdr:nvSpPr>
      <xdr:spPr>
        <a:xfrm>
          <a:off x="4772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123825</xdr:rowOff>
    </xdr:from>
    <xdr:to>
      <xdr:col>5</xdr:col>
      <xdr:colOff>552450</xdr:colOff>
      <xdr:row>37</xdr:row>
      <xdr:rowOff>142875</xdr:rowOff>
    </xdr:to>
    <xdr:cxnSp macro="">
      <xdr:nvCxnSpPr>
        <xdr:cNvPr id="71" name="直線コネクタ 70"/>
        <xdr:cNvCxnSpPr/>
      </xdr:nvCxnSpPr>
      <xdr:spPr>
        <a:xfrm>
          <a:off x="3095625" y="62960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38</xdr:row>
      <xdr:rowOff>0</xdr:rowOff>
    </xdr:from>
    <xdr:to>
      <xdr:col>5</xdr:col>
      <xdr:colOff>600075</xdr:colOff>
      <xdr:row>38</xdr:row>
      <xdr:rowOff>104775</xdr:rowOff>
    </xdr:to>
    <xdr:sp macro="" textlink="">
      <xdr:nvSpPr>
        <xdr:cNvPr id="72" name="フローチャート : 判断 71"/>
        <xdr:cNvSpPr/>
      </xdr:nvSpPr>
      <xdr:spPr>
        <a:xfrm>
          <a:off x="39338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85725</xdr:rowOff>
    </xdr:from>
    <xdr:ext cx="733425" cy="257175"/>
    <xdr:sp macro="" textlink="">
      <xdr:nvSpPr>
        <xdr:cNvPr id="73" name="テキスト ボックス 72"/>
        <xdr:cNvSpPr txBox="1"/>
      </xdr:nvSpPr>
      <xdr:spPr>
        <a:xfrm>
          <a:off x="3609975"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123825</xdr:rowOff>
    </xdr:from>
    <xdr:to>
      <xdr:col>4</xdr:col>
      <xdr:colOff>342900</xdr:colOff>
      <xdr:row>37</xdr:row>
      <xdr:rowOff>38100</xdr:rowOff>
    </xdr:to>
    <xdr:cxnSp macro="">
      <xdr:nvCxnSpPr>
        <xdr:cNvPr id="74" name="直線コネクタ 73"/>
        <xdr:cNvCxnSpPr/>
      </xdr:nvCxnSpPr>
      <xdr:spPr>
        <a:xfrm flipV="1">
          <a:off x="2209800" y="62960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400050</xdr:colOff>
      <xdr:row>38</xdr:row>
      <xdr:rowOff>104775</xdr:rowOff>
    </xdr:to>
    <xdr:sp macro="" textlink="">
      <xdr:nvSpPr>
        <xdr:cNvPr id="75" name="フローチャート : 判断 74"/>
        <xdr:cNvSpPr/>
      </xdr:nvSpPr>
      <xdr:spPr>
        <a:xfrm>
          <a:off x="30480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85725</xdr:rowOff>
    </xdr:from>
    <xdr:ext cx="762000" cy="257175"/>
    <xdr:sp macro="" textlink="">
      <xdr:nvSpPr>
        <xdr:cNvPr id="76" name="テキスト ボックス 75"/>
        <xdr:cNvSpPr txBox="1"/>
      </xdr:nvSpPr>
      <xdr:spPr>
        <a:xfrm>
          <a:off x="271462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628650</xdr:colOff>
      <xdr:row>37</xdr:row>
      <xdr:rowOff>38100</xdr:rowOff>
    </xdr:from>
    <xdr:to>
      <xdr:col>3</xdr:col>
      <xdr:colOff>142875</xdr:colOff>
      <xdr:row>38</xdr:row>
      <xdr:rowOff>28575</xdr:rowOff>
    </xdr:to>
    <xdr:cxnSp macro="">
      <xdr:nvCxnSpPr>
        <xdr:cNvPr id="77" name="直線コネクタ 76"/>
        <xdr:cNvCxnSpPr/>
      </xdr:nvCxnSpPr>
      <xdr:spPr>
        <a:xfrm flipV="1">
          <a:off x="1323975" y="638175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152400</xdr:rowOff>
    </xdr:from>
    <xdr:to>
      <xdr:col>3</xdr:col>
      <xdr:colOff>190500</xdr:colOff>
      <xdr:row>39</xdr:row>
      <xdr:rowOff>85725</xdr:rowOff>
    </xdr:to>
    <xdr:sp macro="" textlink="">
      <xdr:nvSpPr>
        <xdr:cNvPr id="78" name="フローチャート : 判断 77"/>
        <xdr:cNvSpPr/>
      </xdr:nvSpPr>
      <xdr:spPr>
        <a:xfrm>
          <a:off x="21621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66675</xdr:rowOff>
    </xdr:from>
    <xdr:ext cx="762000" cy="257175"/>
    <xdr:sp macro="" textlink="">
      <xdr:nvSpPr>
        <xdr:cNvPr id="79" name="テキスト ボックス 78"/>
        <xdr:cNvSpPr txBox="1"/>
      </xdr:nvSpPr>
      <xdr:spPr>
        <a:xfrm>
          <a:off x="1828800"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571500</xdr:colOff>
      <xdr:row>39</xdr:row>
      <xdr:rowOff>57150</xdr:rowOff>
    </xdr:from>
    <xdr:to>
      <xdr:col>1</xdr:col>
      <xdr:colOff>676275</xdr:colOff>
      <xdr:row>39</xdr:row>
      <xdr:rowOff>161925</xdr:rowOff>
    </xdr:to>
    <xdr:sp macro="" textlink="">
      <xdr:nvSpPr>
        <xdr:cNvPr id="80" name="フローチャート : 判断 79"/>
        <xdr:cNvSpPr/>
      </xdr:nvSpPr>
      <xdr:spPr>
        <a:xfrm>
          <a:off x="1266825" y="674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142875</xdr:rowOff>
    </xdr:from>
    <xdr:ext cx="762000" cy="257175"/>
    <xdr:sp macro="" textlink="">
      <xdr:nvSpPr>
        <xdr:cNvPr id="81" name="テキスト ボックス 80"/>
        <xdr:cNvSpPr txBox="1"/>
      </xdr:nvSpPr>
      <xdr:spPr>
        <a:xfrm>
          <a:off x="9429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2" name="テキスト ボックス 81"/>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3" name="テキスト ボックス 82"/>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4" name="テキスト ボックス 83"/>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5" name="テキスト ボックス 84"/>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6" name="テキスト ボックス 85"/>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37</xdr:row>
      <xdr:rowOff>104775</xdr:rowOff>
    </xdr:from>
    <xdr:to>
      <xdr:col>7</xdr:col>
      <xdr:colOff>66675</xdr:colOff>
      <xdr:row>38</xdr:row>
      <xdr:rowOff>38100</xdr:rowOff>
    </xdr:to>
    <xdr:sp macro="" textlink="">
      <xdr:nvSpPr>
        <xdr:cNvPr id="87" name="円/楕円 86"/>
        <xdr:cNvSpPr/>
      </xdr:nvSpPr>
      <xdr:spPr>
        <a:xfrm>
          <a:off x="4772025"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76200</xdr:rowOff>
    </xdr:from>
    <xdr:ext cx="762000" cy="257175"/>
    <xdr:sp macro="" textlink="">
      <xdr:nvSpPr>
        <xdr:cNvPr id="88" name="人件費該当値テキスト"/>
        <xdr:cNvSpPr txBox="1"/>
      </xdr:nvSpPr>
      <xdr:spPr>
        <a:xfrm>
          <a:off x="4914900"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95250</xdr:rowOff>
    </xdr:from>
    <xdr:to>
      <xdr:col>5</xdr:col>
      <xdr:colOff>600075</xdr:colOff>
      <xdr:row>38</xdr:row>
      <xdr:rowOff>28575</xdr:rowOff>
    </xdr:to>
    <xdr:sp macro="" textlink="">
      <xdr:nvSpPr>
        <xdr:cNvPr id="89" name="円/楕円 88"/>
        <xdr:cNvSpPr/>
      </xdr:nvSpPr>
      <xdr:spPr>
        <a:xfrm>
          <a:off x="3933825"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38100</xdr:rowOff>
    </xdr:from>
    <xdr:ext cx="733425" cy="257175"/>
    <xdr:sp macro="" textlink="">
      <xdr:nvSpPr>
        <xdr:cNvPr id="90" name="テキスト ボックス 89"/>
        <xdr:cNvSpPr txBox="1"/>
      </xdr:nvSpPr>
      <xdr:spPr>
        <a:xfrm>
          <a:off x="3609975" y="6210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66675</xdr:rowOff>
    </xdr:from>
    <xdr:to>
      <xdr:col>4</xdr:col>
      <xdr:colOff>400050</xdr:colOff>
      <xdr:row>37</xdr:row>
      <xdr:rowOff>0</xdr:rowOff>
    </xdr:to>
    <xdr:sp macro="" textlink="">
      <xdr:nvSpPr>
        <xdr:cNvPr id="91" name="円/楕円 90"/>
        <xdr:cNvSpPr/>
      </xdr:nvSpPr>
      <xdr:spPr>
        <a:xfrm>
          <a:off x="3048000" y="623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35</xdr:row>
      <xdr:rowOff>9525</xdr:rowOff>
    </xdr:from>
    <xdr:ext cx="762000" cy="257175"/>
    <xdr:sp macro="" textlink="">
      <xdr:nvSpPr>
        <xdr:cNvPr id="92" name="テキスト ボックス 91"/>
        <xdr:cNvSpPr txBox="1"/>
      </xdr:nvSpPr>
      <xdr:spPr>
        <a:xfrm>
          <a:off x="27146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161925</xdr:rowOff>
    </xdr:from>
    <xdr:to>
      <xdr:col>3</xdr:col>
      <xdr:colOff>190500</xdr:colOff>
      <xdr:row>37</xdr:row>
      <xdr:rowOff>85725</xdr:rowOff>
    </xdr:to>
    <xdr:sp macro="" textlink="">
      <xdr:nvSpPr>
        <xdr:cNvPr id="93" name="円/楕円 92"/>
        <xdr:cNvSpPr/>
      </xdr:nvSpPr>
      <xdr:spPr>
        <a:xfrm>
          <a:off x="2162175" y="6334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95250</xdr:rowOff>
    </xdr:from>
    <xdr:ext cx="762000" cy="257175"/>
    <xdr:sp macro="" textlink="">
      <xdr:nvSpPr>
        <xdr:cNvPr id="94" name="テキスト ボックス 93"/>
        <xdr:cNvSpPr txBox="1"/>
      </xdr:nvSpPr>
      <xdr:spPr>
        <a:xfrm>
          <a:off x="1828800" y="609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152400</xdr:rowOff>
    </xdr:from>
    <xdr:to>
      <xdr:col>1</xdr:col>
      <xdr:colOff>676275</xdr:colOff>
      <xdr:row>38</xdr:row>
      <xdr:rowOff>76200</xdr:rowOff>
    </xdr:to>
    <xdr:sp macro="" textlink="">
      <xdr:nvSpPr>
        <xdr:cNvPr id="95" name="円/楕円 94"/>
        <xdr:cNvSpPr/>
      </xdr:nvSpPr>
      <xdr:spPr>
        <a:xfrm>
          <a:off x="1266825"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85725</xdr:rowOff>
    </xdr:from>
    <xdr:ext cx="762000" cy="257175"/>
    <xdr:sp macro="" textlink="">
      <xdr:nvSpPr>
        <xdr:cNvPr id="96" name="テキスト ボックス 95"/>
        <xdr:cNvSpPr txBox="1"/>
      </xdr:nvSpPr>
      <xdr:spPr>
        <a:xfrm>
          <a:off x="942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7" name="正方形/長方形 96"/>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8" name="正方形/長方形 97"/>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9" name="正方形/長方形 98"/>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00" name="正方形/長方形 99"/>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01" name="正方形/長方形 100"/>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2" name="正方形/長方形 101"/>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3" name="正方形/長方形 102"/>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4" name="正方形/長方形 103"/>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5" name="正方形/長方形 104"/>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6" name="正方形/長方形 105"/>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7" name="テキスト ボックス 106"/>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需用費に関しては、以前から行財政改革において各種の節約を進めて</a:t>
          </a:r>
          <a:r>
            <a:rPr lang="ja-JP" altLang="en-US" sz="1100" b="0" i="0" baseline="0">
              <a:solidFill>
                <a:schemeClr val="dk1"/>
              </a:solidFill>
              <a:effectLst/>
              <a:latin typeface="+mn-lt"/>
              <a:ea typeface="+mn-ea"/>
              <a:cs typeface="+mn-cs"/>
            </a:rPr>
            <a:t>いるものの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学校給食センター運営費用等の増もあり、</a:t>
          </a:r>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数値となっている。今後、民間委託の拡大等により、経常的な委託料が増加していくと見込んでいる。</a:t>
          </a:r>
          <a:endParaRPr lang="ja-JP" altLang="ja-JP" sz="1400">
            <a:effectLst/>
          </a:endParaRPr>
        </a:p>
      </xdr:txBody>
    </xdr:sp>
    <xdr:clientData/>
  </xdr:twoCellAnchor>
  <xdr:oneCellAnchor>
    <xdr:from>
      <xdr:col>18</xdr:col>
      <xdr:colOff>47625</xdr:colOff>
      <xdr:row>9</xdr:row>
      <xdr:rowOff>104775</xdr:rowOff>
    </xdr:from>
    <xdr:ext cx="295275" cy="228600"/>
    <xdr:sp macro="" textlink="">
      <xdr:nvSpPr>
        <xdr:cNvPr id="108" name="テキスト ボックス 107"/>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9" name="直線コネクタ 108"/>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10" name="テキスト ボックス 109"/>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11" name="直線コネクタ 110"/>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2" name="テキスト ボックス 111"/>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3" name="直線コネクタ 112"/>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4" name="テキスト ボックス 113"/>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5" name="直線コネクタ 114"/>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6" name="テキスト ボックス 115"/>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7" name="直線コネクタ 116"/>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8" name="テキスト ボックス 117"/>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9" name="直線コネクタ 118"/>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20" name="テキスト ボックス 119"/>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21" name="直線コネクタ 120"/>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2" name="テキスト ボックス 121"/>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3" name="直線コネクタ 122"/>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4" name="テキスト ボックス 123"/>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5"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22</xdr:row>
      <xdr:rowOff>76200</xdr:rowOff>
    </xdr:to>
    <xdr:cxnSp macro="">
      <xdr:nvCxnSpPr>
        <xdr:cNvPr id="126" name="直線コネクタ 125"/>
        <xdr:cNvCxnSpPr/>
      </xdr:nvCxnSpPr>
      <xdr:spPr>
        <a:xfrm flipV="1">
          <a:off x="16506825" y="2286000"/>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47625</xdr:rowOff>
    </xdr:from>
    <xdr:ext cx="762000" cy="257175"/>
    <xdr:sp macro="" textlink="">
      <xdr:nvSpPr>
        <xdr:cNvPr id="127" name="物件費最小値テキスト"/>
        <xdr:cNvSpPr txBox="1"/>
      </xdr:nvSpPr>
      <xdr:spPr>
        <a:xfrm>
          <a:off x="16602075" y="381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76200</xdr:rowOff>
    </xdr:from>
    <xdr:to>
      <xdr:col>24</xdr:col>
      <xdr:colOff>123825</xdr:colOff>
      <xdr:row>22</xdr:row>
      <xdr:rowOff>76200</xdr:rowOff>
    </xdr:to>
    <xdr:cxnSp macro="">
      <xdr:nvCxnSpPr>
        <xdr:cNvPr id="128" name="直線コネクタ 127"/>
        <xdr:cNvCxnSpPr/>
      </xdr:nvCxnSpPr>
      <xdr:spPr>
        <a:xfrm>
          <a:off x="16421100" y="384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9" name="物件費最大値テキスト"/>
        <xdr:cNvSpPr txBox="1"/>
      </xdr:nvSpPr>
      <xdr:spPr>
        <a:xfrm>
          <a:off x="166020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123825</xdr:colOff>
      <xdr:row>13</xdr:row>
      <xdr:rowOff>57150</xdr:rowOff>
    </xdr:to>
    <xdr:cxnSp macro="">
      <xdr:nvCxnSpPr>
        <xdr:cNvPr id="130" name="直線コネクタ 129"/>
        <xdr:cNvCxnSpPr/>
      </xdr:nvCxnSpPr>
      <xdr:spPr>
        <a:xfrm>
          <a:off x="16421100" y="2286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171450</xdr:rowOff>
    </xdr:from>
    <xdr:to>
      <xdr:col>24</xdr:col>
      <xdr:colOff>28575</xdr:colOff>
      <xdr:row>18</xdr:row>
      <xdr:rowOff>38100</xdr:rowOff>
    </xdr:to>
    <xdr:cxnSp macro="">
      <xdr:nvCxnSpPr>
        <xdr:cNvPr id="131" name="直線コネクタ 130"/>
        <xdr:cNvCxnSpPr/>
      </xdr:nvCxnSpPr>
      <xdr:spPr>
        <a:xfrm>
          <a:off x="15668625" y="30861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142875</xdr:rowOff>
    </xdr:from>
    <xdr:ext cx="762000" cy="257175"/>
    <xdr:sp macro="" textlink="">
      <xdr:nvSpPr>
        <xdr:cNvPr id="132" name="物件費平均値テキスト"/>
        <xdr:cNvSpPr txBox="1"/>
      </xdr:nvSpPr>
      <xdr:spPr>
        <a:xfrm>
          <a:off x="16602075"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123825</xdr:rowOff>
    </xdr:from>
    <xdr:to>
      <xdr:col>24</xdr:col>
      <xdr:colOff>85725</xdr:colOff>
      <xdr:row>17</xdr:row>
      <xdr:rowOff>57150</xdr:rowOff>
    </xdr:to>
    <xdr:sp macro="" textlink="">
      <xdr:nvSpPr>
        <xdr:cNvPr id="133" name="フローチャート : 判断 132"/>
        <xdr:cNvSpPr/>
      </xdr:nvSpPr>
      <xdr:spPr>
        <a:xfrm>
          <a:off x="16459200" y="286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161925</xdr:rowOff>
    </xdr:from>
    <xdr:to>
      <xdr:col>22</xdr:col>
      <xdr:colOff>561975</xdr:colOff>
      <xdr:row>17</xdr:row>
      <xdr:rowOff>171450</xdr:rowOff>
    </xdr:to>
    <xdr:cxnSp macro="">
      <xdr:nvCxnSpPr>
        <xdr:cNvPr id="134" name="直線コネクタ 133"/>
        <xdr:cNvCxnSpPr/>
      </xdr:nvCxnSpPr>
      <xdr:spPr>
        <a:xfrm>
          <a:off x="14782800" y="2905125"/>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35" name="フローチャート : 判断 134"/>
        <xdr:cNvSpPr/>
      </xdr:nvSpPr>
      <xdr:spPr>
        <a:xfrm>
          <a:off x="15621000"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47625</xdr:rowOff>
    </xdr:from>
    <xdr:ext cx="733425" cy="257175"/>
    <xdr:sp macro="" textlink="">
      <xdr:nvSpPr>
        <xdr:cNvPr id="136" name="テキスト ボックス 135"/>
        <xdr:cNvSpPr txBox="1"/>
      </xdr:nvSpPr>
      <xdr:spPr>
        <a:xfrm>
          <a:off x="15287625" y="261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85725</xdr:rowOff>
    </xdr:from>
    <xdr:to>
      <xdr:col>21</xdr:col>
      <xdr:colOff>361950</xdr:colOff>
      <xdr:row>16</xdr:row>
      <xdr:rowOff>161925</xdr:rowOff>
    </xdr:to>
    <xdr:cxnSp macro="">
      <xdr:nvCxnSpPr>
        <xdr:cNvPr id="137" name="直線コネクタ 136"/>
        <xdr:cNvCxnSpPr/>
      </xdr:nvCxnSpPr>
      <xdr:spPr>
        <a:xfrm>
          <a:off x="13896975" y="28289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38" name="フローチャート : 判断 137"/>
        <xdr:cNvSpPr/>
      </xdr:nvSpPr>
      <xdr:spPr>
        <a:xfrm>
          <a:off x="14735175" y="277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142875</xdr:rowOff>
    </xdr:from>
    <xdr:ext cx="762000" cy="257175"/>
    <xdr:sp macro="" textlink="">
      <xdr:nvSpPr>
        <xdr:cNvPr id="139" name="テキスト ボックス 138"/>
        <xdr:cNvSpPr txBox="1"/>
      </xdr:nvSpPr>
      <xdr:spPr>
        <a:xfrm>
          <a:off x="144018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142875</xdr:rowOff>
    </xdr:from>
    <xdr:to>
      <xdr:col>20</xdr:col>
      <xdr:colOff>161925</xdr:colOff>
      <xdr:row>16</xdr:row>
      <xdr:rowOff>85725</xdr:rowOff>
    </xdr:to>
    <xdr:cxnSp macro="">
      <xdr:nvCxnSpPr>
        <xdr:cNvPr id="140" name="直線コネクタ 139"/>
        <xdr:cNvCxnSpPr/>
      </xdr:nvCxnSpPr>
      <xdr:spPr>
        <a:xfrm>
          <a:off x="13001625" y="27146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141" name="フローチャート : 判断 140"/>
        <xdr:cNvSpPr/>
      </xdr:nvSpPr>
      <xdr:spPr>
        <a:xfrm>
          <a:off x="13839825"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95250</xdr:rowOff>
    </xdr:from>
    <xdr:ext cx="762000" cy="257175"/>
    <xdr:sp macro="" textlink="">
      <xdr:nvSpPr>
        <xdr:cNvPr id="142" name="テキスト ボックス 141"/>
        <xdr:cNvSpPr txBox="1"/>
      </xdr:nvSpPr>
      <xdr:spPr>
        <a:xfrm>
          <a:off x="135159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123825</xdr:rowOff>
    </xdr:from>
    <xdr:to>
      <xdr:col>19</xdr:col>
      <xdr:colOff>9525</xdr:colOff>
      <xdr:row>16</xdr:row>
      <xdr:rowOff>57150</xdr:rowOff>
    </xdr:to>
    <xdr:sp macro="" textlink="">
      <xdr:nvSpPr>
        <xdr:cNvPr id="143" name="フローチャート : 判断 142"/>
        <xdr:cNvSpPr/>
      </xdr:nvSpPr>
      <xdr:spPr>
        <a:xfrm>
          <a:off x="12954000" y="269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38100</xdr:rowOff>
    </xdr:from>
    <xdr:ext cx="762000" cy="257175"/>
    <xdr:sp macro="" textlink="">
      <xdr:nvSpPr>
        <xdr:cNvPr id="144" name="テキスト ボックス 143"/>
        <xdr:cNvSpPr txBox="1"/>
      </xdr:nvSpPr>
      <xdr:spPr>
        <a:xfrm>
          <a:off x="1262062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5" name="テキスト ボックス 144"/>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6" name="テキスト ボックス 145"/>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7" name="テキスト ボックス 146"/>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8" name="テキスト ボックス 147"/>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9" name="テキスト ボックス 148"/>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161925</xdr:rowOff>
    </xdr:from>
    <xdr:to>
      <xdr:col>24</xdr:col>
      <xdr:colOff>85725</xdr:colOff>
      <xdr:row>18</xdr:row>
      <xdr:rowOff>95250</xdr:rowOff>
    </xdr:to>
    <xdr:sp macro="" textlink="">
      <xdr:nvSpPr>
        <xdr:cNvPr id="150" name="円/楕円 149"/>
        <xdr:cNvSpPr/>
      </xdr:nvSpPr>
      <xdr:spPr>
        <a:xfrm>
          <a:off x="16459200" y="307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133350</xdr:rowOff>
    </xdr:from>
    <xdr:ext cx="762000" cy="257175"/>
    <xdr:sp macro="" textlink="">
      <xdr:nvSpPr>
        <xdr:cNvPr id="151" name="物件費該当値テキスト"/>
        <xdr:cNvSpPr txBox="1"/>
      </xdr:nvSpPr>
      <xdr:spPr>
        <a:xfrm>
          <a:off x="1660207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114300</xdr:rowOff>
    </xdr:from>
    <xdr:to>
      <xdr:col>22</xdr:col>
      <xdr:colOff>619125</xdr:colOff>
      <xdr:row>18</xdr:row>
      <xdr:rowOff>47625</xdr:rowOff>
    </xdr:to>
    <xdr:sp macro="" textlink="">
      <xdr:nvSpPr>
        <xdr:cNvPr id="152" name="円/楕円 151"/>
        <xdr:cNvSpPr/>
      </xdr:nvSpPr>
      <xdr:spPr>
        <a:xfrm>
          <a:off x="15621000" y="302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28575</xdr:rowOff>
    </xdr:from>
    <xdr:ext cx="733425" cy="257175"/>
    <xdr:sp macro="" textlink="">
      <xdr:nvSpPr>
        <xdr:cNvPr id="153" name="テキスト ボックス 152"/>
        <xdr:cNvSpPr txBox="1"/>
      </xdr:nvSpPr>
      <xdr:spPr>
        <a:xfrm>
          <a:off x="15287625" y="311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114300</xdr:rowOff>
    </xdr:from>
    <xdr:to>
      <xdr:col>21</xdr:col>
      <xdr:colOff>409575</xdr:colOff>
      <xdr:row>17</xdr:row>
      <xdr:rowOff>47625</xdr:rowOff>
    </xdr:to>
    <xdr:sp macro="" textlink="">
      <xdr:nvSpPr>
        <xdr:cNvPr id="154" name="円/楕円 153"/>
        <xdr:cNvSpPr/>
      </xdr:nvSpPr>
      <xdr:spPr>
        <a:xfrm>
          <a:off x="14735175" y="285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28575</xdr:rowOff>
    </xdr:from>
    <xdr:ext cx="762000" cy="257175"/>
    <xdr:sp macro="" textlink="">
      <xdr:nvSpPr>
        <xdr:cNvPr id="155" name="テキスト ボックス 154"/>
        <xdr:cNvSpPr txBox="1"/>
      </xdr:nvSpPr>
      <xdr:spPr>
        <a:xfrm>
          <a:off x="144018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38100</xdr:rowOff>
    </xdr:from>
    <xdr:to>
      <xdr:col>20</xdr:col>
      <xdr:colOff>209550</xdr:colOff>
      <xdr:row>16</xdr:row>
      <xdr:rowOff>142875</xdr:rowOff>
    </xdr:to>
    <xdr:sp macro="" textlink="">
      <xdr:nvSpPr>
        <xdr:cNvPr id="156" name="円/楕円 155"/>
        <xdr:cNvSpPr/>
      </xdr:nvSpPr>
      <xdr:spPr>
        <a:xfrm>
          <a:off x="13839825" y="278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123825</xdr:rowOff>
    </xdr:from>
    <xdr:ext cx="762000" cy="257175"/>
    <xdr:sp macro="" textlink="">
      <xdr:nvSpPr>
        <xdr:cNvPr id="157" name="テキスト ボックス 156"/>
        <xdr:cNvSpPr txBox="1"/>
      </xdr:nvSpPr>
      <xdr:spPr>
        <a:xfrm>
          <a:off x="13515975" y="286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85725</xdr:rowOff>
    </xdr:from>
    <xdr:to>
      <xdr:col>19</xdr:col>
      <xdr:colOff>9525</xdr:colOff>
      <xdr:row>16</xdr:row>
      <xdr:rowOff>19050</xdr:rowOff>
    </xdr:to>
    <xdr:sp macro="" textlink="">
      <xdr:nvSpPr>
        <xdr:cNvPr id="158" name="円/楕円 157"/>
        <xdr:cNvSpPr/>
      </xdr:nvSpPr>
      <xdr:spPr>
        <a:xfrm>
          <a:off x="12954000" y="265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28575</xdr:rowOff>
    </xdr:from>
    <xdr:ext cx="762000" cy="257175"/>
    <xdr:sp macro="" textlink="">
      <xdr:nvSpPr>
        <xdr:cNvPr id="159" name="テキスト ボックス 158"/>
        <xdr:cNvSpPr txBox="1"/>
      </xdr:nvSpPr>
      <xdr:spPr>
        <a:xfrm>
          <a:off x="1262062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60" name="正方形/長方形 159"/>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61" name="正方形/長方形 160"/>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2" name="正方形/長方形 161"/>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3" name="正方形/長方形 162"/>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4" name="正方形/長方形 163"/>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5" name="正方形/長方形 164"/>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6" name="正方形/長方形 165"/>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7" name="正方形/長方形 166"/>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8" name="正方形/長方形 167"/>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9" name="正方形/長方形 168"/>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70" name="テキスト ボックス 169"/>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総じて類似団体平均と比較して同水準であ</a:t>
          </a:r>
          <a:r>
            <a:rPr lang="ja-JP" altLang="en-US" sz="1100" b="0" i="0" baseline="0">
              <a:solidFill>
                <a:schemeClr val="dk1"/>
              </a:solidFill>
              <a:effectLst/>
              <a:latin typeface="+mn-lt"/>
              <a:ea typeface="+mn-ea"/>
              <a:cs typeface="+mn-cs"/>
            </a:rPr>
            <a:t>ったが、平成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年度においては、施設型給付費等支給事業について大幅な増となったことから、類似団体平均と比較し、１．７ポイント上回っている。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特徴として、近年、比較的伸び率の高い生活保護費が類似団体平均と比較して少なく、児童福祉費の金額が類似団体平均と比較して高い数値となっている。これは、本市が次世代対策を重点化政策として行っているなかで、障害児保育や延長保育、低年齢児保育など各種サービスの提供を実施し、質的な保育環境の充足を図っていることが要因である。</a:t>
          </a:r>
          <a:endParaRPr lang="ja-JP" altLang="ja-JP" sz="1400">
            <a:effectLst/>
          </a:endParaRPr>
        </a:p>
      </xdr:txBody>
    </xdr:sp>
    <xdr:clientData/>
  </xdr:twoCellAnchor>
  <xdr:oneCellAnchor>
    <xdr:from>
      <xdr:col>1</xdr:col>
      <xdr:colOff>28575</xdr:colOff>
      <xdr:row>49</xdr:row>
      <xdr:rowOff>104775</xdr:rowOff>
    </xdr:from>
    <xdr:ext cx="295275" cy="228600"/>
    <xdr:sp macro="" textlink="">
      <xdr:nvSpPr>
        <xdr:cNvPr id="171" name="テキスト ボックス 170"/>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2" name="直線コネクタ 171"/>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3" name="テキスト ボックス 172"/>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4" name="直線コネクタ 173"/>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5" name="テキスト ボックス 174"/>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6" name="直線コネクタ 175"/>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7" name="テキスト ボックス 176"/>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8" name="直線コネクタ 177"/>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9" name="テキスト ボックス 178"/>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80" name="直線コネクタ 179"/>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81" name="テキスト ボックス 180"/>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2" name="直線コネクタ 181"/>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3" name="テキスト ボックス 182"/>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4" name="直線コネクタ 183"/>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5" name="テキスト ボックス 184"/>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6"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123825</xdr:rowOff>
    </xdr:from>
    <xdr:to>
      <xdr:col>7</xdr:col>
      <xdr:colOff>19050</xdr:colOff>
      <xdr:row>61</xdr:row>
      <xdr:rowOff>104775</xdr:rowOff>
    </xdr:to>
    <xdr:cxnSp macro="">
      <xdr:nvCxnSpPr>
        <xdr:cNvPr id="187" name="直線コネクタ 186"/>
        <xdr:cNvCxnSpPr/>
      </xdr:nvCxnSpPr>
      <xdr:spPr>
        <a:xfrm flipV="1">
          <a:off x="4829175" y="90392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8"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9" name="直線コネクタ 188"/>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38100</xdr:rowOff>
    </xdr:from>
    <xdr:ext cx="762000" cy="257175"/>
    <xdr:sp macro="" textlink="">
      <xdr:nvSpPr>
        <xdr:cNvPr id="190" name="扶助費最大値テキスト"/>
        <xdr:cNvSpPr txBox="1"/>
      </xdr:nvSpPr>
      <xdr:spPr>
        <a:xfrm>
          <a:off x="4914900"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609600</xdr:colOff>
      <xdr:row>52</xdr:row>
      <xdr:rowOff>123825</xdr:rowOff>
    </xdr:from>
    <xdr:to>
      <xdr:col>7</xdr:col>
      <xdr:colOff>104775</xdr:colOff>
      <xdr:row>52</xdr:row>
      <xdr:rowOff>123825</xdr:rowOff>
    </xdr:to>
    <xdr:cxnSp macro="">
      <xdr:nvCxnSpPr>
        <xdr:cNvPr id="191" name="直線コネクタ 190"/>
        <xdr:cNvCxnSpPr/>
      </xdr:nvCxnSpPr>
      <xdr:spPr>
        <a:xfrm>
          <a:off x="4733925" y="903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66675</xdr:rowOff>
    </xdr:from>
    <xdr:to>
      <xdr:col>7</xdr:col>
      <xdr:colOff>19050</xdr:colOff>
      <xdr:row>58</xdr:row>
      <xdr:rowOff>47625</xdr:rowOff>
    </xdr:to>
    <xdr:cxnSp macro="">
      <xdr:nvCxnSpPr>
        <xdr:cNvPr id="192" name="直線コネクタ 191"/>
        <xdr:cNvCxnSpPr/>
      </xdr:nvCxnSpPr>
      <xdr:spPr>
        <a:xfrm>
          <a:off x="3990975" y="9667875"/>
          <a:ext cx="8382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38100</xdr:rowOff>
    </xdr:from>
    <xdr:ext cx="762000" cy="257175"/>
    <xdr:sp macro="" textlink="">
      <xdr:nvSpPr>
        <xdr:cNvPr id="193" name="扶助費平均値テキスト"/>
        <xdr:cNvSpPr txBox="1"/>
      </xdr:nvSpPr>
      <xdr:spPr>
        <a:xfrm>
          <a:off x="4914900"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19050</xdr:rowOff>
    </xdr:from>
    <xdr:to>
      <xdr:col>7</xdr:col>
      <xdr:colOff>66675</xdr:colOff>
      <xdr:row>56</xdr:row>
      <xdr:rowOff>123825</xdr:rowOff>
    </xdr:to>
    <xdr:sp macro="" textlink="">
      <xdr:nvSpPr>
        <xdr:cNvPr id="194" name="フローチャート : 判断 193"/>
        <xdr:cNvSpPr/>
      </xdr:nvSpPr>
      <xdr:spPr>
        <a:xfrm>
          <a:off x="47720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28575</xdr:rowOff>
    </xdr:from>
    <xdr:to>
      <xdr:col>5</xdr:col>
      <xdr:colOff>552450</xdr:colOff>
      <xdr:row>56</xdr:row>
      <xdr:rowOff>66675</xdr:rowOff>
    </xdr:to>
    <xdr:cxnSp macro="">
      <xdr:nvCxnSpPr>
        <xdr:cNvPr id="195" name="直線コネクタ 194"/>
        <xdr:cNvCxnSpPr/>
      </xdr:nvCxnSpPr>
      <xdr:spPr>
        <a:xfrm>
          <a:off x="3095625" y="962977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95250</xdr:rowOff>
    </xdr:from>
    <xdr:to>
      <xdr:col>5</xdr:col>
      <xdr:colOff>600075</xdr:colOff>
      <xdr:row>57</xdr:row>
      <xdr:rowOff>28575</xdr:rowOff>
    </xdr:to>
    <xdr:sp macro="" textlink="">
      <xdr:nvSpPr>
        <xdr:cNvPr id="196" name="フローチャート : 判断 195"/>
        <xdr:cNvSpPr/>
      </xdr:nvSpPr>
      <xdr:spPr>
        <a:xfrm>
          <a:off x="39338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9525</xdr:rowOff>
    </xdr:from>
    <xdr:ext cx="733425" cy="257175"/>
    <xdr:sp macro="" textlink="">
      <xdr:nvSpPr>
        <xdr:cNvPr id="197" name="テキスト ボックス 196"/>
        <xdr:cNvSpPr txBox="1"/>
      </xdr:nvSpPr>
      <xdr:spPr>
        <a:xfrm>
          <a:off x="3609975" y="9782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161925</xdr:rowOff>
    </xdr:from>
    <xdr:to>
      <xdr:col>4</xdr:col>
      <xdr:colOff>342900</xdr:colOff>
      <xdr:row>56</xdr:row>
      <xdr:rowOff>28575</xdr:rowOff>
    </xdr:to>
    <xdr:cxnSp macro="">
      <xdr:nvCxnSpPr>
        <xdr:cNvPr id="198" name="直線コネクタ 197"/>
        <xdr:cNvCxnSpPr/>
      </xdr:nvCxnSpPr>
      <xdr:spPr>
        <a:xfrm>
          <a:off x="2209800" y="9591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400050</xdr:colOff>
      <xdr:row>56</xdr:row>
      <xdr:rowOff>123825</xdr:rowOff>
    </xdr:to>
    <xdr:sp macro="" textlink="">
      <xdr:nvSpPr>
        <xdr:cNvPr id="199" name="フローチャート : 判断 198"/>
        <xdr:cNvSpPr/>
      </xdr:nvSpPr>
      <xdr:spPr>
        <a:xfrm>
          <a:off x="30480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104775</xdr:rowOff>
    </xdr:from>
    <xdr:ext cx="762000" cy="257175"/>
    <xdr:sp macro="" textlink="">
      <xdr:nvSpPr>
        <xdr:cNvPr id="200" name="テキスト ボックス 199"/>
        <xdr:cNvSpPr txBox="1"/>
      </xdr:nvSpPr>
      <xdr:spPr>
        <a:xfrm>
          <a:off x="271462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28575</xdr:rowOff>
    </xdr:from>
    <xdr:to>
      <xdr:col>3</xdr:col>
      <xdr:colOff>142875</xdr:colOff>
      <xdr:row>55</xdr:row>
      <xdr:rowOff>161925</xdr:rowOff>
    </xdr:to>
    <xdr:cxnSp macro="">
      <xdr:nvCxnSpPr>
        <xdr:cNvPr id="201" name="直線コネクタ 200"/>
        <xdr:cNvCxnSpPr/>
      </xdr:nvCxnSpPr>
      <xdr:spPr>
        <a:xfrm>
          <a:off x="1323975" y="94583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0</xdr:rowOff>
    </xdr:from>
    <xdr:to>
      <xdr:col>3</xdr:col>
      <xdr:colOff>190500</xdr:colOff>
      <xdr:row>56</xdr:row>
      <xdr:rowOff>104775</xdr:rowOff>
    </xdr:to>
    <xdr:sp macro="" textlink="">
      <xdr:nvSpPr>
        <xdr:cNvPr id="202" name="フローチャート : 判断 201"/>
        <xdr:cNvSpPr/>
      </xdr:nvSpPr>
      <xdr:spPr>
        <a:xfrm>
          <a:off x="21621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85725</xdr:rowOff>
    </xdr:from>
    <xdr:ext cx="762000" cy="257175"/>
    <xdr:sp macro="" textlink="">
      <xdr:nvSpPr>
        <xdr:cNvPr id="203" name="テキスト ボックス 202"/>
        <xdr:cNvSpPr txBox="1"/>
      </xdr:nvSpPr>
      <xdr:spPr>
        <a:xfrm>
          <a:off x="1828800"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38100</xdr:rowOff>
    </xdr:from>
    <xdr:to>
      <xdr:col>1</xdr:col>
      <xdr:colOff>676275</xdr:colOff>
      <xdr:row>55</xdr:row>
      <xdr:rowOff>142875</xdr:rowOff>
    </xdr:to>
    <xdr:sp macro="" textlink="">
      <xdr:nvSpPr>
        <xdr:cNvPr id="204" name="フローチャート : 判断 203"/>
        <xdr:cNvSpPr/>
      </xdr:nvSpPr>
      <xdr:spPr>
        <a:xfrm>
          <a:off x="12668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123825</xdr:rowOff>
    </xdr:from>
    <xdr:ext cx="762000" cy="257175"/>
    <xdr:sp macro="" textlink="">
      <xdr:nvSpPr>
        <xdr:cNvPr id="205" name="テキスト ボックス 204"/>
        <xdr:cNvSpPr txBox="1"/>
      </xdr:nvSpPr>
      <xdr:spPr>
        <a:xfrm>
          <a:off x="942975"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6" name="テキスト ボックス 205"/>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7" name="テキスト ボックス 206"/>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8" name="テキスト ボックス 207"/>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9" name="テキスト ボックス 208"/>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10" name="テキスト ボックス 209"/>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58</xdr:row>
      <xdr:rowOff>0</xdr:rowOff>
    </xdr:from>
    <xdr:to>
      <xdr:col>7</xdr:col>
      <xdr:colOff>66675</xdr:colOff>
      <xdr:row>58</xdr:row>
      <xdr:rowOff>104775</xdr:rowOff>
    </xdr:to>
    <xdr:sp macro="" textlink="">
      <xdr:nvSpPr>
        <xdr:cNvPr id="211" name="円/楕円 210"/>
        <xdr:cNvSpPr/>
      </xdr:nvSpPr>
      <xdr:spPr>
        <a:xfrm>
          <a:off x="47720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142875</xdr:rowOff>
    </xdr:from>
    <xdr:ext cx="762000" cy="257175"/>
    <xdr:sp macro="" textlink="">
      <xdr:nvSpPr>
        <xdr:cNvPr id="212" name="扶助費該当値テキスト"/>
        <xdr:cNvSpPr txBox="1"/>
      </xdr:nvSpPr>
      <xdr:spPr>
        <a:xfrm>
          <a:off x="49149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19050</xdr:rowOff>
    </xdr:from>
    <xdr:to>
      <xdr:col>5</xdr:col>
      <xdr:colOff>600075</xdr:colOff>
      <xdr:row>56</xdr:row>
      <xdr:rowOff>123825</xdr:rowOff>
    </xdr:to>
    <xdr:sp macro="" textlink="">
      <xdr:nvSpPr>
        <xdr:cNvPr id="213" name="円/楕円 212"/>
        <xdr:cNvSpPr/>
      </xdr:nvSpPr>
      <xdr:spPr>
        <a:xfrm>
          <a:off x="3933825" y="962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214" name="テキスト ボックス 213"/>
        <xdr:cNvSpPr txBox="1"/>
      </xdr:nvSpPr>
      <xdr:spPr>
        <a:xfrm>
          <a:off x="3609975"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400050</xdr:colOff>
      <xdr:row>56</xdr:row>
      <xdr:rowOff>85725</xdr:rowOff>
    </xdr:to>
    <xdr:sp macro="" textlink="">
      <xdr:nvSpPr>
        <xdr:cNvPr id="215" name="円/楕円 214"/>
        <xdr:cNvSpPr/>
      </xdr:nvSpPr>
      <xdr:spPr>
        <a:xfrm>
          <a:off x="3048000"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95250</xdr:rowOff>
    </xdr:from>
    <xdr:ext cx="762000" cy="257175"/>
    <xdr:sp macro="" textlink="">
      <xdr:nvSpPr>
        <xdr:cNvPr id="216" name="テキスト ボックス 215"/>
        <xdr:cNvSpPr txBox="1"/>
      </xdr:nvSpPr>
      <xdr:spPr>
        <a:xfrm>
          <a:off x="2714625"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114300</xdr:rowOff>
    </xdr:from>
    <xdr:to>
      <xdr:col>3</xdr:col>
      <xdr:colOff>190500</xdr:colOff>
      <xdr:row>56</xdr:row>
      <xdr:rowOff>47625</xdr:rowOff>
    </xdr:to>
    <xdr:sp macro="" textlink="">
      <xdr:nvSpPr>
        <xdr:cNvPr id="217" name="円/楕円 216"/>
        <xdr:cNvSpPr/>
      </xdr:nvSpPr>
      <xdr:spPr>
        <a:xfrm>
          <a:off x="2162175" y="954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57150</xdr:rowOff>
    </xdr:from>
    <xdr:ext cx="762000" cy="257175"/>
    <xdr:sp macro="" textlink="">
      <xdr:nvSpPr>
        <xdr:cNvPr id="218" name="テキスト ボックス 217"/>
        <xdr:cNvSpPr txBox="1"/>
      </xdr:nvSpPr>
      <xdr:spPr>
        <a:xfrm>
          <a:off x="1828800"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219" name="円/楕円 218"/>
        <xdr:cNvSpPr/>
      </xdr:nvSpPr>
      <xdr:spPr>
        <a:xfrm>
          <a:off x="1266825"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95250</xdr:rowOff>
    </xdr:from>
    <xdr:ext cx="762000" cy="257175"/>
    <xdr:sp macro="" textlink="">
      <xdr:nvSpPr>
        <xdr:cNvPr id="220" name="テキスト ボックス 219"/>
        <xdr:cNvSpPr txBox="1"/>
      </xdr:nvSpPr>
      <xdr:spPr>
        <a:xfrm>
          <a:off x="942975"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21" name="正方形/長方形 220"/>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2" name="正方形/長方形 221"/>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3" name="正方形/長方形 222"/>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4" name="正方形/長方形 223"/>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5" name="正方形/長方形 224"/>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6" name="正方形/長方形 225"/>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7" name="正方形/長方形 226"/>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8" name="正方形/長方形 227"/>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9" name="正方形/長方形 228"/>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30" name="正方形/長方形 229"/>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31" name="テキスト ボックス 230"/>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て、繰出金が非常に高い数値となっている。過去に集中的に実施した下水道整備にかかる企業債の償還が続いており、今後も償還額は増加傾向となる見込みであることから、事業の進捗調整や料金改定を図る等を行い、繰出金の削減を図る必要がある。</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32" name="テキスト ボックス 231"/>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3" name="直線コネクタ 232"/>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4" name="テキスト ボックス 233"/>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5" name="直線コネクタ 234"/>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6" name="テキスト ボックス 235"/>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7" name="直線コネクタ 236"/>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8" name="テキスト ボックス 237"/>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9" name="直線コネクタ 238"/>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40" name="テキスト ボックス 239"/>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41" name="直線コネクタ 240"/>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2" name="テキスト ボックス 241"/>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3" name="直線コネクタ 242"/>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4" name="テキスト ボックス 243"/>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161925</xdr:rowOff>
    </xdr:from>
    <xdr:to>
      <xdr:col>24</xdr:col>
      <xdr:colOff>28575</xdr:colOff>
      <xdr:row>62</xdr:row>
      <xdr:rowOff>9525</xdr:rowOff>
    </xdr:to>
    <xdr:cxnSp macro="">
      <xdr:nvCxnSpPr>
        <xdr:cNvPr id="248" name="直線コネクタ 247"/>
        <xdr:cNvCxnSpPr/>
      </xdr:nvCxnSpPr>
      <xdr:spPr>
        <a:xfrm flipV="1">
          <a:off x="16506825" y="90773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152400</xdr:rowOff>
    </xdr:from>
    <xdr:ext cx="762000" cy="257175"/>
    <xdr:sp macro="" textlink="">
      <xdr:nvSpPr>
        <xdr:cNvPr id="249" name="その他最小値テキスト"/>
        <xdr:cNvSpPr txBox="1"/>
      </xdr:nvSpPr>
      <xdr:spPr>
        <a:xfrm>
          <a:off x="1660207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9525</xdr:rowOff>
    </xdr:from>
    <xdr:to>
      <xdr:col>24</xdr:col>
      <xdr:colOff>123825</xdr:colOff>
      <xdr:row>62</xdr:row>
      <xdr:rowOff>9525</xdr:rowOff>
    </xdr:to>
    <xdr:cxnSp macro="">
      <xdr:nvCxnSpPr>
        <xdr:cNvPr id="250" name="直線コネクタ 249"/>
        <xdr:cNvCxnSpPr/>
      </xdr:nvCxnSpPr>
      <xdr:spPr>
        <a:xfrm>
          <a:off x="16421100" y="10639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76200</xdr:rowOff>
    </xdr:from>
    <xdr:ext cx="762000" cy="257175"/>
    <xdr:sp macro="" textlink="">
      <xdr:nvSpPr>
        <xdr:cNvPr id="251" name="その他最大値テキスト"/>
        <xdr:cNvSpPr txBox="1"/>
      </xdr:nvSpPr>
      <xdr:spPr>
        <a:xfrm>
          <a:off x="16602075"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161925</xdr:rowOff>
    </xdr:from>
    <xdr:to>
      <xdr:col>24</xdr:col>
      <xdr:colOff>123825</xdr:colOff>
      <xdr:row>52</xdr:row>
      <xdr:rowOff>161925</xdr:rowOff>
    </xdr:to>
    <xdr:cxnSp macro="">
      <xdr:nvCxnSpPr>
        <xdr:cNvPr id="252" name="直線コネクタ 251"/>
        <xdr:cNvCxnSpPr/>
      </xdr:nvCxnSpPr>
      <xdr:spPr>
        <a:xfrm>
          <a:off x="16421100"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59</xdr:row>
      <xdr:rowOff>57150</xdr:rowOff>
    </xdr:from>
    <xdr:to>
      <xdr:col>24</xdr:col>
      <xdr:colOff>28575</xdr:colOff>
      <xdr:row>59</xdr:row>
      <xdr:rowOff>104775</xdr:rowOff>
    </xdr:to>
    <xdr:cxnSp macro="">
      <xdr:nvCxnSpPr>
        <xdr:cNvPr id="253" name="直線コネクタ 252"/>
        <xdr:cNvCxnSpPr/>
      </xdr:nvCxnSpPr>
      <xdr:spPr>
        <a:xfrm>
          <a:off x="15668625" y="101727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76200</xdr:rowOff>
    </xdr:from>
    <xdr:ext cx="762000" cy="257175"/>
    <xdr:sp macro="" textlink="">
      <xdr:nvSpPr>
        <xdr:cNvPr id="254" name="その他平均値テキスト"/>
        <xdr:cNvSpPr txBox="1"/>
      </xdr:nvSpPr>
      <xdr:spPr>
        <a:xfrm>
          <a:off x="16602075"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66675</xdr:rowOff>
    </xdr:from>
    <xdr:to>
      <xdr:col>24</xdr:col>
      <xdr:colOff>85725</xdr:colOff>
      <xdr:row>56</xdr:row>
      <xdr:rowOff>161925</xdr:rowOff>
    </xdr:to>
    <xdr:sp macro="" textlink="">
      <xdr:nvSpPr>
        <xdr:cNvPr id="255" name="フローチャート : 判断 254"/>
        <xdr:cNvSpPr/>
      </xdr:nvSpPr>
      <xdr:spPr>
        <a:xfrm>
          <a:off x="16459200" y="9667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19050</xdr:rowOff>
    </xdr:from>
    <xdr:to>
      <xdr:col>22</xdr:col>
      <xdr:colOff>561975</xdr:colOff>
      <xdr:row>59</xdr:row>
      <xdr:rowOff>57150</xdr:rowOff>
    </xdr:to>
    <xdr:cxnSp macro="">
      <xdr:nvCxnSpPr>
        <xdr:cNvPr id="256" name="直線コネクタ 255"/>
        <xdr:cNvCxnSpPr/>
      </xdr:nvCxnSpPr>
      <xdr:spPr>
        <a:xfrm>
          <a:off x="14782800" y="101346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7" name="フローチャート : 判断 256"/>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19050</xdr:rowOff>
    </xdr:from>
    <xdr:ext cx="733425" cy="257175"/>
    <xdr:sp macro="" textlink="">
      <xdr:nvSpPr>
        <xdr:cNvPr id="258" name="テキスト ボックス 257"/>
        <xdr:cNvSpPr txBox="1"/>
      </xdr:nvSpPr>
      <xdr:spPr>
        <a:xfrm>
          <a:off x="15287625" y="9448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152400</xdr:rowOff>
    </xdr:from>
    <xdr:to>
      <xdr:col>21</xdr:col>
      <xdr:colOff>361950</xdr:colOff>
      <xdr:row>59</xdr:row>
      <xdr:rowOff>19050</xdr:rowOff>
    </xdr:to>
    <xdr:cxnSp macro="">
      <xdr:nvCxnSpPr>
        <xdr:cNvPr id="259" name="直線コネクタ 258"/>
        <xdr:cNvCxnSpPr/>
      </xdr:nvCxnSpPr>
      <xdr:spPr>
        <a:xfrm>
          <a:off x="13896975" y="10096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28575</xdr:rowOff>
    </xdr:from>
    <xdr:to>
      <xdr:col>21</xdr:col>
      <xdr:colOff>409575</xdr:colOff>
      <xdr:row>56</xdr:row>
      <xdr:rowOff>123825</xdr:rowOff>
    </xdr:to>
    <xdr:sp macro="" textlink="">
      <xdr:nvSpPr>
        <xdr:cNvPr id="260" name="フローチャート : 判断 259"/>
        <xdr:cNvSpPr/>
      </xdr:nvSpPr>
      <xdr:spPr>
        <a:xfrm>
          <a:off x="14735175" y="962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133350</xdr:rowOff>
    </xdr:from>
    <xdr:ext cx="762000" cy="257175"/>
    <xdr:sp macro="" textlink="">
      <xdr:nvSpPr>
        <xdr:cNvPr id="261" name="テキスト ボックス 260"/>
        <xdr:cNvSpPr txBox="1"/>
      </xdr:nvSpPr>
      <xdr:spPr>
        <a:xfrm>
          <a:off x="14401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638175</xdr:colOff>
      <xdr:row>58</xdr:row>
      <xdr:rowOff>152400</xdr:rowOff>
    </xdr:from>
    <xdr:to>
      <xdr:col>20</xdr:col>
      <xdr:colOff>161925</xdr:colOff>
      <xdr:row>61</xdr:row>
      <xdr:rowOff>85725</xdr:rowOff>
    </xdr:to>
    <xdr:cxnSp macro="">
      <xdr:nvCxnSpPr>
        <xdr:cNvPr id="262" name="直線コネクタ 261"/>
        <xdr:cNvCxnSpPr/>
      </xdr:nvCxnSpPr>
      <xdr:spPr>
        <a:xfrm flipV="1">
          <a:off x="13001625" y="10096500"/>
          <a:ext cx="895350"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9525</xdr:rowOff>
    </xdr:from>
    <xdr:to>
      <xdr:col>20</xdr:col>
      <xdr:colOff>209550</xdr:colOff>
      <xdr:row>56</xdr:row>
      <xdr:rowOff>114300</xdr:rowOff>
    </xdr:to>
    <xdr:sp macro="" textlink="">
      <xdr:nvSpPr>
        <xdr:cNvPr id="263" name="フローチャート : 判断 262"/>
        <xdr:cNvSpPr/>
      </xdr:nvSpPr>
      <xdr:spPr>
        <a:xfrm>
          <a:off x="138398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123825</xdr:rowOff>
    </xdr:from>
    <xdr:ext cx="762000" cy="257175"/>
    <xdr:sp macro="" textlink="">
      <xdr:nvSpPr>
        <xdr:cNvPr id="264" name="テキスト ボックス 263"/>
        <xdr:cNvSpPr txBox="1"/>
      </xdr:nvSpPr>
      <xdr:spPr>
        <a:xfrm>
          <a:off x="1351597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142875</xdr:rowOff>
    </xdr:from>
    <xdr:to>
      <xdr:col>19</xdr:col>
      <xdr:colOff>9525</xdr:colOff>
      <xdr:row>56</xdr:row>
      <xdr:rowOff>76200</xdr:rowOff>
    </xdr:to>
    <xdr:sp macro="" textlink="">
      <xdr:nvSpPr>
        <xdr:cNvPr id="265" name="フローチャート : 判断 264"/>
        <xdr:cNvSpPr/>
      </xdr:nvSpPr>
      <xdr:spPr>
        <a:xfrm>
          <a:off x="12954000"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85725</xdr:rowOff>
    </xdr:from>
    <xdr:ext cx="762000" cy="257175"/>
    <xdr:sp macro="" textlink="">
      <xdr:nvSpPr>
        <xdr:cNvPr id="266" name="テキスト ボックス 265"/>
        <xdr:cNvSpPr txBox="1"/>
      </xdr:nvSpPr>
      <xdr:spPr>
        <a:xfrm>
          <a:off x="12620625" y="934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70" name="テキスト ボックス 269"/>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85725</xdr:colOff>
      <xdr:row>59</xdr:row>
      <xdr:rowOff>161925</xdr:rowOff>
    </xdr:to>
    <xdr:sp macro="" textlink="">
      <xdr:nvSpPr>
        <xdr:cNvPr id="272" name="円/楕円 271"/>
        <xdr:cNvSpPr/>
      </xdr:nvSpPr>
      <xdr:spPr>
        <a:xfrm>
          <a:off x="16459200" y="1017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59</xdr:row>
      <xdr:rowOff>28575</xdr:rowOff>
    </xdr:from>
    <xdr:ext cx="762000" cy="257175"/>
    <xdr:sp macro="" textlink="">
      <xdr:nvSpPr>
        <xdr:cNvPr id="273" name="その他該当値テキスト"/>
        <xdr:cNvSpPr txBox="1"/>
      </xdr:nvSpPr>
      <xdr:spPr>
        <a:xfrm>
          <a:off x="16602075" y="1014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xdr:rowOff>
    </xdr:from>
    <xdr:to>
      <xdr:col>22</xdr:col>
      <xdr:colOff>619125</xdr:colOff>
      <xdr:row>59</xdr:row>
      <xdr:rowOff>104775</xdr:rowOff>
    </xdr:to>
    <xdr:sp macro="" textlink="">
      <xdr:nvSpPr>
        <xdr:cNvPr id="274" name="円/楕円 273"/>
        <xdr:cNvSpPr/>
      </xdr:nvSpPr>
      <xdr:spPr>
        <a:xfrm>
          <a:off x="15621000" y="1012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59</xdr:row>
      <xdr:rowOff>95250</xdr:rowOff>
    </xdr:from>
    <xdr:ext cx="733425" cy="257175"/>
    <xdr:sp macro="" textlink="">
      <xdr:nvSpPr>
        <xdr:cNvPr id="275" name="テキスト ボックス 274"/>
        <xdr:cNvSpPr txBox="1"/>
      </xdr:nvSpPr>
      <xdr:spPr>
        <a:xfrm>
          <a:off x="15287625" y="1021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142875</xdr:rowOff>
    </xdr:from>
    <xdr:to>
      <xdr:col>21</xdr:col>
      <xdr:colOff>409575</xdr:colOff>
      <xdr:row>59</xdr:row>
      <xdr:rowOff>66675</xdr:rowOff>
    </xdr:to>
    <xdr:sp macro="" textlink="">
      <xdr:nvSpPr>
        <xdr:cNvPr id="276" name="円/楕円 275"/>
        <xdr:cNvSpPr/>
      </xdr:nvSpPr>
      <xdr:spPr>
        <a:xfrm>
          <a:off x="14735175" y="1008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57150</xdr:rowOff>
    </xdr:from>
    <xdr:ext cx="762000" cy="257175"/>
    <xdr:sp macro="" textlink="">
      <xdr:nvSpPr>
        <xdr:cNvPr id="277" name="テキスト ボックス 276"/>
        <xdr:cNvSpPr txBox="1"/>
      </xdr:nvSpPr>
      <xdr:spPr>
        <a:xfrm>
          <a:off x="14401800"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104775</xdr:colOff>
      <xdr:row>58</xdr:row>
      <xdr:rowOff>104775</xdr:rowOff>
    </xdr:from>
    <xdr:to>
      <xdr:col>20</xdr:col>
      <xdr:colOff>209550</xdr:colOff>
      <xdr:row>59</xdr:row>
      <xdr:rowOff>28575</xdr:rowOff>
    </xdr:to>
    <xdr:sp macro="" textlink="">
      <xdr:nvSpPr>
        <xdr:cNvPr id="278" name="円/楕円 277"/>
        <xdr:cNvSpPr/>
      </xdr:nvSpPr>
      <xdr:spPr>
        <a:xfrm>
          <a:off x="13839825"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59</xdr:row>
      <xdr:rowOff>19050</xdr:rowOff>
    </xdr:from>
    <xdr:ext cx="762000" cy="257175"/>
    <xdr:sp macro="" textlink="">
      <xdr:nvSpPr>
        <xdr:cNvPr id="279" name="テキスト ボックス 278"/>
        <xdr:cNvSpPr txBox="1"/>
      </xdr:nvSpPr>
      <xdr:spPr>
        <a:xfrm>
          <a:off x="135159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28575</xdr:rowOff>
    </xdr:from>
    <xdr:to>
      <xdr:col>19</xdr:col>
      <xdr:colOff>9525</xdr:colOff>
      <xdr:row>61</xdr:row>
      <xdr:rowOff>133350</xdr:rowOff>
    </xdr:to>
    <xdr:sp macro="" textlink="">
      <xdr:nvSpPr>
        <xdr:cNvPr id="280" name="円/楕円 279"/>
        <xdr:cNvSpPr/>
      </xdr:nvSpPr>
      <xdr:spPr>
        <a:xfrm>
          <a:off x="12954000" y="1048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61</xdr:row>
      <xdr:rowOff>114300</xdr:rowOff>
    </xdr:from>
    <xdr:ext cx="762000" cy="257175"/>
    <xdr:sp macro="" textlink="">
      <xdr:nvSpPr>
        <xdr:cNvPr id="281" name="テキスト ボックス 280"/>
        <xdr:cNvSpPr txBox="1"/>
      </xdr:nvSpPr>
      <xdr:spPr>
        <a:xfrm>
          <a:off x="126206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7" name="正方形/長方形 286"/>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8" name="正方形/長方形 287"/>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91" name="正方形/長方形 290"/>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2" name="テキスト ボックス 291"/>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市の関与の必要性や補助率の見直しなど、平成１８年度から平成２２年度の間に補助金総額の削減を徹底して進めたため、類似団体平均と比較して低い数値となっている。</a:t>
          </a: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6" name="直線コネクタ 295"/>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7" name="テキスト ボックス 296"/>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8" name="直線コネクタ 297"/>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9" name="テキスト ボックス 298"/>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300" name="直線コネクタ 299"/>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301" name="テキスト ボックス 300"/>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2" name="直線コネクタ 301"/>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3" name="テキスト ボックス 302"/>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4" name="直線コネクタ 303"/>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5" name="テキスト ボックス 304"/>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6" name="直線コネクタ 305"/>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7"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76200</xdr:rowOff>
    </xdr:from>
    <xdr:to>
      <xdr:col>24</xdr:col>
      <xdr:colOff>28575</xdr:colOff>
      <xdr:row>40</xdr:row>
      <xdr:rowOff>161925</xdr:rowOff>
    </xdr:to>
    <xdr:cxnSp macro="">
      <xdr:nvCxnSpPr>
        <xdr:cNvPr id="308" name="直線コネクタ 307"/>
        <xdr:cNvCxnSpPr/>
      </xdr:nvCxnSpPr>
      <xdr:spPr>
        <a:xfrm flipV="1">
          <a:off x="16506825" y="573405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133350</xdr:rowOff>
    </xdr:from>
    <xdr:ext cx="762000" cy="257175"/>
    <xdr:sp macro="" textlink="">
      <xdr:nvSpPr>
        <xdr:cNvPr id="309" name="補助費等最小値テキスト"/>
        <xdr:cNvSpPr txBox="1"/>
      </xdr:nvSpPr>
      <xdr:spPr>
        <a:xfrm>
          <a:off x="166020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161925</xdr:rowOff>
    </xdr:from>
    <xdr:to>
      <xdr:col>24</xdr:col>
      <xdr:colOff>123825</xdr:colOff>
      <xdr:row>40</xdr:row>
      <xdr:rowOff>161925</xdr:rowOff>
    </xdr:to>
    <xdr:cxnSp macro="">
      <xdr:nvCxnSpPr>
        <xdr:cNvPr id="310" name="直線コネクタ 309"/>
        <xdr:cNvCxnSpPr/>
      </xdr:nvCxnSpPr>
      <xdr:spPr>
        <a:xfrm>
          <a:off x="16421100" y="701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31</xdr:row>
      <xdr:rowOff>161925</xdr:rowOff>
    </xdr:from>
    <xdr:ext cx="762000" cy="257175"/>
    <xdr:sp macro="" textlink="">
      <xdr:nvSpPr>
        <xdr:cNvPr id="311" name="補助費等最大値テキスト"/>
        <xdr:cNvSpPr txBox="1"/>
      </xdr:nvSpPr>
      <xdr:spPr>
        <a:xfrm>
          <a:off x="16602075" y="547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76200</xdr:rowOff>
    </xdr:from>
    <xdr:to>
      <xdr:col>24</xdr:col>
      <xdr:colOff>123825</xdr:colOff>
      <xdr:row>33</xdr:row>
      <xdr:rowOff>76200</xdr:rowOff>
    </xdr:to>
    <xdr:cxnSp macro="">
      <xdr:nvCxnSpPr>
        <xdr:cNvPr id="312" name="直線コネクタ 311"/>
        <xdr:cNvCxnSpPr/>
      </xdr:nvCxnSpPr>
      <xdr:spPr>
        <a:xfrm>
          <a:off x="16421100"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35</xdr:row>
      <xdr:rowOff>142875</xdr:rowOff>
    </xdr:from>
    <xdr:to>
      <xdr:col>24</xdr:col>
      <xdr:colOff>28575</xdr:colOff>
      <xdr:row>35</xdr:row>
      <xdr:rowOff>152400</xdr:rowOff>
    </xdr:to>
    <xdr:cxnSp macro="">
      <xdr:nvCxnSpPr>
        <xdr:cNvPr id="313" name="直線コネクタ 312"/>
        <xdr:cNvCxnSpPr/>
      </xdr:nvCxnSpPr>
      <xdr:spPr>
        <a:xfrm flipV="1">
          <a:off x="15668625" y="61436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104775</xdr:rowOff>
    </xdr:from>
    <xdr:ext cx="762000" cy="257175"/>
    <xdr:sp macro="" textlink="">
      <xdr:nvSpPr>
        <xdr:cNvPr id="314" name="補助費等平均値テキスト"/>
        <xdr:cNvSpPr txBox="1"/>
      </xdr:nvSpPr>
      <xdr:spPr>
        <a:xfrm>
          <a:off x="166020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133350</xdr:rowOff>
    </xdr:from>
    <xdr:to>
      <xdr:col>24</xdr:col>
      <xdr:colOff>85725</xdr:colOff>
      <xdr:row>37</xdr:row>
      <xdr:rowOff>57150</xdr:rowOff>
    </xdr:to>
    <xdr:sp macro="" textlink="">
      <xdr:nvSpPr>
        <xdr:cNvPr id="315" name="フローチャート : 判断 314"/>
        <xdr:cNvSpPr/>
      </xdr:nvSpPr>
      <xdr:spPr>
        <a:xfrm>
          <a:off x="164592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152400</xdr:rowOff>
    </xdr:from>
    <xdr:to>
      <xdr:col>22</xdr:col>
      <xdr:colOff>561975</xdr:colOff>
      <xdr:row>36</xdr:row>
      <xdr:rowOff>9525</xdr:rowOff>
    </xdr:to>
    <xdr:cxnSp macro="">
      <xdr:nvCxnSpPr>
        <xdr:cNvPr id="316" name="直線コネクタ 315"/>
        <xdr:cNvCxnSpPr/>
      </xdr:nvCxnSpPr>
      <xdr:spPr>
        <a:xfrm flipV="1">
          <a:off x="14782800" y="6153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7" name="フローチャート : 判断 316"/>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28575</xdr:rowOff>
    </xdr:from>
    <xdr:ext cx="733425" cy="257175"/>
    <xdr:sp macro="" textlink="">
      <xdr:nvSpPr>
        <xdr:cNvPr id="318" name="テキスト ボックス 317"/>
        <xdr:cNvSpPr txBox="1"/>
      </xdr:nvSpPr>
      <xdr:spPr>
        <a:xfrm>
          <a:off x="15287625" y="637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9525</xdr:rowOff>
    </xdr:from>
    <xdr:to>
      <xdr:col>21</xdr:col>
      <xdr:colOff>361950</xdr:colOff>
      <xdr:row>36</xdr:row>
      <xdr:rowOff>57150</xdr:rowOff>
    </xdr:to>
    <xdr:cxnSp macro="">
      <xdr:nvCxnSpPr>
        <xdr:cNvPr id="319" name="直線コネクタ 318"/>
        <xdr:cNvCxnSpPr/>
      </xdr:nvCxnSpPr>
      <xdr:spPr>
        <a:xfrm flipV="1">
          <a:off x="13896975" y="6181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320" name="フローチャート : 判断 319"/>
        <xdr:cNvSpPr/>
      </xdr:nvSpPr>
      <xdr:spPr>
        <a:xfrm>
          <a:off x="14735175" y="627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19050</xdr:rowOff>
    </xdr:from>
    <xdr:ext cx="762000" cy="257175"/>
    <xdr:sp macro="" textlink="">
      <xdr:nvSpPr>
        <xdr:cNvPr id="321" name="テキスト ボックス 320"/>
        <xdr:cNvSpPr txBox="1"/>
      </xdr:nvSpPr>
      <xdr:spPr>
        <a:xfrm>
          <a:off x="14401800"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47625</xdr:rowOff>
    </xdr:from>
    <xdr:to>
      <xdr:col>20</xdr:col>
      <xdr:colOff>161925</xdr:colOff>
      <xdr:row>36</xdr:row>
      <xdr:rowOff>57150</xdr:rowOff>
    </xdr:to>
    <xdr:cxnSp macro="">
      <xdr:nvCxnSpPr>
        <xdr:cNvPr id="322" name="直線コネクタ 321"/>
        <xdr:cNvCxnSpPr/>
      </xdr:nvCxnSpPr>
      <xdr:spPr>
        <a:xfrm>
          <a:off x="13001625" y="62198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95250</xdr:rowOff>
    </xdr:from>
    <xdr:to>
      <xdr:col>20</xdr:col>
      <xdr:colOff>209550</xdr:colOff>
      <xdr:row>37</xdr:row>
      <xdr:rowOff>28575</xdr:rowOff>
    </xdr:to>
    <xdr:sp macro="" textlink="">
      <xdr:nvSpPr>
        <xdr:cNvPr id="323" name="フローチャート : 判断 322"/>
        <xdr:cNvSpPr/>
      </xdr:nvSpPr>
      <xdr:spPr>
        <a:xfrm>
          <a:off x="13839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9525</xdr:rowOff>
    </xdr:from>
    <xdr:ext cx="762000" cy="257175"/>
    <xdr:sp macro="" textlink="">
      <xdr:nvSpPr>
        <xdr:cNvPr id="324" name="テキスト ボックス 323"/>
        <xdr:cNvSpPr txBox="1"/>
      </xdr:nvSpPr>
      <xdr:spPr>
        <a:xfrm>
          <a:off x="1351597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25" name="フローチャート : 判断 324"/>
        <xdr:cNvSpPr/>
      </xdr:nvSpPr>
      <xdr:spPr>
        <a:xfrm>
          <a:off x="129540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9525</xdr:rowOff>
    </xdr:from>
    <xdr:ext cx="762000" cy="257175"/>
    <xdr:sp macro="" textlink="">
      <xdr:nvSpPr>
        <xdr:cNvPr id="326" name="テキスト ボックス 325"/>
        <xdr:cNvSpPr txBox="1"/>
      </xdr:nvSpPr>
      <xdr:spPr>
        <a:xfrm>
          <a:off x="1262062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7" name="テキスト ボックス 326"/>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8" name="テキスト ボックス 327"/>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9" name="テキスト ボックス 328"/>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30" name="テキスト ボックス 329"/>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31" name="テキスト ボックス 330"/>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85725</xdr:colOff>
      <xdr:row>36</xdr:row>
      <xdr:rowOff>28575</xdr:rowOff>
    </xdr:to>
    <xdr:sp macro="" textlink="">
      <xdr:nvSpPr>
        <xdr:cNvPr id="332" name="円/楕円 331"/>
        <xdr:cNvSpPr/>
      </xdr:nvSpPr>
      <xdr:spPr>
        <a:xfrm>
          <a:off x="16459200" y="609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34</xdr:row>
      <xdr:rowOff>114300</xdr:rowOff>
    </xdr:from>
    <xdr:ext cx="762000" cy="257175"/>
    <xdr:sp macro="" textlink="">
      <xdr:nvSpPr>
        <xdr:cNvPr id="333" name="補助費等該当値テキスト"/>
        <xdr:cNvSpPr txBox="1"/>
      </xdr:nvSpPr>
      <xdr:spPr>
        <a:xfrm>
          <a:off x="166020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104775</xdr:rowOff>
    </xdr:from>
    <xdr:to>
      <xdr:col>22</xdr:col>
      <xdr:colOff>619125</xdr:colOff>
      <xdr:row>36</xdr:row>
      <xdr:rowOff>28575</xdr:rowOff>
    </xdr:to>
    <xdr:sp macro="" textlink="">
      <xdr:nvSpPr>
        <xdr:cNvPr id="334" name="円/楕円 333"/>
        <xdr:cNvSpPr/>
      </xdr:nvSpPr>
      <xdr:spPr>
        <a:xfrm>
          <a:off x="15621000"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47625</xdr:rowOff>
    </xdr:from>
    <xdr:ext cx="733425" cy="257175"/>
    <xdr:sp macro="" textlink="">
      <xdr:nvSpPr>
        <xdr:cNvPr id="335" name="テキスト ボックス 334"/>
        <xdr:cNvSpPr txBox="1"/>
      </xdr:nvSpPr>
      <xdr:spPr>
        <a:xfrm>
          <a:off x="15287625" y="5876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133350</xdr:rowOff>
    </xdr:from>
    <xdr:to>
      <xdr:col>21</xdr:col>
      <xdr:colOff>409575</xdr:colOff>
      <xdr:row>36</xdr:row>
      <xdr:rowOff>66675</xdr:rowOff>
    </xdr:to>
    <xdr:sp macro="" textlink="">
      <xdr:nvSpPr>
        <xdr:cNvPr id="336" name="円/楕円 335"/>
        <xdr:cNvSpPr/>
      </xdr:nvSpPr>
      <xdr:spPr>
        <a:xfrm>
          <a:off x="14735175" y="613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76200</xdr:rowOff>
    </xdr:from>
    <xdr:ext cx="762000" cy="257175"/>
    <xdr:sp macro="" textlink="">
      <xdr:nvSpPr>
        <xdr:cNvPr id="337" name="テキスト ボックス 336"/>
        <xdr:cNvSpPr txBox="1"/>
      </xdr:nvSpPr>
      <xdr:spPr>
        <a:xfrm>
          <a:off x="1440180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xdr:rowOff>
    </xdr:from>
    <xdr:to>
      <xdr:col>20</xdr:col>
      <xdr:colOff>209550</xdr:colOff>
      <xdr:row>36</xdr:row>
      <xdr:rowOff>104775</xdr:rowOff>
    </xdr:to>
    <xdr:sp macro="" textlink="">
      <xdr:nvSpPr>
        <xdr:cNvPr id="338" name="円/楕円 337"/>
        <xdr:cNvSpPr/>
      </xdr:nvSpPr>
      <xdr:spPr>
        <a:xfrm>
          <a:off x="13839825" y="618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123825</xdr:rowOff>
    </xdr:from>
    <xdr:ext cx="762000" cy="257175"/>
    <xdr:sp macro="" textlink="">
      <xdr:nvSpPr>
        <xdr:cNvPr id="339" name="テキスト ボックス 338"/>
        <xdr:cNvSpPr txBox="1"/>
      </xdr:nvSpPr>
      <xdr:spPr>
        <a:xfrm>
          <a:off x="1351597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161925</xdr:rowOff>
    </xdr:from>
    <xdr:to>
      <xdr:col>19</xdr:col>
      <xdr:colOff>9525</xdr:colOff>
      <xdr:row>36</xdr:row>
      <xdr:rowOff>95250</xdr:rowOff>
    </xdr:to>
    <xdr:sp macro="" textlink="">
      <xdr:nvSpPr>
        <xdr:cNvPr id="340" name="円/楕円 339"/>
        <xdr:cNvSpPr/>
      </xdr:nvSpPr>
      <xdr:spPr>
        <a:xfrm>
          <a:off x="12954000"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104775</xdr:rowOff>
    </xdr:from>
    <xdr:ext cx="762000" cy="257175"/>
    <xdr:sp macro="" textlink="">
      <xdr:nvSpPr>
        <xdr:cNvPr id="341" name="テキスト ボックス 340"/>
        <xdr:cNvSpPr txBox="1"/>
      </xdr:nvSpPr>
      <xdr:spPr>
        <a:xfrm>
          <a:off x="12620625"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2" name="正方形/長方形 341"/>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3" name="正方形/長方形 342"/>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4" name="正方形/長方形 343"/>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5" name="正方形/長方形 344"/>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6" name="正方形/長方形 345"/>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7" name="正方形/長方形 346"/>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8" name="正方形/長方形 347"/>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9" name="正方形/長方形 348"/>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50" name="正方形/長方形 349"/>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51" name="正方形/長方形 350"/>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2" name="テキスト ボックス 351"/>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地方交付税の振替りである臨時財政対策債の借入に対する償還が年々増加傾向にある。公債費負担適正化計画に基づき、新規借入額の抑制や平成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年度にかけて繰上償還を実施してきた結果、類似団体平均と比較すると、</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ポイント低い割合となっている。</a:t>
          </a:r>
          <a:endParaRPr lang="ja-JP" altLang="ja-JP" sz="1400">
            <a:effectLst/>
          </a:endParaRPr>
        </a:p>
      </xdr:txBody>
    </xdr:sp>
    <xdr:clientData/>
  </xdr:twoCellAnchor>
  <xdr:oneCellAnchor>
    <xdr:from>
      <xdr:col>1</xdr:col>
      <xdr:colOff>28575</xdr:colOff>
      <xdr:row>69</xdr:row>
      <xdr:rowOff>104775</xdr:rowOff>
    </xdr:from>
    <xdr:ext cx="295275" cy="228600"/>
    <xdr:sp macro="" textlink="">
      <xdr:nvSpPr>
        <xdr:cNvPr id="353" name="テキスト ボックス 352"/>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4" name="直線コネクタ 353"/>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5" name="テキスト ボックス 354"/>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6" name="直線コネクタ 355"/>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7" name="テキスト ボックス 356"/>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8" name="直線コネクタ 357"/>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9" name="テキスト ボックス 358"/>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60" name="直線コネクタ 359"/>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61" name="テキスト ボックス 360"/>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2" name="直線コネクタ 361"/>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3" name="テキスト ボックス 362"/>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5"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104775</xdr:rowOff>
    </xdr:from>
    <xdr:to>
      <xdr:col>7</xdr:col>
      <xdr:colOff>19050</xdr:colOff>
      <xdr:row>79</xdr:row>
      <xdr:rowOff>161925</xdr:rowOff>
    </xdr:to>
    <xdr:cxnSp macro="">
      <xdr:nvCxnSpPr>
        <xdr:cNvPr id="366" name="直線コネクタ 365"/>
        <xdr:cNvCxnSpPr/>
      </xdr:nvCxnSpPr>
      <xdr:spPr>
        <a:xfrm flipV="1">
          <a:off x="4829175" y="12792075"/>
          <a:ext cx="0" cy="914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133350</xdr:rowOff>
    </xdr:from>
    <xdr:ext cx="762000" cy="257175"/>
    <xdr:sp macro="" textlink="">
      <xdr:nvSpPr>
        <xdr:cNvPr id="367" name="公債費最小値テキスト"/>
        <xdr:cNvSpPr txBox="1"/>
      </xdr:nvSpPr>
      <xdr:spPr>
        <a:xfrm>
          <a:off x="4914900"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609600</xdr:colOff>
      <xdr:row>79</xdr:row>
      <xdr:rowOff>161925</xdr:rowOff>
    </xdr:from>
    <xdr:to>
      <xdr:col>7</xdr:col>
      <xdr:colOff>104775</xdr:colOff>
      <xdr:row>79</xdr:row>
      <xdr:rowOff>161925</xdr:rowOff>
    </xdr:to>
    <xdr:cxnSp macro="">
      <xdr:nvCxnSpPr>
        <xdr:cNvPr id="368" name="直線コネクタ 367"/>
        <xdr:cNvCxnSpPr/>
      </xdr:nvCxnSpPr>
      <xdr:spPr>
        <a:xfrm>
          <a:off x="4733925" y="13706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19050</xdr:rowOff>
    </xdr:from>
    <xdr:ext cx="762000" cy="257175"/>
    <xdr:sp macro="" textlink="">
      <xdr:nvSpPr>
        <xdr:cNvPr id="369" name="公債費最大値テキスト"/>
        <xdr:cNvSpPr txBox="1"/>
      </xdr:nvSpPr>
      <xdr:spPr>
        <a:xfrm>
          <a:off x="4914900" y="12534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609600</xdr:colOff>
      <xdr:row>74</xdr:row>
      <xdr:rowOff>104775</xdr:rowOff>
    </xdr:from>
    <xdr:to>
      <xdr:col>7</xdr:col>
      <xdr:colOff>104775</xdr:colOff>
      <xdr:row>74</xdr:row>
      <xdr:rowOff>104775</xdr:rowOff>
    </xdr:to>
    <xdr:cxnSp macro="">
      <xdr:nvCxnSpPr>
        <xdr:cNvPr id="370" name="直線コネクタ 369"/>
        <xdr:cNvCxnSpPr/>
      </xdr:nvCxnSpPr>
      <xdr:spPr>
        <a:xfrm>
          <a:off x="4733925" y="1279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0</xdr:rowOff>
    </xdr:from>
    <xdr:to>
      <xdr:col>7</xdr:col>
      <xdr:colOff>19050</xdr:colOff>
      <xdr:row>77</xdr:row>
      <xdr:rowOff>19050</xdr:rowOff>
    </xdr:to>
    <xdr:cxnSp macro="">
      <xdr:nvCxnSpPr>
        <xdr:cNvPr id="371" name="直線コネクタ 370"/>
        <xdr:cNvCxnSpPr/>
      </xdr:nvCxnSpPr>
      <xdr:spPr>
        <a:xfrm flipV="1">
          <a:off x="3990975" y="132016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72"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38100</xdr:rowOff>
    </xdr:from>
    <xdr:to>
      <xdr:col>7</xdr:col>
      <xdr:colOff>66675</xdr:colOff>
      <xdr:row>77</xdr:row>
      <xdr:rowOff>142875</xdr:rowOff>
    </xdr:to>
    <xdr:sp macro="" textlink="">
      <xdr:nvSpPr>
        <xdr:cNvPr id="373" name="フローチャート : 判断 372"/>
        <xdr:cNvSpPr/>
      </xdr:nvSpPr>
      <xdr:spPr>
        <a:xfrm>
          <a:off x="477202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19050</xdr:rowOff>
    </xdr:from>
    <xdr:to>
      <xdr:col>5</xdr:col>
      <xdr:colOff>552450</xdr:colOff>
      <xdr:row>77</xdr:row>
      <xdr:rowOff>19050</xdr:rowOff>
    </xdr:to>
    <xdr:cxnSp macro="">
      <xdr:nvCxnSpPr>
        <xdr:cNvPr id="374" name="直線コネクタ 373"/>
        <xdr:cNvCxnSpPr/>
      </xdr:nvCxnSpPr>
      <xdr:spPr>
        <a:xfrm>
          <a:off x="3095625" y="132207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95250</xdr:rowOff>
    </xdr:from>
    <xdr:to>
      <xdr:col>5</xdr:col>
      <xdr:colOff>600075</xdr:colOff>
      <xdr:row>78</xdr:row>
      <xdr:rowOff>19050</xdr:rowOff>
    </xdr:to>
    <xdr:sp macro="" textlink="">
      <xdr:nvSpPr>
        <xdr:cNvPr id="375" name="フローチャート : 判断 374"/>
        <xdr:cNvSpPr/>
      </xdr:nvSpPr>
      <xdr:spPr>
        <a:xfrm>
          <a:off x="39338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9525</xdr:rowOff>
    </xdr:from>
    <xdr:ext cx="733425" cy="257175"/>
    <xdr:sp macro="" textlink="">
      <xdr:nvSpPr>
        <xdr:cNvPr id="376" name="テキスト ボックス 375"/>
        <xdr:cNvSpPr txBox="1"/>
      </xdr:nvSpPr>
      <xdr:spPr>
        <a:xfrm>
          <a:off x="3609975" y="13382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9525</xdr:rowOff>
    </xdr:from>
    <xdr:to>
      <xdr:col>4</xdr:col>
      <xdr:colOff>342900</xdr:colOff>
      <xdr:row>77</xdr:row>
      <xdr:rowOff>19050</xdr:rowOff>
    </xdr:to>
    <xdr:cxnSp macro="">
      <xdr:nvCxnSpPr>
        <xdr:cNvPr id="377" name="直線コネクタ 376"/>
        <xdr:cNvCxnSpPr/>
      </xdr:nvCxnSpPr>
      <xdr:spPr>
        <a:xfrm>
          <a:off x="2209800" y="13211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38100</xdr:rowOff>
    </xdr:to>
    <xdr:sp macro="" textlink="">
      <xdr:nvSpPr>
        <xdr:cNvPr id="378" name="フローチャート : 判断 377"/>
        <xdr:cNvSpPr/>
      </xdr:nvSpPr>
      <xdr:spPr>
        <a:xfrm>
          <a:off x="30480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19050</xdr:rowOff>
    </xdr:from>
    <xdr:ext cx="762000" cy="257175"/>
    <xdr:sp macro="" textlink="">
      <xdr:nvSpPr>
        <xdr:cNvPr id="379" name="テキスト ボックス 378"/>
        <xdr:cNvSpPr txBox="1"/>
      </xdr:nvSpPr>
      <xdr:spPr>
        <a:xfrm>
          <a:off x="2714625"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9525</xdr:rowOff>
    </xdr:from>
    <xdr:to>
      <xdr:col>3</xdr:col>
      <xdr:colOff>142875</xdr:colOff>
      <xdr:row>77</xdr:row>
      <xdr:rowOff>66675</xdr:rowOff>
    </xdr:to>
    <xdr:cxnSp macro="">
      <xdr:nvCxnSpPr>
        <xdr:cNvPr id="380" name="直線コネクタ 379"/>
        <xdr:cNvCxnSpPr/>
      </xdr:nvCxnSpPr>
      <xdr:spPr>
        <a:xfrm flipV="1">
          <a:off x="1323975" y="132111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81" name="フローチャート : 判断 380"/>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82" name="テキスト ボックス 381"/>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123825</xdr:rowOff>
    </xdr:from>
    <xdr:to>
      <xdr:col>1</xdr:col>
      <xdr:colOff>676275</xdr:colOff>
      <xdr:row>78</xdr:row>
      <xdr:rowOff>47625</xdr:rowOff>
    </xdr:to>
    <xdr:sp macro="" textlink="">
      <xdr:nvSpPr>
        <xdr:cNvPr id="383" name="フローチャート : 判断 382"/>
        <xdr:cNvSpPr/>
      </xdr:nvSpPr>
      <xdr:spPr>
        <a:xfrm>
          <a:off x="12668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38100</xdr:rowOff>
    </xdr:from>
    <xdr:ext cx="762000" cy="257175"/>
    <xdr:sp macro="" textlink="">
      <xdr:nvSpPr>
        <xdr:cNvPr id="384" name="テキスト ボックス 383"/>
        <xdr:cNvSpPr txBox="1"/>
      </xdr:nvSpPr>
      <xdr:spPr>
        <a:xfrm>
          <a:off x="94297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5" name="テキスト ボックス 384"/>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6" name="テキスト ボックス 385"/>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7" name="テキスト ボックス 386"/>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8" name="テキスト ボックス 387"/>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9" name="テキスト ボックス 388"/>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123825</xdr:rowOff>
    </xdr:from>
    <xdr:to>
      <xdr:col>7</xdr:col>
      <xdr:colOff>66675</xdr:colOff>
      <xdr:row>77</xdr:row>
      <xdr:rowOff>47625</xdr:rowOff>
    </xdr:to>
    <xdr:sp macro="" textlink="">
      <xdr:nvSpPr>
        <xdr:cNvPr id="390" name="円/楕円 389"/>
        <xdr:cNvSpPr/>
      </xdr:nvSpPr>
      <xdr:spPr>
        <a:xfrm>
          <a:off x="4772025" y="13154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142875</xdr:rowOff>
    </xdr:from>
    <xdr:ext cx="762000" cy="257175"/>
    <xdr:sp macro="" textlink="">
      <xdr:nvSpPr>
        <xdr:cNvPr id="391" name="公債費該当値テキスト"/>
        <xdr:cNvSpPr txBox="1"/>
      </xdr:nvSpPr>
      <xdr:spPr>
        <a:xfrm>
          <a:off x="491490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142875</xdr:rowOff>
    </xdr:from>
    <xdr:to>
      <xdr:col>5</xdr:col>
      <xdr:colOff>600075</xdr:colOff>
      <xdr:row>77</xdr:row>
      <xdr:rowOff>66675</xdr:rowOff>
    </xdr:to>
    <xdr:sp macro="" textlink="">
      <xdr:nvSpPr>
        <xdr:cNvPr id="392" name="円/楕円 391"/>
        <xdr:cNvSpPr/>
      </xdr:nvSpPr>
      <xdr:spPr>
        <a:xfrm>
          <a:off x="3933825" y="1317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76200</xdr:rowOff>
    </xdr:from>
    <xdr:ext cx="733425" cy="257175"/>
    <xdr:sp macro="" textlink="">
      <xdr:nvSpPr>
        <xdr:cNvPr id="393" name="テキスト ボックス 392"/>
        <xdr:cNvSpPr txBox="1"/>
      </xdr:nvSpPr>
      <xdr:spPr>
        <a:xfrm>
          <a:off x="3609975" y="12934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400050</xdr:colOff>
      <xdr:row>77</xdr:row>
      <xdr:rowOff>66675</xdr:rowOff>
    </xdr:to>
    <xdr:sp macro="" textlink="">
      <xdr:nvSpPr>
        <xdr:cNvPr id="394" name="円/楕円 393"/>
        <xdr:cNvSpPr/>
      </xdr:nvSpPr>
      <xdr:spPr>
        <a:xfrm>
          <a:off x="3048000"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76200</xdr:rowOff>
    </xdr:from>
    <xdr:ext cx="762000" cy="257175"/>
    <xdr:sp macro="" textlink="">
      <xdr:nvSpPr>
        <xdr:cNvPr id="395" name="テキスト ボックス 394"/>
        <xdr:cNvSpPr txBox="1"/>
      </xdr:nvSpPr>
      <xdr:spPr>
        <a:xfrm>
          <a:off x="2714625" y="12934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123825</xdr:rowOff>
    </xdr:from>
    <xdr:to>
      <xdr:col>3</xdr:col>
      <xdr:colOff>190500</xdr:colOff>
      <xdr:row>77</xdr:row>
      <xdr:rowOff>57150</xdr:rowOff>
    </xdr:to>
    <xdr:sp macro="" textlink="">
      <xdr:nvSpPr>
        <xdr:cNvPr id="396" name="円/楕円 395"/>
        <xdr:cNvSpPr/>
      </xdr:nvSpPr>
      <xdr:spPr>
        <a:xfrm>
          <a:off x="2162175" y="1315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66675</xdr:rowOff>
    </xdr:from>
    <xdr:ext cx="762000" cy="257175"/>
    <xdr:sp macro="" textlink="">
      <xdr:nvSpPr>
        <xdr:cNvPr id="397" name="テキスト ボックス 396"/>
        <xdr:cNvSpPr txBox="1"/>
      </xdr:nvSpPr>
      <xdr:spPr>
        <a:xfrm>
          <a:off x="1828800" y="1292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19050</xdr:rowOff>
    </xdr:from>
    <xdr:to>
      <xdr:col>1</xdr:col>
      <xdr:colOff>676275</xdr:colOff>
      <xdr:row>77</xdr:row>
      <xdr:rowOff>123825</xdr:rowOff>
    </xdr:to>
    <xdr:sp macro="" textlink="">
      <xdr:nvSpPr>
        <xdr:cNvPr id="398" name="円/楕円 397"/>
        <xdr:cNvSpPr/>
      </xdr:nvSpPr>
      <xdr:spPr>
        <a:xfrm>
          <a:off x="12668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133350</xdr:rowOff>
    </xdr:from>
    <xdr:ext cx="762000" cy="257175"/>
    <xdr:sp macro="" textlink="">
      <xdr:nvSpPr>
        <xdr:cNvPr id="399" name="テキスト ボックス 398"/>
        <xdr:cNvSpPr txBox="1"/>
      </xdr:nvSpPr>
      <xdr:spPr>
        <a:xfrm>
          <a:off x="942975" y="1299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0" name="正方形/長方形 399"/>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1" name="正方形/長方形 400"/>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2" name="正方形/長方形 401"/>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3" name="正方形/長方形 402"/>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4" name="正方形/長方形 403"/>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5" name="正方形/長方形 404"/>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6" name="正方形/長方形 405"/>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7" name="正方形/長方形 406"/>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8" name="正方形/長方形 407"/>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9" name="正方形/長方形 408"/>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10" name="テキスト ボックス 409"/>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退職人員のピークを迎えたことによる人件費の増や、扶助費の増、繰出金が他団体と比べて高い数値となっていることなどにより、類似団体平均と比較して高い数値となった。</a:t>
          </a:r>
          <a:endParaRPr lang="ja-JP" altLang="ja-JP" sz="1400">
            <a:effectLst/>
          </a:endParaRPr>
        </a:p>
        <a:p>
          <a:pPr rtl="0"/>
          <a:r>
            <a:rPr lang="ja-JP" altLang="ja-JP" sz="1100" b="0" i="0" baseline="0">
              <a:solidFill>
                <a:schemeClr val="dk1"/>
              </a:solidFill>
              <a:effectLst/>
              <a:latin typeface="+mn-lt"/>
              <a:ea typeface="+mn-ea"/>
              <a:cs typeface="+mn-cs"/>
            </a:rPr>
            <a:t>　今後も下水道事業や病院事業等への繰出が同水準で推移する見込であり、平成２８年度に退職者のピークを迎え、以降も増加傾向にあることから、経常経費の抑制に努める必要がある。</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11" name="テキスト ボックス 410"/>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2" name="直線コネクタ 411"/>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3" name="テキスト ボックス 412"/>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4" name="直線コネクタ 413"/>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5" name="テキスト ボックス 414"/>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6" name="直線コネクタ 415"/>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7" name="テキスト ボックス 416"/>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8" name="直線コネクタ 417"/>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9" name="テキスト ボックス 418"/>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0" name="直線コネクタ 419"/>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1" name="テキスト ボックス 420"/>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114300</xdr:rowOff>
    </xdr:from>
    <xdr:to>
      <xdr:col>24</xdr:col>
      <xdr:colOff>28575</xdr:colOff>
      <xdr:row>79</xdr:row>
      <xdr:rowOff>152400</xdr:rowOff>
    </xdr:to>
    <xdr:cxnSp macro="">
      <xdr:nvCxnSpPr>
        <xdr:cNvPr id="425" name="直線コネクタ 424"/>
        <xdr:cNvCxnSpPr/>
      </xdr:nvCxnSpPr>
      <xdr:spPr>
        <a:xfrm flipV="1">
          <a:off x="16506825" y="126301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123825</xdr:rowOff>
    </xdr:from>
    <xdr:ext cx="762000" cy="257175"/>
    <xdr:sp macro="" textlink="">
      <xdr:nvSpPr>
        <xdr:cNvPr id="426" name="公債費以外最小値テキスト"/>
        <xdr:cNvSpPr txBox="1"/>
      </xdr:nvSpPr>
      <xdr:spPr>
        <a:xfrm>
          <a:off x="16602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152400</xdr:rowOff>
    </xdr:from>
    <xdr:to>
      <xdr:col>24</xdr:col>
      <xdr:colOff>123825</xdr:colOff>
      <xdr:row>79</xdr:row>
      <xdr:rowOff>152400</xdr:rowOff>
    </xdr:to>
    <xdr:cxnSp macro="">
      <xdr:nvCxnSpPr>
        <xdr:cNvPr id="427" name="直線コネクタ 426"/>
        <xdr:cNvCxnSpPr/>
      </xdr:nvCxnSpPr>
      <xdr:spPr>
        <a:xfrm>
          <a:off x="16421100" y="1369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28575</xdr:rowOff>
    </xdr:from>
    <xdr:ext cx="762000" cy="257175"/>
    <xdr:sp macro="" textlink="">
      <xdr:nvSpPr>
        <xdr:cNvPr id="428" name="公債費以外最大値テキスト"/>
        <xdr:cNvSpPr txBox="1"/>
      </xdr:nvSpPr>
      <xdr:spPr>
        <a:xfrm>
          <a:off x="16602075" y="12372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114300</xdr:rowOff>
    </xdr:from>
    <xdr:to>
      <xdr:col>24</xdr:col>
      <xdr:colOff>123825</xdr:colOff>
      <xdr:row>73</xdr:row>
      <xdr:rowOff>114300</xdr:rowOff>
    </xdr:to>
    <xdr:cxnSp macro="">
      <xdr:nvCxnSpPr>
        <xdr:cNvPr id="429" name="直線コネクタ 428"/>
        <xdr:cNvCxnSpPr/>
      </xdr:nvCxnSpPr>
      <xdr:spPr>
        <a:xfrm>
          <a:off x="16421100" y="1263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114300</xdr:rowOff>
    </xdr:from>
    <xdr:to>
      <xdr:col>24</xdr:col>
      <xdr:colOff>28575</xdr:colOff>
      <xdr:row>78</xdr:row>
      <xdr:rowOff>57150</xdr:rowOff>
    </xdr:to>
    <xdr:cxnSp macro="">
      <xdr:nvCxnSpPr>
        <xdr:cNvPr id="430" name="直線コネクタ 429"/>
        <xdr:cNvCxnSpPr/>
      </xdr:nvCxnSpPr>
      <xdr:spPr>
        <a:xfrm>
          <a:off x="15668625" y="1331595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95250</xdr:rowOff>
    </xdr:from>
    <xdr:ext cx="762000" cy="257175"/>
    <xdr:sp macro="" textlink="">
      <xdr:nvSpPr>
        <xdr:cNvPr id="431" name="公債費以外平均値テキスト"/>
        <xdr:cNvSpPr txBox="1"/>
      </xdr:nvSpPr>
      <xdr:spPr>
        <a:xfrm>
          <a:off x="16602075"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32" name="フローチャート : 判断 431"/>
        <xdr:cNvSpPr/>
      </xdr:nvSpPr>
      <xdr:spPr>
        <a:xfrm>
          <a:off x="164592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123825</xdr:rowOff>
    </xdr:from>
    <xdr:to>
      <xdr:col>22</xdr:col>
      <xdr:colOff>561975</xdr:colOff>
      <xdr:row>77</xdr:row>
      <xdr:rowOff>114300</xdr:rowOff>
    </xdr:to>
    <xdr:cxnSp macro="">
      <xdr:nvCxnSpPr>
        <xdr:cNvPr id="433" name="直線コネクタ 432"/>
        <xdr:cNvCxnSpPr/>
      </xdr:nvCxnSpPr>
      <xdr:spPr>
        <a:xfrm>
          <a:off x="14782800" y="13154025"/>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152400</xdr:rowOff>
    </xdr:from>
    <xdr:to>
      <xdr:col>22</xdr:col>
      <xdr:colOff>619125</xdr:colOff>
      <xdr:row>77</xdr:row>
      <xdr:rowOff>85725</xdr:rowOff>
    </xdr:to>
    <xdr:sp macro="" textlink="">
      <xdr:nvSpPr>
        <xdr:cNvPr id="434" name="フローチャート : 判断 433"/>
        <xdr:cNvSpPr/>
      </xdr:nvSpPr>
      <xdr:spPr>
        <a:xfrm>
          <a:off x="156210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95250</xdr:rowOff>
    </xdr:from>
    <xdr:ext cx="733425" cy="257175"/>
    <xdr:sp macro="" textlink="">
      <xdr:nvSpPr>
        <xdr:cNvPr id="435" name="テキスト ボックス 434"/>
        <xdr:cNvSpPr txBox="1"/>
      </xdr:nvSpPr>
      <xdr:spPr>
        <a:xfrm>
          <a:off x="15287625" y="12954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123825</xdr:rowOff>
    </xdr:from>
    <xdr:to>
      <xdr:col>21</xdr:col>
      <xdr:colOff>361950</xdr:colOff>
      <xdr:row>76</xdr:row>
      <xdr:rowOff>133350</xdr:rowOff>
    </xdr:to>
    <xdr:cxnSp macro="">
      <xdr:nvCxnSpPr>
        <xdr:cNvPr id="436" name="直線コネクタ 435"/>
        <xdr:cNvCxnSpPr/>
      </xdr:nvCxnSpPr>
      <xdr:spPr>
        <a:xfrm flipV="1">
          <a:off x="13896975" y="1315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76200</xdr:rowOff>
    </xdr:from>
    <xdr:to>
      <xdr:col>21</xdr:col>
      <xdr:colOff>409575</xdr:colOff>
      <xdr:row>77</xdr:row>
      <xdr:rowOff>9525</xdr:rowOff>
    </xdr:to>
    <xdr:sp macro="" textlink="">
      <xdr:nvSpPr>
        <xdr:cNvPr id="437" name="フローチャート : 判断 436"/>
        <xdr:cNvSpPr/>
      </xdr:nvSpPr>
      <xdr:spPr>
        <a:xfrm>
          <a:off x="14735175" y="13106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171450</xdr:rowOff>
    </xdr:from>
    <xdr:ext cx="762000" cy="257175"/>
    <xdr:sp macro="" textlink="">
      <xdr:nvSpPr>
        <xdr:cNvPr id="438" name="テキスト ボックス 437"/>
        <xdr:cNvSpPr txBox="1"/>
      </xdr:nvSpPr>
      <xdr:spPr>
        <a:xfrm>
          <a:off x="14401800"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133350</xdr:rowOff>
    </xdr:from>
    <xdr:to>
      <xdr:col>20</xdr:col>
      <xdr:colOff>161925</xdr:colOff>
      <xdr:row>77</xdr:row>
      <xdr:rowOff>95250</xdr:rowOff>
    </xdr:to>
    <xdr:cxnSp macro="">
      <xdr:nvCxnSpPr>
        <xdr:cNvPr id="439" name="直線コネクタ 438"/>
        <xdr:cNvCxnSpPr/>
      </xdr:nvCxnSpPr>
      <xdr:spPr>
        <a:xfrm flipV="1">
          <a:off x="13001625" y="13163550"/>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440" name="フローチャート : 判断 439"/>
        <xdr:cNvSpPr/>
      </xdr:nvSpPr>
      <xdr:spPr>
        <a:xfrm>
          <a:off x="138398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28575</xdr:rowOff>
    </xdr:from>
    <xdr:ext cx="762000" cy="257175"/>
    <xdr:sp macro="" textlink="">
      <xdr:nvSpPr>
        <xdr:cNvPr id="441" name="テキスト ボックス 440"/>
        <xdr:cNvSpPr txBox="1"/>
      </xdr:nvSpPr>
      <xdr:spPr>
        <a:xfrm>
          <a:off x="13515975" y="1323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85725</xdr:rowOff>
    </xdr:from>
    <xdr:to>
      <xdr:col>19</xdr:col>
      <xdr:colOff>9525</xdr:colOff>
      <xdr:row>77</xdr:row>
      <xdr:rowOff>19050</xdr:rowOff>
    </xdr:to>
    <xdr:sp macro="" textlink="">
      <xdr:nvSpPr>
        <xdr:cNvPr id="442" name="フローチャート : 判断 441"/>
        <xdr:cNvSpPr/>
      </xdr:nvSpPr>
      <xdr:spPr>
        <a:xfrm>
          <a:off x="129540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28575</xdr:rowOff>
    </xdr:from>
    <xdr:ext cx="762000" cy="257175"/>
    <xdr:sp macro="" textlink="">
      <xdr:nvSpPr>
        <xdr:cNvPr id="443" name="テキスト ボックス 442"/>
        <xdr:cNvSpPr txBox="1"/>
      </xdr:nvSpPr>
      <xdr:spPr>
        <a:xfrm>
          <a:off x="12620625"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7" name="テキスト ボックス 446"/>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85725</xdr:colOff>
      <xdr:row>78</xdr:row>
      <xdr:rowOff>104775</xdr:rowOff>
    </xdr:to>
    <xdr:sp macro="" textlink="">
      <xdr:nvSpPr>
        <xdr:cNvPr id="449" name="円/楕円 448"/>
        <xdr:cNvSpPr/>
      </xdr:nvSpPr>
      <xdr:spPr>
        <a:xfrm>
          <a:off x="164592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142875</xdr:rowOff>
    </xdr:from>
    <xdr:ext cx="762000" cy="257175"/>
    <xdr:sp macro="" textlink="">
      <xdr:nvSpPr>
        <xdr:cNvPr id="450" name="公債費以外該当値テキスト"/>
        <xdr:cNvSpPr txBox="1"/>
      </xdr:nvSpPr>
      <xdr:spPr>
        <a:xfrm>
          <a:off x="1660207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619125</xdr:colOff>
      <xdr:row>77</xdr:row>
      <xdr:rowOff>161925</xdr:rowOff>
    </xdr:to>
    <xdr:sp macro="" textlink="">
      <xdr:nvSpPr>
        <xdr:cNvPr id="451" name="円/楕円 450"/>
        <xdr:cNvSpPr/>
      </xdr:nvSpPr>
      <xdr:spPr>
        <a:xfrm>
          <a:off x="15621000"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142875</xdr:rowOff>
    </xdr:from>
    <xdr:ext cx="733425" cy="257175"/>
    <xdr:sp macro="" textlink="">
      <xdr:nvSpPr>
        <xdr:cNvPr id="452" name="テキスト ボックス 451"/>
        <xdr:cNvSpPr txBox="1"/>
      </xdr:nvSpPr>
      <xdr:spPr>
        <a:xfrm>
          <a:off x="15287625" y="13344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76200</xdr:rowOff>
    </xdr:from>
    <xdr:to>
      <xdr:col>21</xdr:col>
      <xdr:colOff>409575</xdr:colOff>
      <xdr:row>77</xdr:row>
      <xdr:rowOff>0</xdr:rowOff>
    </xdr:to>
    <xdr:sp macro="" textlink="">
      <xdr:nvSpPr>
        <xdr:cNvPr id="453" name="円/楕円 452"/>
        <xdr:cNvSpPr/>
      </xdr:nvSpPr>
      <xdr:spPr>
        <a:xfrm>
          <a:off x="14735175" y="1310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9525</xdr:rowOff>
    </xdr:from>
    <xdr:ext cx="762000" cy="257175"/>
    <xdr:sp macro="" textlink="">
      <xdr:nvSpPr>
        <xdr:cNvPr id="454" name="テキスト ボックス 453"/>
        <xdr:cNvSpPr txBox="1"/>
      </xdr:nvSpPr>
      <xdr:spPr>
        <a:xfrm>
          <a:off x="14401800"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76200</xdr:rowOff>
    </xdr:from>
    <xdr:to>
      <xdr:col>20</xdr:col>
      <xdr:colOff>209550</xdr:colOff>
      <xdr:row>77</xdr:row>
      <xdr:rowOff>9525</xdr:rowOff>
    </xdr:to>
    <xdr:sp macro="" textlink="">
      <xdr:nvSpPr>
        <xdr:cNvPr id="455" name="円/楕円 454"/>
        <xdr:cNvSpPr/>
      </xdr:nvSpPr>
      <xdr:spPr>
        <a:xfrm>
          <a:off x="138398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19050</xdr:rowOff>
    </xdr:from>
    <xdr:ext cx="762000" cy="257175"/>
    <xdr:sp macro="" textlink="">
      <xdr:nvSpPr>
        <xdr:cNvPr id="456" name="テキスト ボックス 455"/>
        <xdr:cNvSpPr txBox="1"/>
      </xdr:nvSpPr>
      <xdr:spPr>
        <a:xfrm>
          <a:off x="135159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47625</xdr:rowOff>
    </xdr:from>
    <xdr:to>
      <xdr:col>19</xdr:col>
      <xdr:colOff>9525</xdr:colOff>
      <xdr:row>77</xdr:row>
      <xdr:rowOff>152400</xdr:rowOff>
    </xdr:to>
    <xdr:sp macro="" textlink="">
      <xdr:nvSpPr>
        <xdr:cNvPr id="457" name="円/楕円 456"/>
        <xdr:cNvSpPr/>
      </xdr:nvSpPr>
      <xdr:spPr>
        <a:xfrm>
          <a:off x="129540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133350</xdr:rowOff>
    </xdr:from>
    <xdr:ext cx="762000" cy="257175"/>
    <xdr:sp macro="" textlink="">
      <xdr:nvSpPr>
        <xdr:cNvPr id="458" name="テキスト ボックス 457"/>
        <xdr:cNvSpPr txBox="1"/>
      </xdr:nvSpPr>
      <xdr:spPr>
        <a:xfrm>
          <a:off x="12620625" y="1333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滋賀県彦根市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95250</xdr:rowOff>
    </xdr:from>
    <xdr:to>
      <xdr:col>4</xdr:col>
      <xdr:colOff>1114425</xdr:colOff>
      <xdr:row>20</xdr:row>
      <xdr:rowOff>142875</xdr:rowOff>
    </xdr:to>
    <xdr:cxnSp macro="">
      <xdr:nvCxnSpPr>
        <xdr:cNvPr id="45" name="直線コネクタ 44"/>
        <xdr:cNvCxnSpPr/>
      </xdr:nvCxnSpPr>
      <xdr:spPr bwMode="auto">
        <a:xfrm flipV="1">
          <a:off x="5648325" y="2057400"/>
          <a:ext cx="0" cy="1628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114300</xdr:rowOff>
    </xdr:from>
    <xdr:ext cx="762000" cy="257175"/>
    <xdr:sp macro="" textlink="">
      <xdr:nvSpPr>
        <xdr:cNvPr id="46" name="人口1人当たり決算額の推移最小値テキスト130"/>
        <xdr:cNvSpPr txBox="1"/>
      </xdr:nvSpPr>
      <xdr:spPr>
        <a:xfrm>
          <a:off x="5743575" y="365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142875</xdr:rowOff>
    </xdr:from>
    <xdr:to>
      <xdr:col>5</xdr:col>
      <xdr:colOff>76200</xdr:colOff>
      <xdr:row>20</xdr:row>
      <xdr:rowOff>142875</xdr:rowOff>
    </xdr:to>
    <xdr:cxnSp macro="">
      <xdr:nvCxnSpPr>
        <xdr:cNvPr id="47" name="直線コネクタ 46"/>
        <xdr:cNvCxnSpPr/>
      </xdr:nvCxnSpPr>
      <xdr:spPr bwMode="auto">
        <a:xfrm>
          <a:off x="5562600" y="36861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95250</xdr:rowOff>
    </xdr:from>
    <xdr:to>
      <xdr:col>5</xdr:col>
      <xdr:colOff>76200</xdr:colOff>
      <xdr:row>11</xdr:row>
      <xdr:rowOff>95250</xdr:rowOff>
    </xdr:to>
    <xdr:cxnSp macro="">
      <xdr:nvCxnSpPr>
        <xdr:cNvPr id="49" name="直線コネクタ 48"/>
        <xdr:cNvCxnSpPr/>
      </xdr:nvCxnSpPr>
      <xdr:spPr bwMode="auto">
        <a:xfrm>
          <a:off x="5562600" y="20574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152400</xdr:rowOff>
    </xdr:from>
    <xdr:to>
      <xdr:col>4</xdr:col>
      <xdr:colOff>1114425</xdr:colOff>
      <xdr:row>16</xdr:row>
      <xdr:rowOff>66675</xdr:rowOff>
    </xdr:to>
    <xdr:cxnSp macro="">
      <xdr:nvCxnSpPr>
        <xdr:cNvPr id="50" name="直線コネクタ 49"/>
        <xdr:cNvCxnSpPr/>
      </xdr:nvCxnSpPr>
      <xdr:spPr bwMode="auto">
        <a:xfrm flipV="1">
          <a:off x="5000625" y="2800350"/>
          <a:ext cx="64770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114300</xdr:rowOff>
    </xdr:from>
    <xdr:ext cx="762000" cy="257175"/>
    <xdr:sp macro="" textlink="">
      <xdr:nvSpPr>
        <xdr:cNvPr id="51" name="人口1人当たり決算額の推移平均値テキスト130"/>
        <xdr:cNvSpPr txBox="1"/>
      </xdr:nvSpPr>
      <xdr:spPr>
        <a:xfrm>
          <a:off x="574357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142875</xdr:rowOff>
    </xdr:from>
    <xdr:to>
      <xdr:col>5</xdr:col>
      <xdr:colOff>38100</xdr:colOff>
      <xdr:row>17</xdr:row>
      <xdr:rowOff>66675</xdr:rowOff>
    </xdr:to>
    <xdr:sp macro="" textlink="">
      <xdr:nvSpPr>
        <xdr:cNvPr id="52" name="フローチャート : 判断 51"/>
        <xdr:cNvSpPr/>
      </xdr:nvSpPr>
      <xdr:spPr bwMode="auto">
        <a:xfrm>
          <a:off x="5600700" y="29718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66675</xdr:rowOff>
    </xdr:from>
    <xdr:to>
      <xdr:col>4</xdr:col>
      <xdr:colOff>466725</xdr:colOff>
      <xdr:row>17</xdr:row>
      <xdr:rowOff>47625</xdr:rowOff>
    </xdr:to>
    <xdr:cxnSp macro="">
      <xdr:nvCxnSpPr>
        <xdr:cNvPr id="53" name="直線コネクタ 52"/>
        <xdr:cNvCxnSpPr/>
      </xdr:nvCxnSpPr>
      <xdr:spPr bwMode="auto">
        <a:xfrm flipV="1">
          <a:off x="4305300" y="2895600"/>
          <a:ext cx="69532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133350</xdr:rowOff>
    </xdr:from>
    <xdr:to>
      <xdr:col>4</xdr:col>
      <xdr:colOff>523875</xdr:colOff>
      <xdr:row>17</xdr:row>
      <xdr:rowOff>66675</xdr:rowOff>
    </xdr:to>
    <xdr:sp macro="" textlink="">
      <xdr:nvSpPr>
        <xdr:cNvPr id="54" name="フローチャート : 判断 53"/>
        <xdr:cNvSpPr/>
      </xdr:nvSpPr>
      <xdr:spPr bwMode="auto">
        <a:xfrm>
          <a:off x="4953000" y="29622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47625</xdr:rowOff>
    </xdr:from>
    <xdr:ext cx="733425" cy="257175"/>
    <xdr:sp macro="" textlink="">
      <xdr:nvSpPr>
        <xdr:cNvPr id="55" name="テキスト ボックス 54"/>
        <xdr:cNvSpPr txBox="1"/>
      </xdr:nvSpPr>
      <xdr:spPr>
        <a:xfrm>
          <a:off x="4619625" y="305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133350</xdr:rowOff>
    </xdr:from>
    <xdr:to>
      <xdr:col>3</xdr:col>
      <xdr:colOff>904875</xdr:colOff>
      <xdr:row>17</xdr:row>
      <xdr:rowOff>47625</xdr:rowOff>
    </xdr:to>
    <xdr:cxnSp macro="">
      <xdr:nvCxnSpPr>
        <xdr:cNvPr id="56" name="直線コネクタ 55"/>
        <xdr:cNvCxnSpPr/>
      </xdr:nvCxnSpPr>
      <xdr:spPr bwMode="auto">
        <a:xfrm>
          <a:off x="3609975" y="2962275"/>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19050</xdr:rowOff>
    </xdr:from>
    <xdr:to>
      <xdr:col>3</xdr:col>
      <xdr:colOff>952500</xdr:colOff>
      <xdr:row>17</xdr:row>
      <xdr:rowOff>114300</xdr:rowOff>
    </xdr:to>
    <xdr:sp macro="" textlink="">
      <xdr:nvSpPr>
        <xdr:cNvPr id="57" name="フローチャート : 判断 56"/>
        <xdr:cNvSpPr/>
      </xdr:nvSpPr>
      <xdr:spPr bwMode="auto">
        <a:xfrm>
          <a:off x="4257675" y="302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104775</xdr:rowOff>
    </xdr:from>
    <xdr:ext cx="762000" cy="257175"/>
    <xdr:sp macro="" textlink="">
      <xdr:nvSpPr>
        <xdr:cNvPr id="58" name="テキスト ボックス 57"/>
        <xdr:cNvSpPr txBox="1"/>
      </xdr:nvSpPr>
      <xdr:spPr>
        <a:xfrm>
          <a:off x="3924300"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76200</xdr:rowOff>
    </xdr:from>
    <xdr:to>
      <xdr:col>3</xdr:col>
      <xdr:colOff>209550</xdr:colOff>
      <xdr:row>16</xdr:row>
      <xdr:rowOff>133350</xdr:rowOff>
    </xdr:to>
    <xdr:cxnSp macro="">
      <xdr:nvCxnSpPr>
        <xdr:cNvPr id="59" name="直線コネクタ 58"/>
        <xdr:cNvCxnSpPr/>
      </xdr:nvCxnSpPr>
      <xdr:spPr bwMode="auto">
        <a:xfrm>
          <a:off x="2905125" y="2905125"/>
          <a:ext cx="704850"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104775</xdr:rowOff>
    </xdr:from>
    <xdr:to>
      <xdr:col>3</xdr:col>
      <xdr:colOff>257175</xdr:colOff>
      <xdr:row>17</xdr:row>
      <xdr:rowOff>38100</xdr:rowOff>
    </xdr:to>
    <xdr:sp macro="" textlink="">
      <xdr:nvSpPr>
        <xdr:cNvPr id="60" name="フローチャート : 判断 59"/>
        <xdr:cNvSpPr/>
      </xdr:nvSpPr>
      <xdr:spPr bwMode="auto">
        <a:xfrm>
          <a:off x="3552825"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19050</xdr:rowOff>
    </xdr:from>
    <xdr:ext cx="762000" cy="257175"/>
    <xdr:sp macro="" textlink="">
      <xdr:nvSpPr>
        <xdr:cNvPr id="61" name="テキスト ボックス 60"/>
        <xdr:cNvSpPr txBox="1"/>
      </xdr:nvSpPr>
      <xdr:spPr>
        <a:xfrm>
          <a:off x="32289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xdr:rowOff>
    </xdr:from>
    <xdr:to>
      <xdr:col>2</xdr:col>
      <xdr:colOff>695325</xdr:colOff>
      <xdr:row>16</xdr:row>
      <xdr:rowOff>114300</xdr:rowOff>
    </xdr:to>
    <xdr:sp macro="" textlink="">
      <xdr:nvSpPr>
        <xdr:cNvPr id="62" name="フローチャート : 判断 61"/>
        <xdr:cNvSpPr/>
      </xdr:nvSpPr>
      <xdr:spPr bwMode="auto">
        <a:xfrm>
          <a:off x="2857500" y="2838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123825</xdr:rowOff>
    </xdr:from>
    <xdr:ext cx="762000" cy="257175"/>
    <xdr:sp macro="" textlink="">
      <xdr:nvSpPr>
        <xdr:cNvPr id="63" name="テキスト ボックス 62"/>
        <xdr:cNvSpPr txBox="1"/>
      </xdr:nvSpPr>
      <xdr:spPr>
        <a:xfrm>
          <a:off x="252412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104775</xdr:rowOff>
    </xdr:from>
    <xdr:to>
      <xdr:col>5</xdr:col>
      <xdr:colOff>38100</xdr:colOff>
      <xdr:row>16</xdr:row>
      <xdr:rowOff>28575</xdr:rowOff>
    </xdr:to>
    <xdr:sp macro="" textlink="">
      <xdr:nvSpPr>
        <xdr:cNvPr id="69" name="円/楕円 68"/>
        <xdr:cNvSpPr/>
      </xdr:nvSpPr>
      <xdr:spPr bwMode="auto">
        <a:xfrm>
          <a:off x="5600700" y="27527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114300</xdr:rowOff>
    </xdr:from>
    <xdr:ext cx="762000" cy="257175"/>
    <xdr:sp macro="" textlink="">
      <xdr:nvSpPr>
        <xdr:cNvPr id="70" name="人口1人当たり決算額の推移該当値テキスト130"/>
        <xdr:cNvSpPr txBox="1"/>
      </xdr:nvSpPr>
      <xdr:spPr>
        <a:xfrm>
          <a:off x="57435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19050</xdr:rowOff>
    </xdr:from>
    <xdr:to>
      <xdr:col>4</xdr:col>
      <xdr:colOff>523875</xdr:colOff>
      <xdr:row>16</xdr:row>
      <xdr:rowOff>114300</xdr:rowOff>
    </xdr:to>
    <xdr:sp macro="" textlink="">
      <xdr:nvSpPr>
        <xdr:cNvPr id="71" name="円/楕円 70"/>
        <xdr:cNvSpPr/>
      </xdr:nvSpPr>
      <xdr:spPr bwMode="auto">
        <a:xfrm>
          <a:off x="4953000" y="2847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123825</xdr:rowOff>
    </xdr:from>
    <xdr:ext cx="733425" cy="257175"/>
    <xdr:sp macro="" textlink="">
      <xdr:nvSpPr>
        <xdr:cNvPr id="72" name="テキスト ボックス 71"/>
        <xdr:cNvSpPr txBox="1"/>
      </xdr:nvSpPr>
      <xdr:spPr>
        <a:xfrm>
          <a:off x="461962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68,313</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0</xdr:rowOff>
    </xdr:from>
    <xdr:to>
      <xdr:col>3</xdr:col>
      <xdr:colOff>952500</xdr:colOff>
      <xdr:row>17</xdr:row>
      <xdr:rowOff>104775</xdr:rowOff>
    </xdr:to>
    <xdr:sp macro="" textlink="">
      <xdr:nvSpPr>
        <xdr:cNvPr id="73" name="円/楕円 72"/>
        <xdr:cNvSpPr/>
      </xdr:nvSpPr>
      <xdr:spPr bwMode="auto">
        <a:xfrm>
          <a:off x="4257675" y="30099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114300</xdr:rowOff>
    </xdr:from>
    <xdr:ext cx="762000" cy="257175"/>
    <xdr:sp macro="" textlink="">
      <xdr:nvSpPr>
        <xdr:cNvPr id="74" name="テキスト ボックス 73"/>
        <xdr:cNvSpPr txBox="1"/>
      </xdr:nvSpPr>
      <xdr:spPr>
        <a:xfrm>
          <a:off x="3924300" y="276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64,227</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85725</xdr:rowOff>
    </xdr:from>
    <xdr:to>
      <xdr:col>3</xdr:col>
      <xdr:colOff>257175</xdr:colOff>
      <xdr:row>17</xdr:row>
      <xdr:rowOff>19050</xdr:rowOff>
    </xdr:to>
    <xdr:sp macro="" textlink="">
      <xdr:nvSpPr>
        <xdr:cNvPr id="75" name="円/楕円 74"/>
        <xdr:cNvSpPr/>
      </xdr:nvSpPr>
      <xdr:spPr bwMode="auto">
        <a:xfrm>
          <a:off x="3552825" y="29146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28575</xdr:rowOff>
    </xdr:from>
    <xdr:ext cx="762000" cy="257175"/>
    <xdr:sp macro="" textlink="">
      <xdr:nvSpPr>
        <xdr:cNvPr id="76" name="テキスト ボックス 75"/>
        <xdr:cNvSpPr txBox="1"/>
      </xdr:nvSpPr>
      <xdr:spPr>
        <a:xfrm>
          <a:off x="32289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28575</xdr:rowOff>
    </xdr:from>
    <xdr:to>
      <xdr:col>2</xdr:col>
      <xdr:colOff>695325</xdr:colOff>
      <xdr:row>16</xdr:row>
      <xdr:rowOff>123825</xdr:rowOff>
    </xdr:to>
    <xdr:sp macro="" textlink="">
      <xdr:nvSpPr>
        <xdr:cNvPr id="77" name="円/楕円 76"/>
        <xdr:cNvSpPr/>
      </xdr:nvSpPr>
      <xdr:spPr bwMode="auto">
        <a:xfrm>
          <a:off x="2857500" y="285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114300</xdr:rowOff>
    </xdr:from>
    <xdr:ext cx="762000" cy="257175"/>
    <xdr:sp macro="" textlink="">
      <xdr:nvSpPr>
        <xdr:cNvPr id="78" name="テキスト ボックス 77"/>
        <xdr:cNvSpPr txBox="1"/>
      </xdr:nvSpPr>
      <xdr:spPr>
        <a:xfrm>
          <a:off x="252412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68,070</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123825</xdr:rowOff>
    </xdr:from>
    <xdr:to>
      <xdr:col>4</xdr:col>
      <xdr:colOff>1114425</xdr:colOff>
      <xdr:row>37</xdr:row>
      <xdr:rowOff>171450</xdr:rowOff>
    </xdr:to>
    <xdr:cxnSp macro="">
      <xdr:nvCxnSpPr>
        <xdr:cNvPr id="106" name="直線コネクタ 105"/>
        <xdr:cNvCxnSpPr/>
      </xdr:nvCxnSpPr>
      <xdr:spPr bwMode="auto">
        <a:xfrm flipV="1">
          <a:off x="5648325" y="61722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142875</xdr:rowOff>
    </xdr:from>
    <xdr:ext cx="762000" cy="257175"/>
    <xdr:sp macro="" textlink="">
      <xdr:nvSpPr>
        <xdr:cNvPr id="107" name="人口1人当たり決算額の推移最小値テキスト445"/>
        <xdr:cNvSpPr txBox="1"/>
      </xdr:nvSpPr>
      <xdr:spPr>
        <a:xfrm>
          <a:off x="57435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171450</xdr:rowOff>
    </xdr:from>
    <xdr:to>
      <xdr:col>5</xdr:col>
      <xdr:colOff>76200</xdr:colOff>
      <xdr:row>37</xdr:row>
      <xdr:rowOff>171450</xdr:rowOff>
    </xdr:to>
    <xdr:cxnSp macro="">
      <xdr:nvCxnSpPr>
        <xdr:cNvPr id="108" name="直線コネクタ 107"/>
        <xdr:cNvCxnSpPr/>
      </xdr:nvCxnSpPr>
      <xdr:spPr bwMode="auto">
        <a:xfrm>
          <a:off x="5562600" y="74199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38100</xdr:rowOff>
    </xdr:from>
    <xdr:ext cx="762000" cy="257175"/>
    <xdr:sp macro="" textlink="">
      <xdr:nvSpPr>
        <xdr:cNvPr id="109" name="人口1人当たり決算額の推移最大値テキスト445"/>
        <xdr:cNvSpPr txBox="1"/>
      </xdr:nvSpPr>
      <xdr:spPr>
        <a:xfrm>
          <a:off x="574357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123825</xdr:rowOff>
    </xdr:from>
    <xdr:to>
      <xdr:col>5</xdr:col>
      <xdr:colOff>76200</xdr:colOff>
      <xdr:row>33</xdr:row>
      <xdr:rowOff>123825</xdr:rowOff>
    </xdr:to>
    <xdr:cxnSp macro="">
      <xdr:nvCxnSpPr>
        <xdr:cNvPr id="110" name="直線コネクタ 109"/>
        <xdr:cNvCxnSpPr/>
      </xdr:nvCxnSpPr>
      <xdr:spPr bwMode="auto">
        <a:xfrm>
          <a:off x="5562600" y="61722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38100</xdr:rowOff>
    </xdr:from>
    <xdr:to>
      <xdr:col>4</xdr:col>
      <xdr:colOff>1114425</xdr:colOff>
      <xdr:row>35</xdr:row>
      <xdr:rowOff>66675</xdr:rowOff>
    </xdr:to>
    <xdr:cxnSp macro="">
      <xdr:nvCxnSpPr>
        <xdr:cNvPr id="111" name="直線コネクタ 110"/>
        <xdr:cNvCxnSpPr/>
      </xdr:nvCxnSpPr>
      <xdr:spPr bwMode="auto">
        <a:xfrm flipV="1">
          <a:off x="5000625" y="6772275"/>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57150</xdr:rowOff>
    </xdr:from>
    <xdr:ext cx="762000" cy="257175"/>
    <xdr:sp macro="" textlink="">
      <xdr:nvSpPr>
        <xdr:cNvPr id="112" name="人口1人当たり決算額の推移平均値テキスト445"/>
        <xdr:cNvSpPr txBox="1"/>
      </xdr:nvSpPr>
      <xdr:spPr>
        <a:xfrm>
          <a:off x="5743575"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85725</xdr:rowOff>
    </xdr:from>
    <xdr:to>
      <xdr:col>5</xdr:col>
      <xdr:colOff>38100</xdr:colOff>
      <xdr:row>35</xdr:row>
      <xdr:rowOff>190500</xdr:rowOff>
    </xdr:to>
    <xdr:sp macro="" textlink="">
      <xdr:nvSpPr>
        <xdr:cNvPr id="113" name="フローチャート : 判断 112"/>
        <xdr:cNvSpPr/>
      </xdr:nvSpPr>
      <xdr:spPr bwMode="auto">
        <a:xfrm>
          <a:off x="56007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323850</xdr:rowOff>
    </xdr:from>
    <xdr:to>
      <xdr:col>4</xdr:col>
      <xdr:colOff>466725</xdr:colOff>
      <xdr:row>35</xdr:row>
      <xdr:rowOff>66675</xdr:rowOff>
    </xdr:to>
    <xdr:cxnSp macro="">
      <xdr:nvCxnSpPr>
        <xdr:cNvPr id="114" name="直線コネクタ 113"/>
        <xdr:cNvCxnSpPr/>
      </xdr:nvCxnSpPr>
      <xdr:spPr bwMode="auto">
        <a:xfrm>
          <a:off x="4305300" y="6715125"/>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66675</xdr:rowOff>
    </xdr:from>
    <xdr:to>
      <xdr:col>4</xdr:col>
      <xdr:colOff>523875</xdr:colOff>
      <xdr:row>35</xdr:row>
      <xdr:rowOff>171450</xdr:rowOff>
    </xdr:to>
    <xdr:sp macro="" textlink="">
      <xdr:nvSpPr>
        <xdr:cNvPr id="115" name="フローチャート : 判断 114"/>
        <xdr:cNvSpPr/>
      </xdr:nvSpPr>
      <xdr:spPr bwMode="auto">
        <a:xfrm>
          <a:off x="4953000" y="68008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152400</xdr:rowOff>
    </xdr:from>
    <xdr:ext cx="733425" cy="257175"/>
    <xdr:sp macro="" textlink="">
      <xdr:nvSpPr>
        <xdr:cNvPr id="116" name="テキスト ボックス 115"/>
        <xdr:cNvSpPr txBox="1"/>
      </xdr:nvSpPr>
      <xdr:spPr>
        <a:xfrm>
          <a:off x="4619625" y="688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238125</xdr:rowOff>
    </xdr:from>
    <xdr:to>
      <xdr:col>3</xdr:col>
      <xdr:colOff>904875</xdr:colOff>
      <xdr:row>34</xdr:row>
      <xdr:rowOff>323850</xdr:rowOff>
    </xdr:to>
    <xdr:cxnSp macro="">
      <xdr:nvCxnSpPr>
        <xdr:cNvPr id="117" name="直線コネクタ 116"/>
        <xdr:cNvCxnSpPr/>
      </xdr:nvCxnSpPr>
      <xdr:spPr bwMode="auto">
        <a:xfrm>
          <a:off x="3609975" y="662940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342900</xdr:rowOff>
    </xdr:from>
    <xdr:to>
      <xdr:col>3</xdr:col>
      <xdr:colOff>952500</xdr:colOff>
      <xdr:row>35</xdr:row>
      <xdr:rowOff>95250</xdr:rowOff>
    </xdr:to>
    <xdr:sp macro="" textlink="">
      <xdr:nvSpPr>
        <xdr:cNvPr id="118" name="フローチャート : 判断 117"/>
        <xdr:cNvSpPr/>
      </xdr:nvSpPr>
      <xdr:spPr bwMode="auto">
        <a:xfrm>
          <a:off x="4257675" y="67341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85725</xdr:rowOff>
    </xdr:from>
    <xdr:ext cx="762000" cy="257175"/>
    <xdr:sp macro="" textlink="">
      <xdr:nvSpPr>
        <xdr:cNvPr id="119" name="テキスト ボックス 118"/>
        <xdr:cNvSpPr txBox="1"/>
      </xdr:nvSpPr>
      <xdr:spPr>
        <a:xfrm>
          <a:off x="3924300"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142875</xdr:rowOff>
    </xdr:from>
    <xdr:to>
      <xdr:col>3</xdr:col>
      <xdr:colOff>209550</xdr:colOff>
      <xdr:row>34</xdr:row>
      <xdr:rowOff>238125</xdr:rowOff>
    </xdr:to>
    <xdr:cxnSp macro="">
      <xdr:nvCxnSpPr>
        <xdr:cNvPr id="120" name="直線コネクタ 119"/>
        <xdr:cNvCxnSpPr/>
      </xdr:nvCxnSpPr>
      <xdr:spPr bwMode="auto">
        <a:xfrm>
          <a:off x="2905125" y="6534150"/>
          <a:ext cx="70485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304800</xdr:rowOff>
    </xdr:from>
    <xdr:to>
      <xdr:col>3</xdr:col>
      <xdr:colOff>257175</xdr:colOff>
      <xdr:row>35</xdr:row>
      <xdr:rowOff>66675</xdr:rowOff>
    </xdr:to>
    <xdr:sp macro="" textlink="">
      <xdr:nvSpPr>
        <xdr:cNvPr id="121" name="フローチャート : 判断 120"/>
        <xdr:cNvSpPr/>
      </xdr:nvSpPr>
      <xdr:spPr bwMode="auto">
        <a:xfrm>
          <a:off x="3552825"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47625</xdr:rowOff>
    </xdr:from>
    <xdr:ext cx="762000" cy="257175"/>
    <xdr:sp macro="" textlink="">
      <xdr:nvSpPr>
        <xdr:cNvPr id="122" name="テキスト ボックス 121"/>
        <xdr:cNvSpPr txBox="1"/>
      </xdr:nvSpPr>
      <xdr:spPr>
        <a:xfrm>
          <a:off x="32289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247650</xdr:rowOff>
    </xdr:from>
    <xdr:to>
      <xdr:col>2</xdr:col>
      <xdr:colOff>695325</xdr:colOff>
      <xdr:row>35</xdr:row>
      <xdr:rowOff>9525</xdr:rowOff>
    </xdr:to>
    <xdr:sp macro="" textlink="">
      <xdr:nvSpPr>
        <xdr:cNvPr id="123" name="フローチャート : 判断 122"/>
        <xdr:cNvSpPr/>
      </xdr:nvSpPr>
      <xdr:spPr bwMode="auto">
        <a:xfrm>
          <a:off x="2857500" y="6638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333375</xdr:rowOff>
    </xdr:from>
    <xdr:ext cx="762000" cy="257175"/>
    <xdr:sp macro="" textlink="">
      <xdr:nvSpPr>
        <xdr:cNvPr id="124" name="テキスト ボックス 123"/>
        <xdr:cNvSpPr txBox="1"/>
      </xdr:nvSpPr>
      <xdr:spPr>
        <a:xfrm>
          <a:off x="2524125"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323850</xdr:rowOff>
    </xdr:from>
    <xdr:to>
      <xdr:col>5</xdr:col>
      <xdr:colOff>38100</xdr:colOff>
      <xdr:row>35</xdr:row>
      <xdr:rowOff>85725</xdr:rowOff>
    </xdr:to>
    <xdr:sp macro="" textlink="">
      <xdr:nvSpPr>
        <xdr:cNvPr id="130" name="円/楕円 129"/>
        <xdr:cNvSpPr/>
      </xdr:nvSpPr>
      <xdr:spPr bwMode="auto">
        <a:xfrm>
          <a:off x="5600700" y="6715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171450</xdr:rowOff>
    </xdr:from>
    <xdr:ext cx="762000" cy="257175"/>
    <xdr:sp macro="" textlink="">
      <xdr:nvSpPr>
        <xdr:cNvPr id="131" name="人口1人当たり決算額の推移該当値テキスト445"/>
        <xdr:cNvSpPr txBox="1"/>
      </xdr:nvSpPr>
      <xdr:spPr>
        <a:xfrm>
          <a:off x="5743575"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19050</xdr:rowOff>
    </xdr:from>
    <xdr:to>
      <xdr:col>4</xdr:col>
      <xdr:colOff>523875</xdr:colOff>
      <xdr:row>35</xdr:row>
      <xdr:rowOff>114300</xdr:rowOff>
    </xdr:to>
    <xdr:sp macro="" textlink="">
      <xdr:nvSpPr>
        <xdr:cNvPr id="132" name="円/楕円 131"/>
        <xdr:cNvSpPr/>
      </xdr:nvSpPr>
      <xdr:spPr bwMode="auto">
        <a:xfrm>
          <a:off x="4953000" y="67532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123825</xdr:rowOff>
    </xdr:from>
    <xdr:ext cx="733425" cy="257175"/>
    <xdr:sp macro="" textlink="">
      <xdr:nvSpPr>
        <xdr:cNvPr id="133" name="テキスト ボックス 132"/>
        <xdr:cNvSpPr txBox="1"/>
      </xdr:nvSpPr>
      <xdr:spPr>
        <a:xfrm>
          <a:off x="4619625" y="6515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13,112</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276225</xdr:rowOff>
    </xdr:from>
    <xdr:to>
      <xdr:col>3</xdr:col>
      <xdr:colOff>952500</xdr:colOff>
      <xdr:row>35</xdr:row>
      <xdr:rowOff>28575</xdr:rowOff>
    </xdr:to>
    <xdr:sp macro="" textlink="">
      <xdr:nvSpPr>
        <xdr:cNvPr id="134" name="円/楕円 133"/>
        <xdr:cNvSpPr/>
      </xdr:nvSpPr>
      <xdr:spPr bwMode="auto">
        <a:xfrm>
          <a:off x="4257675" y="66675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38100</xdr:rowOff>
    </xdr:from>
    <xdr:ext cx="762000" cy="257175"/>
    <xdr:sp macro="" textlink="">
      <xdr:nvSpPr>
        <xdr:cNvPr id="135" name="テキスト ボックス 134"/>
        <xdr:cNvSpPr txBox="1"/>
      </xdr:nvSpPr>
      <xdr:spPr>
        <a:xfrm>
          <a:off x="39243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180975</xdr:rowOff>
    </xdr:from>
    <xdr:to>
      <xdr:col>3</xdr:col>
      <xdr:colOff>257175</xdr:colOff>
      <xdr:row>34</xdr:row>
      <xdr:rowOff>285750</xdr:rowOff>
    </xdr:to>
    <xdr:sp macro="" textlink="">
      <xdr:nvSpPr>
        <xdr:cNvPr id="136" name="円/楕円 135"/>
        <xdr:cNvSpPr/>
      </xdr:nvSpPr>
      <xdr:spPr bwMode="auto">
        <a:xfrm>
          <a:off x="3552825" y="65722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295275</xdr:rowOff>
    </xdr:from>
    <xdr:ext cx="762000" cy="257175"/>
    <xdr:sp macro="" textlink="">
      <xdr:nvSpPr>
        <xdr:cNvPr id="137" name="テキスト ボックス 136"/>
        <xdr:cNvSpPr txBox="1"/>
      </xdr:nvSpPr>
      <xdr:spPr>
        <a:xfrm>
          <a:off x="3228975"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95250</xdr:rowOff>
    </xdr:from>
    <xdr:to>
      <xdr:col>2</xdr:col>
      <xdr:colOff>695325</xdr:colOff>
      <xdr:row>34</xdr:row>
      <xdr:rowOff>200025</xdr:rowOff>
    </xdr:to>
    <xdr:sp macro="" textlink="">
      <xdr:nvSpPr>
        <xdr:cNvPr id="138" name="円/楕円 137"/>
        <xdr:cNvSpPr/>
      </xdr:nvSpPr>
      <xdr:spPr bwMode="auto">
        <a:xfrm>
          <a:off x="2857500" y="64865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209550</xdr:rowOff>
    </xdr:from>
    <xdr:ext cx="762000" cy="257175"/>
    <xdr:sp macro="" textlink="">
      <xdr:nvSpPr>
        <xdr:cNvPr id="139" name="テキスト ボックス 138"/>
        <xdr:cNvSpPr txBox="1"/>
      </xdr:nvSpPr>
      <xdr:spPr>
        <a:xfrm>
          <a:off x="25241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161925</xdr:rowOff>
    </xdr:from>
    <xdr:to>
      <xdr:col>6</xdr:col>
      <xdr:colOff>514350</xdr:colOff>
      <xdr:row>39</xdr:row>
      <xdr:rowOff>123825</xdr:rowOff>
    </xdr:to>
    <xdr:cxnSp macro="">
      <xdr:nvCxnSpPr>
        <xdr:cNvPr id="56" name="直線コネクタ 55"/>
        <xdr:cNvCxnSpPr/>
      </xdr:nvCxnSpPr>
      <xdr:spPr>
        <a:xfrm flipV="1">
          <a:off x="4629150" y="53054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123825</xdr:rowOff>
    </xdr:from>
    <xdr:ext cx="533400" cy="257175"/>
    <xdr:sp macro="" textlink="">
      <xdr:nvSpPr>
        <xdr:cNvPr id="57" name="人件費最小値テキスト"/>
        <xdr:cNvSpPr txBox="1"/>
      </xdr:nvSpPr>
      <xdr:spPr>
        <a:xfrm>
          <a:off x="4686300" y="6810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419100</xdr:colOff>
      <xdr:row>39</xdr:row>
      <xdr:rowOff>123825</xdr:rowOff>
    </xdr:from>
    <xdr:to>
      <xdr:col>6</xdr:col>
      <xdr:colOff>600075</xdr:colOff>
      <xdr:row>39</xdr:row>
      <xdr:rowOff>123825</xdr:rowOff>
    </xdr:to>
    <xdr:cxnSp macro="">
      <xdr:nvCxnSpPr>
        <xdr:cNvPr id="58" name="直線コネクタ 57"/>
        <xdr:cNvCxnSpPr/>
      </xdr:nvCxnSpPr>
      <xdr:spPr>
        <a:xfrm>
          <a:off x="4543425"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104775</xdr:rowOff>
    </xdr:from>
    <xdr:ext cx="533400" cy="257175"/>
    <xdr:sp macro="" textlink="">
      <xdr:nvSpPr>
        <xdr:cNvPr id="59" name="人件費最大値テキスト"/>
        <xdr:cNvSpPr txBox="1"/>
      </xdr:nvSpPr>
      <xdr:spPr>
        <a:xfrm>
          <a:off x="4686300"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419100</xdr:colOff>
      <xdr:row>30</xdr:row>
      <xdr:rowOff>161925</xdr:rowOff>
    </xdr:from>
    <xdr:to>
      <xdr:col>6</xdr:col>
      <xdr:colOff>600075</xdr:colOff>
      <xdr:row>30</xdr:row>
      <xdr:rowOff>161925</xdr:rowOff>
    </xdr:to>
    <xdr:cxnSp macro="">
      <xdr:nvCxnSpPr>
        <xdr:cNvPr id="60" name="直線コネクタ 59"/>
        <xdr:cNvCxnSpPr/>
      </xdr:nvCxnSpPr>
      <xdr:spPr>
        <a:xfrm>
          <a:off x="4543425" y="5305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85725</xdr:rowOff>
    </xdr:from>
    <xdr:to>
      <xdr:col>6</xdr:col>
      <xdr:colOff>514350</xdr:colOff>
      <xdr:row>34</xdr:row>
      <xdr:rowOff>142875</xdr:rowOff>
    </xdr:to>
    <xdr:cxnSp macro="">
      <xdr:nvCxnSpPr>
        <xdr:cNvPr id="61" name="直線コネクタ 60"/>
        <xdr:cNvCxnSpPr/>
      </xdr:nvCxnSpPr>
      <xdr:spPr>
        <a:xfrm flipV="1">
          <a:off x="3800475" y="59150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28575</xdr:rowOff>
    </xdr:from>
    <xdr:ext cx="533400" cy="257175"/>
    <xdr:sp macro="" textlink="">
      <xdr:nvSpPr>
        <xdr:cNvPr id="62" name="人件費平均値テキスト"/>
        <xdr:cNvSpPr txBox="1"/>
      </xdr:nvSpPr>
      <xdr:spPr>
        <a:xfrm>
          <a:off x="46863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3" name="フローチャート : 判断 62"/>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142875</xdr:rowOff>
    </xdr:from>
    <xdr:to>
      <xdr:col>5</xdr:col>
      <xdr:colOff>361950</xdr:colOff>
      <xdr:row>35</xdr:row>
      <xdr:rowOff>133350</xdr:rowOff>
    </xdr:to>
    <xdr:cxnSp macro="">
      <xdr:nvCxnSpPr>
        <xdr:cNvPr id="64" name="直線コネクタ 63"/>
        <xdr:cNvCxnSpPr/>
      </xdr:nvCxnSpPr>
      <xdr:spPr>
        <a:xfrm flipV="1">
          <a:off x="2905125" y="5972175"/>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123825</xdr:rowOff>
    </xdr:from>
    <xdr:to>
      <xdr:col>5</xdr:col>
      <xdr:colOff>409575</xdr:colOff>
      <xdr:row>35</xdr:row>
      <xdr:rowOff>57150</xdr:rowOff>
    </xdr:to>
    <xdr:sp macro="" textlink="">
      <xdr:nvSpPr>
        <xdr:cNvPr id="65" name="フローチャート : 判断 64"/>
        <xdr:cNvSpPr/>
      </xdr:nvSpPr>
      <xdr:spPr>
        <a:xfrm>
          <a:off x="3743325"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47625</xdr:rowOff>
    </xdr:from>
    <xdr:ext cx="533400" cy="257175"/>
    <xdr:sp macro="" textlink="">
      <xdr:nvSpPr>
        <xdr:cNvPr id="66" name="テキスト ボックス 65"/>
        <xdr:cNvSpPr txBox="1"/>
      </xdr:nvSpPr>
      <xdr:spPr>
        <a:xfrm>
          <a:off x="35337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47625</xdr:rowOff>
    </xdr:from>
    <xdr:to>
      <xdr:col>4</xdr:col>
      <xdr:colOff>152400</xdr:colOff>
      <xdr:row>35</xdr:row>
      <xdr:rowOff>133350</xdr:rowOff>
    </xdr:to>
    <xdr:cxnSp macro="">
      <xdr:nvCxnSpPr>
        <xdr:cNvPr id="67" name="直線コネクタ 66"/>
        <xdr:cNvCxnSpPr/>
      </xdr:nvCxnSpPr>
      <xdr:spPr>
        <a:xfrm>
          <a:off x="2019300" y="60483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76200</xdr:rowOff>
    </xdr:to>
    <xdr:sp macro="" textlink="">
      <xdr:nvSpPr>
        <xdr:cNvPr id="68" name="フローチャート : 判断 67"/>
        <xdr:cNvSpPr/>
      </xdr:nvSpPr>
      <xdr:spPr>
        <a:xfrm>
          <a:off x="2857500" y="598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95250</xdr:rowOff>
    </xdr:from>
    <xdr:ext cx="533400" cy="257175"/>
    <xdr:sp macro="" textlink="">
      <xdr:nvSpPr>
        <xdr:cNvPr id="69" name="テキスト ボックス 68"/>
        <xdr:cNvSpPr txBox="1"/>
      </xdr:nvSpPr>
      <xdr:spPr>
        <a:xfrm>
          <a:off x="2638425"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152400</xdr:rowOff>
    </xdr:from>
    <xdr:to>
      <xdr:col>2</xdr:col>
      <xdr:colOff>638175</xdr:colOff>
      <xdr:row>35</xdr:row>
      <xdr:rowOff>47625</xdr:rowOff>
    </xdr:to>
    <xdr:cxnSp macro="">
      <xdr:nvCxnSpPr>
        <xdr:cNvPr id="70" name="直線コネクタ 69"/>
        <xdr:cNvCxnSpPr/>
      </xdr:nvCxnSpPr>
      <xdr:spPr>
        <a:xfrm>
          <a:off x="1133475" y="58102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38100</xdr:rowOff>
    </xdr:from>
    <xdr:to>
      <xdr:col>3</xdr:col>
      <xdr:colOff>0</xdr:colOff>
      <xdr:row>34</xdr:row>
      <xdr:rowOff>142875</xdr:rowOff>
    </xdr:to>
    <xdr:sp macro="" textlink="">
      <xdr:nvSpPr>
        <xdr:cNvPr id="71" name="フローチャート : 判断 70"/>
        <xdr:cNvSpPr/>
      </xdr:nvSpPr>
      <xdr:spPr>
        <a:xfrm>
          <a:off x="1971675" y="586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152400</xdr:rowOff>
    </xdr:from>
    <xdr:ext cx="533400" cy="257175"/>
    <xdr:sp macro="" textlink="">
      <xdr:nvSpPr>
        <xdr:cNvPr id="72" name="テキスト ボックス 71"/>
        <xdr:cNvSpPr txBox="1"/>
      </xdr:nvSpPr>
      <xdr:spPr>
        <a:xfrm>
          <a:off x="1752600" y="563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114300</xdr:rowOff>
    </xdr:from>
    <xdr:to>
      <xdr:col>1</xdr:col>
      <xdr:colOff>485775</xdr:colOff>
      <xdr:row>34</xdr:row>
      <xdr:rowOff>38100</xdr:rowOff>
    </xdr:to>
    <xdr:sp macro="" textlink="">
      <xdr:nvSpPr>
        <xdr:cNvPr id="73" name="フローチャート : 判断 72"/>
        <xdr:cNvSpPr/>
      </xdr:nvSpPr>
      <xdr:spPr>
        <a:xfrm>
          <a:off x="1076325" y="577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28575</xdr:rowOff>
    </xdr:from>
    <xdr:ext cx="533400" cy="257175"/>
    <xdr:sp macro="" textlink="">
      <xdr:nvSpPr>
        <xdr:cNvPr id="74" name="テキスト ボックス 73"/>
        <xdr:cNvSpPr txBox="1"/>
      </xdr:nvSpPr>
      <xdr:spPr>
        <a:xfrm>
          <a:off x="866775"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28575</xdr:rowOff>
    </xdr:from>
    <xdr:to>
      <xdr:col>6</xdr:col>
      <xdr:colOff>561975</xdr:colOff>
      <xdr:row>34</xdr:row>
      <xdr:rowOff>133350</xdr:rowOff>
    </xdr:to>
    <xdr:sp macro="" textlink="">
      <xdr:nvSpPr>
        <xdr:cNvPr id="80" name="円/楕円 79"/>
        <xdr:cNvSpPr/>
      </xdr:nvSpPr>
      <xdr:spPr>
        <a:xfrm>
          <a:off x="4581525"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57150</xdr:rowOff>
    </xdr:from>
    <xdr:ext cx="533400" cy="257175"/>
    <xdr:sp macro="" textlink="">
      <xdr:nvSpPr>
        <xdr:cNvPr id="81" name="人件費該当値テキスト"/>
        <xdr:cNvSpPr txBox="1"/>
      </xdr:nvSpPr>
      <xdr:spPr>
        <a:xfrm>
          <a:off x="4686300"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61,515</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95250</xdr:rowOff>
    </xdr:from>
    <xdr:to>
      <xdr:col>5</xdr:col>
      <xdr:colOff>409575</xdr:colOff>
      <xdr:row>35</xdr:row>
      <xdr:rowOff>19050</xdr:rowOff>
    </xdr:to>
    <xdr:sp macro="" textlink="">
      <xdr:nvSpPr>
        <xdr:cNvPr id="82" name="円/楕円 81"/>
        <xdr:cNvSpPr/>
      </xdr:nvSpPr>
      <xdr:spPr>
        <a:xfrm>
          <a:off x="3743325" y="5924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38100</xdr:rowOff>
    </xdr:from>
    <xdr:ext cx="533400" cy="257175"/>
    <xdr:sp macro="" textlink="">
      <xdr:nvSpPr>
        <xdr:cNvPr id="83" name="テキスト ボックス 82"/>
        <xdr:cNvSpPr txBox="1"/>
      </xdr:nvSpPr>
      <xdr:spPr>
        <a:xfrm>
          <a:off x="3533775" y="569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85725</xdr:rowOff>
    </xdr:from>
    <xdr:to>
      <xdr:col>4</xdr:col>
      <xdr:colOff>209550</xdr:colOff>
      <xdr:row>36</xdr:row>
      <xdr:rowOff>19050</xdr:rowOff>
    </xdr:to>
    <xdr:sp macro="" textlink="">
      <xdr:nvSpPr>
        <xdr:cNvPr id="84" name="円/楕円 83"/>
        <xdr:cNvSpPr/>
      </xdr:nvSpPr>
      <xdr:spPr>
        <a:xfrm>
          <a:off x="2857500"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9525</xdr:rowOff>
    </xdr:from>
    <xdr:ext cx="533400" cy="257175"/>
    <xdr:sp macro="" textlink="">
      <xdr:nvSpPr>
        <xdr:cNvPr id="85" name="テキスト ボックス 84"/>
        <xdr:cNvSpPr txBox="1"/>
      </xdr:nvSpPr>
      <xdr:spPr>
        <a:xfrm>
          <a:off x="2638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171450</xdr:rowOff>
    </xdr:from>
    <xdr:to>
      <xdr:col>3</xdr:col>
      <xdr:colOff>0</xdr:colOff>
      <xdr:row>35</xdr:row>
      <xdr:rowOff>104775</xdr:rowOff>
    </xdr:to>
    <xdr:sp macro="" textlink="">
      <xdr:nvSpPr>
        <xdr:cNvPr id="86" name="円/楕円 85"/>
        <xdr:cNvSpPr/>
      </xdr:nvSpPr>
      <xdr:spPr>
        <a:xfrm>
          <a:off x="1971675" y="6000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95250</xdr:rowOff>
    </xdr:from>
    <xdr:ext cx="533400" cy="257175"/>
    <xdr:sp macro="" textlink="">
      <xdr:nvSpPr>
        <xdr:cNvPr id="87" name="テキスト ボックス 86"/>
        <xdr:cNvSpPr txBox="1"/>
      </xdr:nvSpPr>
      <xdr:spPr>
        <a:xfrm>
          <a:off x="1752600"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57,860</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95250</xdr:rowOff>
    </xdr:from>
    <xdr:to>
      <xdr:col>1</xdr:col>
      <xdr:colOff>485775</xdr:colOff>
      <xdr:row>34</xdr:row>
      <xdr:rowOff>28575</xdr:rowOff>
    </xdr:to>
    <xdr:sp macro="" textlink="">
      <xdr:nvSpPr>
        <xdr:cNvPr id="88" name="円/楕円 87"/>
        <xdr:cNvSpPr/>
      </xdr:nvSpPr>
      <xdr:spPr>
        <a:xfrm>
          <a:off x="1076325" y="575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47625</xdr:rowOff>
    </xdr:from>
    <xdr:ext cx="533400" cy="257175"/>
    <xdr:sp macro="" textlink="">
      <xdr:nvSpPr>
        <xdr:cNvPr id="89" name="テキスト ボックス 88"/>
        <xdr:cNvSpPr txBox="1"/>
      </xdr:nvSpPr>
      <xdr:spPr>
        <a:xfrm>
          <a:off x="866775" y="553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19050</xdr:rowOff>
    </xdr:from>
    <xdr:ext cx="533400" cy="257175"/>
    <xdr:sp macro="" textlink="">
      <xdr:nvSpPr>
        <xdr:cNvPr id="110" name="テキスト ボックス 109"/>
        <xdr:cNvSpPr txBox="1"/>
      </xdr:nvSpPr>
      <xdr:spPr>
        <a:xfrm>
          <a:off x="228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38100</xdr:rowOff>
    </xdr:from>
    <xdr:ext cx="533400" cy="257175"/>
    <xdr:sp macro="" textlink="">
      <xdr:nvSpPr>
        <xdr:cNvPr id="112" name="テキスト ボックス 111"/>
        <xdr:cNvSpPr txBox="1"/>
      </xdr:nvSpPr>
      <xdr:spPr>
        <a:xfrm>
          <a:off x="228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4" name="テキスト ボックス 113"/>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161925</xdr:rowOff>
    </xdr:to>
    <xdr:cxnSp macro="">
      <xdr:nvCxnSpPr>
        <xdr:cNvPr id="116" name="直線コネクタ 115"/>
        <xdr:cNvCxnSpPr/>
      </xdr:nvCxnSpPr>
      <xdr:spPr>
        <a:xfrm flipV="1">
          <a:off x="4629150" y="8620125"/>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7"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419100</xdr:colOff>
      <xdr:row>58</xdr:row>
      <xdr:rowOff>161925</xdr:rowOff>
    </xdr:from>
    <xdr:to>
      <xdr:col>6</xdr:col>
      <xdr:colOff>600075</xdr:colOff>
      <xdr:row>58</xdr:row>
      <xdr:rowOff>161925</xdr:rowOff>
    </xdr:to>
    <xdr:cxnSp macro="">
      <xdr:nvCxnSpPr>
        <xdr:cNvPr id="118" name="直線コネクタ 117"/>
        <xdr:cNvCxnSpPr/>
      </xdr:nvCxnSpPr>
      <xdr:spPr>
        <a:xfrm>
          <a:off x="4543425" y="1010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171450</xdr:rowOff>
    </xdr:from>
    <xdr:ext cx="533400" cy="257175"/>
    <xdr:sp macro="" textlink="">
      <xdr:nvSpPr>
        <xdr:cNvPr id="119" name="物件費最大値テキスト"/>
        <xdr:cNvSpPr txBox="1"/>
      </xdr:nvSpPr>
      <xdr:spPr>
        <a:xfrm>
          <a:off x="4686300" y="840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20" name="直線コネクタ 119"/>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104775</xdr:rowOff>
    </xdr:from>
    <xdr:to>
      <xdr:col>6</xdr:col>
      <xdr:colOff>514350</xdr:colOff>
      <xdr:row>55</xdr:row>
      <xdr:rowOff>114300</xdr:rowOff>
    </xdr:to>
    <xdr:cxnSp macro="">
      <xdr:nvCxnSpPr>
        <xdr:cNvPr id="121" name="直線コネクタ 120"/>
        <xdr:cNvCxnSpPr/>
      </xdr:nvCxnSpPr>
      <xdr:spPr>
        <a:xfrm flipV="1">
          <a:off x="3800475" y="9363075"/>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142875</xdr:rowOff>
    </xdr:from>
    <xdr:ext cx="533400" cy="257175"/>
    <xdr:sp macro="" textlink="">
      <xdr:nvSpPr>
        <xdr:cNvPr id="122" name="物件費平均値テキスト"/>
        <xdr:cNvSpPr txBox="1"/>
      </xdr:nvSpPr>
      <xdr:spPr>
        <a:xfrm>
          <a:off x="468630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171450</xdr:rowOff>
    </xdr:from>
    <xdr:to>
      <xdr:col>6</xdr:col>
      <xdr:colOff>561975</xdr:colOff>
      <xdr:row>55</xdr:row>
      <xdr:rowOff>95250</xdr:rowOff>
    </xdr:to>
    <xdr:sp macro="" textlink="">
      <xdr:nvSpPr>
        <xdr:cNvPr id="123" name="フローチャート : 判断 122"/>
        <xdr:cNvSpPr/>
      </xdr:nvSpPr>
      <xdr:spPr>
        <a:xfrm>
          <a:off x="4581525" y="942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114300</xdr:rowOff>
    </xdr:from>
    <xdr:to>
      <xdr:col>5</xdr:col>
      <xdr:colOff>361950</xdr:colOff>
      <xdr:row>56</xdr:row>
      <xdr:rowOff>85725</xdr:rowOff>
    </xdr:to>
    <xdr:cxnSp macro="">
      <xdr:nvCxnSpPr>
        <xdr:cNvPr id="124" name="直線コネクタ 123"/>
        <xdr:cNvCxnSpPr/>
      </xdr:nvCxnSpPr>
      <xdr:spPr>
        <a:xfrm flipV="1">
          <a:off x="2905125" y="95440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76200</xdr:rowOff>
    </xdr:from>
    <xdr:to>
      <xdr:col>5</xdr:col>
      <xdr:colOff>409575</xdr:colOff>
      <xdr:row>56</xdr:row>
      <xdr:rowOff>0</xdr:rowOff>
    </xdr:to>
    <xdr:sp macro="" textlink="">
      <xdr:nvSpPr>
        <xdr:cNvPr id="125" name="フローチャート : 判断 124"/>
        <xdr:cNvSpPr/>
      </xdr:nvSpPr>
      <xdr:spPr>
        <a:xfrm>
          <a:off x="3743325" y="950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161925</xdr:rowOff>
    </xdr:from>
    <xdr:ext cx="533400" cy="257175"/>
    <xdr:sp macro="" textlink="">
      <xdr:nvSpPr>
        <xdr:cNvPr id="126" name="テキスト ボックス 125"/>
        <xdr:cNvSpPr txBox="1"/>
      </xdr:nvSpPr>
      <xdr:spPr>
        <a:xfrm>
          <a:off x="353377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66675</xdr:rowOff>
    </xdr:from>
    <xdr:to>
      <xdr:col>4</xdr:col>
      <xdr:colOff>152400</xdr:colOff>
      <xdr:row>56</xdr:row>
      <xdr:rowOff>85725</xdr:rowOff>
    </xdr:to>
    <xdr:cxnSp macro="">
      <xdr:nvCxnSpPr>
        <xdr:cNvPr id="127" name="直線コネクタ 126"/>
        <xdr:cNvCxnSpPr/>
      </xdr:nvCxnSpPr>
      <xdr:spPr>
        <a:xfrm>
          <a:off x="2019300" y="9667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85725</xdr:rowOff>
    </xdr:to>
    <xdr:sp macro="" textlink="">
      <xdr:nvSpPr>
        <xdr:cNvPr id="128" name="フローチャート : 判断 127"/>
        <xdr:cNvSpPr/>
      </xdr:nvSpPr>
      <xdr:spPr>
        <a:xfrm>
          <a:off x="2857500"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104775</xdr:rowOff>
    </xdr:from>
    <xdr:ext cx="533400" cy="257175"/>
    <xdr:sp macro="" textlink="">
      <xdr:nvSpPr>
        <xdr:cNvPr id="129" name="テキスト ボックス 128"/>
        <xdr:cNvSpPr txBox="1"/>
      </xdr:nvSpPr>
      <xdr:spPr>
        <a:xfrm>
          <a:off x="2638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66675</xdr:rowOff>
    </xdr:from>
    <xdr:to>
      <xdr:col>2</xdr:col>
      <xdr:colOff>638175</xdr:colOff>
      <xdr:row>56</xdr:row>
      <xdr:rowOff>66675</xdr:rowOff>
    </xdr:to>
    <xdr:cxnSp macro="">
      <xdr:nvCxnSpPr>
        <xdr:cNvPr id="130" name="直線コネクタ 129"/>
        <xdr:cNvCxnSpPr/>
      </xdr:nvCxnSpPr>
      <xdr:spPr>
        <a:xfrm flipV="1">
          <a:off x="1133475" y="9667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9525</xdr:rowOff>
    </xdr:from>
    <xdr:to>
      <xdr:col>3</xdr:col>
      <xdr:colOff>0</xdr:colOff>
      <xdr:row>56</xdr:row>
      <xdr:rowOff>114300</xdr:rowOff>
    </xdr:to>
    <xdr:sp macro="" textlink="">
      <xdr:nvSpPr>
        <xdr:cNvPr id="131" name="フローチャート : 判断 130"/>
        <xdr:cNvSpPr/>
      </xdr:nvSpPr>
      <xdr:spPr>
        <a:xfrm>
          <a:off x="1971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123825</xdr:rowOff>
    </xdr:from>
    <xdr:ext cx="533400" cy="257175"/>
    <xdr:sp macro="" textlink="">
      <xdr:nvSpPr>
        <xdr:cNvPr id="132" name="テキスト ボックス 131"/>
        <xdr:cNvSpPr txBox="1"/>
      </xdr:nvSpPr>
      <xdr:spPr>
        <a:xfrm>
          <a:off x="17526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142875</xdr:rowOff>
    </xdr:from>
    <xdr:to>
      <xdr:col>1</xdr:col>
      <xdr:colOff>485775</xdr:colOff>
      <xdr:row>56</xdr:row>
      <xdr:rowOff>76200</xdr:rowOff>
    </xdr:to>
    <xdr:sp macro="" textlink="">
      <xdr:nvSpPr>
        <xdr:cNvPr id="133" name="フローチャート : 判断 132"/>
        <xdr:cNvSpPr/>
      </xdr:nvSpPr>
      <xdr:spPr>
        <a:xfrm>
          <a:off x="1076325"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95250</xdr:rowOff>
    </xdr:from>
    <xdr:ext cx="533400" cy="257175"/>
    <xdr:sp macro="" textlink="">
      <xdr:nvSpPr>
        <xdr:cNvPr id="134" name="テキスト ボックス 133"/>
        <xdr:cNvSpPr txBox="1"/>
      </xdr:nvSpPr>
      <xdr:spPr>
        <a:xfrm>
          <a:off x="86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57150</xdr:rowOff>
    </xdr:from>
    <xdr:to>
      <xdr:col>6</xdr:col>
      <xdr:colOff>561975</xdr:colOff>
      <xdr:row>54</xdr:row>
      <xdr:rowOff>161925</xdr:rowOff>
    </xdr:to>
    <xdr:sp macro="" textlink="">
      <xdr:nvSpPr>
        <xdr:cNvPr id="140" name="円/楕円 139"/>
        <xdr:cNvSpPr/>
      </xdr:nvSpPr>
      <xdr:spPr>
        <a:xfrm>
          <a:off x="4581525" y="931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76200</xdr:rowOff>
    </xdr:from>
    <xdr:ext cx="533400" cy="257175"/>
    <xdr:sp macro="" textlink="">
      <xdr:nvSpPr>
        <xdr:cNvPr id="141" name="物件費該当値テキスト"/>
        <xdr:cNvSpPr txBox="1"/>
      </xdr:nvSpPr>
      <xdr:spPr>
        <a:xfrm>
          <a:off x="4686300"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55,998</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66675</xdr:rowOff>
    </xdr:from>
    <xdr:to>
      <xdr:col>5</xdr:col>
      <xdr:colOff>409575</xdr:colOff>
      <xdr:row>55</xdr:row>
      <xdr:rowOff>161925</xdr:rowOff>
    </xdr:to>
    <xdr:sp macro="" textlink="">
      <xdr:nvSpPr>
        <xdr:cNvPr id="142" name="円/楕円 141"/>
        <xdr:cNvSpPr/>
      </xdr:nvSpPr>
      <xdr:spPr>
        <a:xfrm>
          <a:off x="3743325" y="949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9525</xdr:rowOff>
    </xdr:from>
    <xdr:ext cx="533400" cy="257175"/>
    <xdr:sp macro="" textlink="">
      <xdr:nvSpPr>
        <xdr:cNvPr id="143" name="テキスト ボックス 142"/>
        <xdr:cNvSpPr txBox="1"/>
      </xdr:nvSpPr>
      <xdr:spPr>
        <a:xfrm>
          <a:off x="3533775"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38100</xdr:rowOff>
    </xdr:from>
    <xdr:to>
      <xdr:col>4</xdr:col>
      <xdr:colOff>209550</xdr:colOff>
      <xdr:row>56</xdr:row>
      <xdr:rowOff>133350</xdr:rowOff>
    </xdr:to>
    <xdr:sp macro="" textlink="">
      <xdr:nvSpPr>
        <xdr:cNvPr id="144" name="円/楕円 143"/>
        <xdr:cNvSpPr/>
      </xdr:nvSpPr>
      <xdr:spPr>
        <a:xfrm>
          <a:off x="2857500" y="963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123825</xdr:rowOff>
    </xdr:from>
    <xdr:ext cx="533400" cy="257175"/>
    <xdr:sp macro="" textlink="">
      <xdr:nvSpPr>
        <xdr:cNvPr id="145" name="テキスト ボックス 144"/>
        <xdr:cNvSpPr txBox="1"/>
      </xdr:nvSpPr>
      <xdr:spPr>
        <a:xfrm>
          <a:off x="263842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46,136</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9525</xdr:rowOff>
    </xdr:from>
    <xdr:to>
      <xdr:col>3</xdr:col>
      <xdr:colOff>0</xdr:colOff>
      <xdr:row>56</xdr:row>
      <xdr:rowOff>114300</xdr:rowOff>
    </xdr:to>
    <xdr:sp macro="" textlink="">
      <xdr:nvSpPr>
        <xdr:cNvPr id="146" name="円/楕円 145"/>
        <xdr:cNvSpPr/>
      </xdr:nvSpPr>
      <xdr:spPr>
        <a:xfrm>
          <a:off x="1971675" y="961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104775</xdr:rowOff>
    </xdr:from>
    <xdr:ext cx="533400" cy="257175"/>
    <xdr:sp macro="" textlink="">
      <xdr:nvSpPr>
        <xdr:cNvPr id="147" name="テキスト ボックス 146"/>
        <xdr:cNvSpPr txBox="1"/>
      </xdr:nvSpPr>
      <xdr:spPr>
        <a:xfrm>
          <a:off x="1752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46,818</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114300</xdr:rowOff>
    </xdr:to>
    <xdr:sp macro="" textlink="">
      <xdr:nvSpPr>
        <xdr:cNvPr id="148" name="円/楕円 147"/>
        <xdr:cNvSpPr/>
      </xdr:nvSpPr>
      <xdr:spPr>
        <a:xfrm>
          <a:off x="1076325" y="962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104775</xdr:rowOff>
    </xdr:from>
    <xdr:ext cx="533400" cy="257175"/>
    <xdr:sp macro="" textlink="">
      <xdr:nvSpPr>
        <xdr:cNvPr id="149" name="テキスト ボックス 148"/>
        <xdr:cNvSpPr txBox="1"/>
      </xdr:nvSpPr>
      <xdr:spPr>
        <a:xfrm>
          <a:off x="8667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60" name="直線コネクタ 159"/>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1" name="テキスト ボックス 160"/>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2" name="直線コネクタ 161"/>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3" name="テキスト ボックス 162"/>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4" name="直線コネクタ 163"/>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5" name="テキスト ボックス 164"/>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6" name="直線コネクタ 165"/>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7" name="テキスト ボックス 166"/>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8" name="直線コネクタ 167"/>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9" name="テキスト ボックス 168"/>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70" name="直線コネクタ 169"/>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71" name="テキスト ボックス 170"/>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3" name="テキスト ボックス 172"/>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19050</xdr:rowOff>
    </xdr:from>
    <xdr:to>
      <xdr:col>6</xdr:col>
      <xdr:colOff>514350</xdr:colOff>
      <xdr:row>78</xdr:row>
      <xdr:rowOff>142875</xdr:rowOff>
    </xdr:to>
    <xdr:cxnSp macro="">
      <xdr:nvCxnSpPr>
        <xdr:cNvPr id="175" name="直線コネクタ 174"/>
        <xdr:cNvCxnSpPr/>
      </xdr:nvCxnSpPr>
      <xdr:spPr>
        <a:xfrm flipV="1">
          <a:off x="4629150" y="120205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6" name="維持補修費最小値テキスト"/>
        <xdr:cNvSpPr txBox="1"/>
      </xdr:nvSpPr>
      <xdr:spPr>
        <a:xfrm>
          <a:off x="468630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419100</xdr:colOff>
      <xdr:row>78</xdr:row>
      <xdr:rowOff>142875</xdr:rowOff>
    </xdr:from>
    <xdr:to>
      <xdr:col>6</xdr:col>
      <xdr:colOff>600075</xdr:colOff>
      <xdr:row>78</xdr:row>
      <xdr:rowOff>142875</xdr:rowOff>
    </xdr:to>
    <xdr:cxnSp macro="">
      <xdr:nvCxnSpPr>
        <xdr:cNvPr id="177" name="直線コネクタ 176"/>
        <xdr:cNvCxnSpPr/>
      </xdr:nvCxnSpPr>
      <xdr:spPr>
        <a:xfrm>
          <a:off x="45434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142875</xdr:rowOff>
    </xdr:from>
    <xdr:ext cx="466725" cy="257175"/>
    <xdr:sp macro="" textlink="">
      <xdr:nvSpPr>
        <xdr:cNvPr id="178" name="維持補修費最大値テキスト"/>
        <xdr:cNvSpPr txBox="1"/>
      </xdr:nvSpPr>
      <xdr:spPr>
        <a:xfrm>
          <a:off x="4686300" y="11801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419100</xdr:colOff>
      <xdr:row>70</xdr:row>
      <xdr:rowOff>19050</xdr:rowOff>
    </xdr:from>
    <xdr:to>
      <xdr:col>6</xdr:col>
      <xdr:colOff>600075</xdr:colOff>
      <xdr:row>70</xdr:row>
      <xdr:rowOff>19050</xdr:rowOff>
    </xdr:to>
    <xdr:cxnSp macro="">
      <xdr:nvCxnSpPr>
        <xdr:cNvPr id="179" name="直線コネクタ 178"/>
        <xdr:cNvCxnSpPr/>
      </xdr:nvCxnSpPr>
      <xdr:spPr>
        <a:xfrm>
          <a:off x="4543425" y="12020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142875</xdr:rowOff>
    </xdr:from>
    <xdr:to>
      <xdr:col>6</xdr:col>
      <xdr:colOff>514350</xdr:colOff>
      <xdr:row>78</xdr:row>
      <xdr:rowOff>142875</xdr:rowOff>
    </xdr:to>
    <xdr:cxnSp macro="">
      <xdr:nvCxnSpPr>
        <xdr:cNvPr id="180" name="直線コネクタ 179"/>
        <xdr:cNvCxnSpPr/>
      </xdr:nvCxnSpPr>
      <xdr:spPr>
        <a:xfrm>
          <a:off x="3800475" y="13515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114300</xdr:rowOff>
    </xdr:from>
    <xdr:ext cx="466725" cy="257175"/>
    <xdr:sp macro="" textlink="">
      <xdr:nvSpPr>
        <xdr:cNvPr id="181" name="維持補修費平均値テキスト"/>
        <xdr:cNvSpPr txBox="1"/>
      </xdr:nvSpPr>
      <xdr:spPr>
        <a:xfrm>
          <a:off x="4686300"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2" name="フローチャート : 判断 181"/>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142875</xdr:rowOff>
    </xdr:to>
    <xdr:cxnSp macro="">
      <xdr:nvCxnSpPr>
        <xdr:cNvPr id="183" name="直線コネクタ 182"/>
        <xdr:cNvCxnSpPr/>
      </xdr:nvCxnSpPr>
      <xdr:spPr>
        <a:xfrm>
          <a:off x="2905125" y="134874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85725</xdr:rowOff>
    </xdr:from>
    <xdr:to>
      <xdr:col>5</xdr:col>
      <xdr:colOff>409575</xdr:colOff>
      <xdr:row>76</xdr:row>
      <xdr:rowOff>19050</xdr:rowOff>
    </xdr:to>
    <xdr:sp macro="" textlink="">
      <xdr:nvSpPr>
        <xdr:cNvPr id="184" name="フローチャート : 判断 183"/>
        <xdr:cNvSpPr/>
      </xdr:nvSpPr>
      <xdr:spPr>
        <a:xfrm>
          <a:off x="3743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28575</xdr:rowOff>
    </xdr:from>
    <xdr:ext cx="466725" cy="257175"/>
    <xdr:sp macro="" textlink="">
      <xdr:nvSpPr>
        <xdr:cNvPr id="185" name="テキスト ボックス 184"/>
        <xdr:cNvSpPr txBox="1"/>
      </xdr:nvSpPr>
      <xdr:spPr>
        <a:xfrm>
          <a:off x="3562350" y="1271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114300</xdr:rowOff>
    </xdr:from>
    <xdr:to>
      <xdr:col>4</xdr:col>
      <xdr:colOff>152400</xdr:colOff>
      <xdr:row>78</xdr:row>
      <xdr:rowOff>114300</xdr:rowOff>
    </xdr:to>
    <xdr:cxnSp macro="">
      <xdr:nvCxnSpPr>
        <xdr:cNvPr id="186" name="直線コネクタ 185"/>
        <xdr:cNvCxnSpPr/>
      </xdr:nvCxnSpPr>
      <xdr:spPr>
        <a:xfrm flipV="1">
          <a:off x="2019300" y="13487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123825</xdr:rowOff>
    </xdr:from>
    <xdr:to>
      <xdr:col>4</xdr:col>
      <xdr:colOff>209550</xdr:colOff>
      <xdr:row>76</xdr:row>
      <xdr:rowOff>47625</xdr:rowOff>
    </xdr:to>
    <xdr:sp macro="" textlink="">
      <xdr:nvSpPr>
        <xdr:cNvPr id="187" name="フローチャート : 判断 186"/>
        <xdr:cNvSpPr/>
      </xdr:nvSpPr>
      <xdr:spPr>
        <a:xfrm>
          <a:off x="28575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74</xdr:row>
      <xdr:rowOff>66675</xdr:rowOff>
    </xdr:from>
    <xdr:ext cx="466725" cy="257175"/>
    <xdr:sp macro="" textlink="">
      <xdr:nvSpPr>
        <xdr:cNvPr id="188" name="テキスト ボックス 187"/>
        <xdr:cNvSpPr txBox="1"/>
      </xdr:nvSpPr>
      <xdr:spPr>
        <a:xfrm>
          <a:off x="2676525"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104775</xdr:rowOff>
    </xdr:from>
    <xdr:to>
      <xdr:col>2</xdr:col>
      <xdr:colOff>638175</xdr:colOff>
      <xdr:row>78</xdr:row>
      <xdr:rowOff>114300</xdr:rowOff>
    </xdr:to>
    <xdr:cxnSp macro="">
      <xdr:nvCxnSpPr>
        <xdr:cNvPr id="189" name="直線コネクタ 188"/>
        <xdr:cNvCxnSpPr/>
      </xdr:nvCxnSpPr>
      <xdr:spPr>
        <a:xfrm>
          <a:off x="1133475" y="13477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114300</xdr:rowOff>
    </xdr:from>
    <xdr:to>
      <xdr:col>3</xdr:col>
      <xdr:colOff>0</xdr:colOff>
      <xdr:row>76</xdr:row>
      <xdr:rowOff>47625</xdr:rowOff>
    </xdr:to>
    <xdr:sp macro="" textlink="">
      <xdr:nvSpPr>
        <xdr:cNvPr id="190" name="フローチャート : 判断 189"/>
        <xdr:cNvSpPr/>
      </xdr:nvSpPr>
      <xdr:spPr>
        <a:xfrm>
          <a:off x="1971675" y="1297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57150</xdr:rowOff>
    </xdr:from>
    <xdr:ext cx="466725" cy="257175"/>
    <xdr:sp macro="" textlink="">
      <xdr:nvSpPr>
        <xdr:cNvPr id="191" name="テキスト ボックス 190"/>
        <xdr:cNvSpPr txBox="1"/>
      </xdr:nvSpPr>
      <xdr:spPr>
        <a:xfrm>
          <a:off x="1781175"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114300</xdr:rowOff>
    </xdr:from>
    <xdr:to>
      <xdr:col>1</xdr:col>
      <xdr:colOff>485775</xdr:colOff>
      <xdr:row>76</xdr:row>
      <xdr:rowOff>38100</xdr:rowOff>
    </xdr:to>
    <xdr:sp macro="" textlink="">
      <xdr:nvSpPr>
        <xdr:cNvPr id="192" name="フローチャート : 判断 191"/>
        <xdr:cNvSpPr/>
      </xdr:nvSpPr>
      <xdr:spPr>
        <a:xfrm>
          <a:off x="1076325"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57150</xdr:rowOff>
    </xdr:from>
    <xdr:ext cx="466725" cy="257175"/>
    <xdr:sp macro="" textlink="">
      <xdr:nvSpPr>
        <xdr:cNvPr id="193" name="テキスト ボックス 192"/>
        <xdr:cNvSpPr txBox="1"/>
      </xdr:nvSpPr>
      <xdr:spPr>
        <a:xfrm>
          <a:off x="895350"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95250</xdr:rowOff>
    </xdr:from>
    <xdr:to>
      <xdr:col>6</xdr:col>
      <xdr:colOff>561975</xdr:colOff>
      <xdr:row>79</xdr:row>
      <xdr:rowOff>28575</xdr:rowOff>
    </xdr:to>
    <xdr:sp macro="" textlink="">
      <xdr:nvSpPr>
        <xdr:cNvPr id="199" name="円/楕円 198"/>
        <xdr:cNvSpPr/>
      </xdr:nvSpPr>
      <xdr:spPr>
        <a:xfrm>
          <a:off x="45815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9525</xdr:rowOff>
    </xdr:from>
    <xdr:ext cx="381000" cy="257175"/>
    <xdr:sp macro="" textlink="">
      <xdr:nvSpPr>
        <xdr:cNvPr id="200" name="維持補修費該当値テキスト"/>
        <xdr:cNvSpPr txBox="1"/>
      </xdr:nvSpPr>
      <xdr:spPr>
        <a:xfrm>
          <a:off x="4686300" y="13382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95250</xdr:rowOff>
    </xdr:from>
    <xdr:to>
      <xdr:col>5</xdr:col>
      <xdr:colOff>409575</xdr:colOff>
      <xdr:row>79</xdr:row>
      <xdr:rowOff>19050</xdr:rowOff>
    </xdr:to>
    <xdr:sp macro="" textlink="">
      <xdr:nvSpPr>
        <xdr:cNvPr id="201" name="円/楕円 200"/>
        <xdr:cNvSpPr/>
      </xdr:nvSpPr>
      <xdr:spPr>
        <a:xfrm>
          <a:off x="3743325" y="13468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79</xdr:row>
      <xdr:rowOff>9525</xdr:rowOff>
    </xdr:from>
    <xdr:ext cx="381000" cy="257175"/>
    <xdr:sp macro="" textlink="">
      <xdr:nvSpPr>
        <xdr:cNvPr id="202" name="テキスト ボックス 201"/>
        <xdr:cNvSpPr txBox="1"/>
      </xdr:nvSpPr>
      <xdr:spPr>
        <a:xfrm>
          <a:off x="3609975" y="13554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161925</xdr:rowOff>
    </xdr:to>
    <xdr:sp macro="" textlink="">
      <xdr:nvSpPr>
        <xdr:cNvPr id="203" name="円/楕円 202"/>
        <xdr:cNvSpPr/>
      </xdr:nvSpPr>
      <xdr:spPr>
        <a:xfrm>
          <a:off x="28575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152400</xdr:rowOff>
    </xdr:from>
    <xdr:ext cx="381000" cy="257175"/>
    <xdr:sp macro="" textlink="">
      <xdr:nvSpPr>
        <xdr:cNvPr id="204" name="テキスト ボックス 203"/>
        <xdr:cNvSpPr txBox="1"/>
      </xdr:nvSpPr>
      <xdr:spPr>
        <a:xfrm>
          <a:off x="2714625"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205" name="円/楕円 204"/>
        <xdr:cNvSpPr/>
      </xdr:nvSpPr>
      <xdr:spPr>
        <a:xfrm>
          <a:off x="197167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161925</xdr:rowOff>
    </xdr:from>
    <xdr:ext cx="381000" cy="257175"/>
    <xdr:sp macro="" textlink="">
      <xdr:nvSpPr>
        <xdr:cNvPr id="206" name="テキスト ボックス 205"/>
        <xdr:cNvSpPr txBox="1"/>
      </xdr:nvSpPr>
      <xdr:spPr>
        <a:xfrm>
          <a:off x="1828800"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57150</xdr:rowOff>
    </xdr:from>
    <xdr:to>
      <xdr:col>1</xdr:col>
      <xdr:colOff>485775</xdr:colOff>
      <xdr:row>78</xdr:row>
      <xdr:rowOff>152400</xdr:rowOff>
    </xdr:to>
    <xdr:sp macro="" textlink="">
      <xdr:nvSpPr>
        <xdr:cNvPr id="207" name="円/楕円 206"/>
        <xdr:cNvSpPr/>
      </xdr:nvSpPr>
      <xdr:spPr>
        <a:xfrm>
          <a:off x="1076325"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142875</xdr:rowOff>
    </xdr:from>
    <xdr:ext cx="466725" cy="257175"/>
    <xdr:sp macro="" textlink="">
      <xdr:nvSpPr>
        <xdr:cNvPr id="208" name="テキスト ボックス 207"/>
        <xdr:cNvSpPr txBox="1"/>
      </xdr:nvSpPr>
      <xdr:spPr>
        <a:xfrm>
          <a:off x="8953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9" name="テキスト ボックス 218"/>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20" name="直線コネクタ 219"/>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21" name="テキスト ボックス 220"/>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22" name="直線コネクタ 221"/>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3" name="テキスト ボックス 222"/>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4" name="直線コネクタ 223"/>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25" name="テキスト ボックス 224"/>
        <xdr:cNvSpPr txBox="1"/>
      </xdr:nvSpPr>
      <xdr:spPr>
        <a:xfrm>
          <a:off x="16192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6" name="直線コネクタ 225"/>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27" name="テキスト ボックス 226"/>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8" name="直線コネクタ 227"/>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0"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133350</xdr:rowOff>
    </xdr:from>
    <xdr:to>
      <xdr:col>6</xdr:col>
      <xdr:colOff>514350</xdr:colOff>
      <xdr:row>99</xdr:row>
      <xdr:rowOff>19050</xdr:rowOff>
    </xdr:to>
    <xdr:cxnSp macro="">
      <xdr:nvCxnSpPr>
        <xdr:cNvPr id="231" name="直線コネクタ 230"/>
        <xdr:cNvCxnSpPr/>
      </xdr:nvCxnSpPr>
      <xdr:spPr>
        <a:xfrm flipV="1">
          <a:off x="4629150" y="155638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2" name="扶助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3" name="直線コネクタ 232"/>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4"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419100</xdr:colOff>
      <xdr:row>90</xdr:row>
      <xdr:rowOff>133350</xdr:rowOff>
    </xdr:from>
    <xdr:to>
      <xdr:col>6</xdr:col>
      <xdr:colOff>600075</xdr:colOff>
      <xdr:row>90</xdr:row>
      <xdr:rowOff>133350</xdr:rowOff>
    </xdr:to>
    <xdr:cxnSp macro="">
      <xdr:nvCxnSpPr>
        <xdr:cNvPr id="235" name="直線コネクタ 234"/>
        <xdr:cNvCxnSpPr/>
      </xdr:nvCxnSpPr>
      <xdr:spPr>
        <a:xfrm>
          <a:off x="4543425" y="15563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85725</xdr:rowOff>
    </xdr:from>
    <xdr:to>
      <xdr:col>6</xdr:col>
      <xdr:colOff>514350</xdr:colOff>
      <xdr:row>95</xdr:row>
      <xdr:rowOff>104775</xdr:rowOff>
    </xdr:to>
    <xdr:cxnSp macro="">
      <xdr:nvCxnSpPr>
        <xdr:cNvPr id="236" name="直線コネクタ 235"/>
        <xdr:cNvCxnSpPr/>
      </xdr:nvCxnSpPr>
      <xdr:spPr>
        <a:xfrm flipV="1">
          <a:off x="3800475" y="163734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9525</xdr:rowOff>
    </xdr:from>
    <xdr:ext cx="533400" cy="257175"/>
    <xdr:sp macro="" textlink="">
      <xdr:nvSpPr>
        <xdr:cNvPr id="237" name="扶助費平均値テキスト"/>
        <xdr:cNvSpPr txBox="1"/>
      </xdr:nvSpPr>
      <xdr:spPr>
        <a:xfrm>
          <a:off x="468630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38100</xdr:rowOff>
    </xdr:from>
    <xdr:to>
      <xdr:col>6</xdr:col>
      <xdr:colOff>561975</xdr:colOff>
      <xdr:row>96</xdr:row>
      <xdr:rowOff>133350</xdr:rowOff>
    </xdr:to>
    <xdr:sp macro="" textlink="">
      <xdr:nvSpPr>
        <xdr:cNvPr id="238" name="フローチャート : 判断 237"/>
        <xdr:cNvSpPr/>
      </xdr:nvSpPr>
      <xdr:spPr>
        <a:xfrm>
          <a:off x="4581525" y="16497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104775</xdr:rowOff>
    </xdr:from>
    <xdr:to>
      <xdr:col>5</xdr:col>
      <xdr:colOff>361950</xdr:colOff>
      <xdr:row>96</xdr:row>
      <xdr:rowOff>47625</xdr:rowOff>
    </xdr:to>
    <xdr:cxnSp macro="">
      <xdr:nvCxnSpPr>
        <xdr:cNvPr id="239" name="直線コネクタ 238"/>
        <xdr:cNvCxnSpPr/>
      </xdr:nvCxnSpPr>
      <xdr:spPr>
        <a:xfrm flipV="1">
          <a:off x="2905125" y="163925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9525</xdr:rowOff>
    </xdr:from>
    <xdr:to>
      <xdr:col>5</xdr:col>
      <xdr:colOff>409575</xdr:colOff>
      <xdr:row>95</xdr:row>
      <xdr:rowOff>104775</xdr:rowOff>
    </xdr:to>
    <xdr:sp macro="" textlink="">
      <xdr:nvSpPr>
        <xdr:cNvPr id="240" name="フローチャート : 判断 239"/>
        <xdr:cNvSpPr/>
      </xdr:nvSpPr>
      <xdr:spPr>
        <a:xfrm>
          <a:off x="3743325" y="16297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123825</xdr:rowOff>
    </xdr:from>
    <xdr:ext cx="533400" cy="257175"/>
    <xdr:sp macro="" textlink="">
      <xdr:nvSpPr>
        <xdr:cNvPr id="241" name="テキスト ボックス 240"/>
        <xdr:cNvSpPr txBox="1"/>
      </xdr:nvSpPr>
      <xdr:spPr>
        <a:xfrm>
          <a:off x="353377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47625</xdr:rowOff>
    </xdr:from>
    <xdr:to>
      <xdr:col>4</xdr:col>
      <xdr:colOff>152400</xdr:colOff>
      <xdr:row>96</xdr:row>
      <xdr:rowOff>57150</xdr:rowOff>
    </xdr:to>
    <xdr:cxnSp macro="">
      <xdr:nvCxnSpPr>
        <xdr:cNvPr id="242" name="直線コネクタ 241"/>
        <xdr:cNvCxnSpPr/>
      </xdr:nvCxnSpPr>
      <xdr:spPr>
        <a:xfrm flipV="1">
          <a:off x="2019300" y="16506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142875</xdr:rowOff>
    </xdr:from>
    <xdr:to>
      <xdr:col>4</xdr:col>
      <xdr:colOff>209550</xdr:colOff>
      <xdr:row>96</xdr:row>
      <xdr:rowOff>76200</xdr:rowOff>
    </xdr:to>
    <xdr:sp macro="" textlink="">
      <xdr:nvSpPr>
        <xdr:cNvPr id="243" name="フローチャート : 判断 242"/>
        <xdr:cNvSpPr/>
      </xdr:nvSpPr>
      <xdr:spPr>
        <a:xfrm>
          <a:off x="2857500" y="1643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95250</xdr:rowOff>
    </xdr:from>
    <xdr:ext cx="533400" cy="257175"/>
    <xdr:sp macro="" textlink="">
      <xdr:nvSpPr>
        <xdr:cNvPr id="244" name="テキスト ボックス 243"/>
        <xdr:cNvSpPr txBox="1"/>
      </xdr:nvSpPr>
      <xdr:spPr>
        <a:xfrm>
          <a:off x="2638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19050</xdr:rowOff>
    </xdr:from>
    <xdr:to>
      <xdr:col>2</xdr:col>
      <xdr:colOff>638175</xdr:colOff>
      <xdr:row>96</xdr:row>
      <xdr:rowOff>57150</xdr:rowOff>
    </xdr:to>
    <xdr:cxnSp macro="">
      <xdr:nvCxnSpPr>
        <xdr:cNvPr id="245" name="直線コネクタ 244"/>
        <xdr:cNvCxnSpPr/>
      </xdr:nvCxnSpPr>
      <xdr:spPr>
        <a:xfrm>
          <a:off x="1133475" y="16478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161925</xdr:rowOff>
    </xdr:from>
    <xdr:to>
      <xdr:col>3</xdr:col>
      <xdr:colOff>0</xdr:colOff>
      <xdr:row>96</xdr:row>
      <xdr:rowOff>95250</xdr:rowOff>
    </xdr:to>
    <xdr:sp macro="" textlink="">
      <xdr:nvSpPr>
        <xdr:cNvPr id="246" name="フローチャート : 判断 245"/>
        <xdr:cNvSpPr/>
      </xdr:nvSpPr>
      <xdr:spPr>
        <a:xfrm>
          <a:off x="197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104775</xdr:rowOff>
    </xdr:from>
    <xdr:ext cx="533400" cy="257175"/>
    <xdr:sp macro="" textlink="">
      <xdr:nvSpPr>
        <xdr:cNvPr id="247" name="テキスト ボックス 246"/>
        <xdr:cNvSpPr txBox="1"/>
      </xdr:nvSpPr>
      <xdr:spPr>
        <a:xfrm>
          <a:off x="175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28575</xdr:rowOff>
    </xdr:from>
    <xdr:to>
      <xdr:col>1</xdr:col>
      <xdr:colOff>485775</xdr:colOff>
      <xdr:row>96</xdr:row>
      <xdr:rowOff>133350</xdr:rowOff>
    </xdr:to>
    <xdr:sp macro="" textlink="">
      <xdr:nvSpPr>
        <xdr:cNvPr id="248" name="フローチャート : 判断 247"/>
        <xdr:cNvSpPr/>
      </xdr:nvSpPr>
      <xdr:spPr>
        <a:xfrm>
          <a:off x="1076325" y="16487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123825</xdr:rowOff>
    </xdr:from>
    <xdr:ext cx="533400" cy="257175"/>
    <xdr:sp macro="" textlink="">
      <xdr:nvSpPr>
        <xdr:cNvPr id="249" name="テキスト ボックス 248"/>
        <xdr:cNvSpPr txBox="1"/>
      </xdr:nvSpPr>
      <xdr:spPr>
        <a:xfrm>
          <a:off x="8667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2" name="テキスト ボックス 251"/>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38100</xdr:rowOff>
    </xdr:from>
    <xdr:to>
      <xdr:col>6</xdr:col>
      <xdr:colOff>561975</xdr:colOff>
      <xdr:row>95</xdr:row>
      <xdr:rowOff>133350</xdr:rowOff>
    </xdr:to>
    <xdr:sp macro="" textlink="">
      <xdr:nvSpPr>
        <xdr:cNvPr id="255" name="円/楕円 254"/>
        <xdr:cNvSpPr/>
      </xdr:nvSpPr>
      <xdr:spPr>
        <a:xfrm>
          <a:off x="4581525" y="1632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57150</xdr:rowOff>
    </xdr:from>
    <xdr:ext cx="533400" cy="257175"/>
    <xdr:sp macro="" textlink="">
      <xdr:nvSpPr>
        <xdr:cNvPr id="256" name="扶助費該当値テキスト"/>
        <xdr:cNvSpPr txBox="1"/>
      </xdr:nvSpPr>
      <xdr:spPr>
        <a:xfrm>
          <a:off x="46863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47625</xdr:rowOff>
    </xdr:from>
    <xdr:to>
      <xdr:col>5</xdr:col>
      <xdr:colOff>409575</xdr:colOff>
      <xdr:row>95</xdr:row>
      <xdr:rowOff>152400</xdr:rowOff>
    </xdr:to>
    <xdr:sp macro="" textlink="">
      <xdr:nvSpPr>
        <xdr:cNvPr id="257" name="円/楕円 256"/>
        <xdr:cNvSpPr/>
      </xdr:nvSpPr>
      <xdr:spPr>
        <a:xfrm>
          <a:off x="3743325" y="1633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142875</xdr:rowOff>
    </xdr:from>
    <xdr:ext cx="533400" cy="257175"/>
    <xdr:sp macro="" textlink="">
      <xdr:nvSpPr>
        <xdr:cNvPr id="258" name="テキスト ボックス 257"/>
        <xdr:cNvSpPr txBox="1"/>
      </xdr:nvSpPr>
      <xdr:spPr>
        <a:xfrm>
          <a:off x="3533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161925</xdr:rowOff>
    </xdr:from>
    <xdr:to>
      <xdr:col>4</xdr:col>
      <xdr:colOff>209550</xdr:colOff>
      <xdr:row>96</xdr:row>
      <xdr:rowOff>95250</xdr:rowOff>
    </xdr:to>
    <xdr:sp macro="" textlink="">
      <xdr:nvSpPr>
        <xdr:cNvPr id="259" name="円/楕円 258"/>
        <xdr:cNvSpPr/>
      </xdr:nvSpPr>
      <xdr:spPr>
        <a:xfrm>
          <a:off x="2857500"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85725</xdr:rowOff>
    </xdr:from>
    <xdr:ext cx="533400" cy="257175"/>
    <xdr:sp macro="" textlink="">
      <xdr:nvSpPr>
        <xdr:cNvPr id="260" name="テキスト ボックス 259"/>
        <xdr:cNvSpPr txBox="1"/>
      </xdr:nvSpPr>
      <xdr:spPr>
        <a:xfrm>
          <a:off x="2638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79,099</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0</xdr:rowOff>
    </xdr:from>
    <xdr:to>
      <xdr:col>3</xdr:col>
      <xdr:colOff>0</xdr:colOff>
      <xdr:row>96</xdr:row>
      <xdr:rowOff>104775</xdr:rowOff>
    </xdr:to>
    <xdr:sp macro="" textlink="">
      <xdr:nvSpPr>
        <xdr:cNvPr id="261" name="円/楕円 260"/>
        <xdr:cNvSpPr/>
      </xdr:nvSpPr>
      <xdr:spPr>
        <a:xfrm>
          <a:off x="1971675" y="16459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95250</xdr:rowOff>
    </xdr:from>
    <xdr:ext cx="533400" cy="257175"/>
    <xdr:sp macro="" textlink="">
      <xdr:nvSpPr>
        <xdr:cNvPr id="262" name="テキスト ボックス 261"/>
        <xdr:cNvSpPr txBox="1"/>
      </xdr:nvSpPr>
      <xdr:spPr>
        <a:xfrm>
          <a:off x="1752600"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78,819</a:t>
          </a:r>
          <a:endParaRPr kumimoji="1" lang="ja-JP" altLang="en-US" sz="1000" b="1">
            <a:solidFill>
              <a:srgbClr val="FF0000"/>
            </a:solidFill>
            <a:latin typeface="ＭＳ Ｐゴシック"/>
          </a:endParaRPr>
        </a:p>
      </xdr:txBody>
    </xdr:sp>
    <xdr:clientData/>
  </xdr:oneCellAnchor>
  <xdr:twoCellAnchor>
    <xdr:from>
      <xdr:col>1</xdr:col>
      <xdr:colOff>381000</xdr:colOff>
      <xdr:row>95</xdr:row>
      <xdr:rowOff>133350</xdr:rowOff>
    </xdr:from>
    <xdr:to>
      <xdr:col>1</xdr:col>
      <xdr:colOff>485775</xdr:colOff>
      <xdr:row>96</xdr:row>
      <xdr:rowOff>66675</xdr:rowOff>
    </xdr:to>
    <xdr:sp macro="" textlink="">
      <xdr:nvSpPr>
        <xdr:cNvPr id="263" name="円/楕円 262"/>
        <xdr:cNvSpPr/>
      </xdr:nvSpPr>
      <xdr:spPr>
        <a:xfrm>
          <a:off x="1076325" y="1642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85725</xdr:rowOff>
    </xdr:from>
    <xdr:ext cx="533400" cy="257175"/>
    <xdr:sp macro="" textlink="">
      <xdr:nvSpPr>
        <xdr:cNvPr id="264" name="テキスト ボックス 263"/>
        <xdr:cNvSpPr txBox="1"/>
      </xdr:nvSpPr>
      <xdr:spPr>
        <a:xfrm>
          <a:off x="8667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0" name="正方形/長方形 269"/>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1" name="正方形/長方形 270"/>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152400</xdr:rowOff>
    </xdr:from>
    <xdr:to>
      <xdr:col>15</xdr:col>
      <xdr:colOff>180975</xdr:colOff>
      <xdr:row>37</xdr:row>
      <xdr:rowOff>161925</xdr:rowOff>
    </xdr:to>
    <xdr:cxnSp macro="">
      <xdr:nvCxnSpPr>
        <xdr:cNvPr id="288" name="直線コネクタ 287"/>
        <xdr:cNvCxnSpPr/>
      </xdr:nvCxnSpPr>
      <xdr:spPr>
        <a:xfrm flipV="1">
          <a:off x="10477500" y="54673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161925</xdr:rowOff>
    </xdr:from>
    <xdr:ext cx="533400" cy="257175"/>
    <xdr:sp macro="" textlink="">
      <xdr:nvSpPr>
        <xdr:cNvPr id="289" name="補助費等最小値テキスト"/>
        <xdr:cNvSpPr txBox="1"/>
      </xdr:nvSpPr>
      <xdr:spPr>
        <a:xfrm>
          <a:off x="1052512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95250</xdr:colOff>
      <xdr:row>37</xdr:row>
      <xdr:rowOff>161925</xdr:rowOff>
    </xdr:from>
    <xdr:to>
      <xdr:col>15</xdr:col>
      <xdr:colOff>266700</xdr:colOff>
      <xdr:row>37</xdr:row>
      <xdr:rowOff>161925</xdr:rowOff>
    </xdr:to>
    <xdr:cxnSp macro="">
      <xdr:nvCxnSpPr>
        <xdr:cNvPr id="290" name="直線コネクタ 289"/>
        <xdr:cNvCxnSpPr/>
      </xdr:nvCxnSpPr>
      <xdr:spPr>
        <a:xfrm>
          <a:off x="10391775" y="6505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95250</xdr:rowOff>
    </xdr:from>
    <xdr:ext cx="533400" cy="257175"/>
    <xdr:sp macro="" textlink="">
      <xdr:nvSpPr>
        <xdr:cNvPr id="291" name="補助費等最大値テキスト"/>
        <xdr:cNvSpPr txBox="1"/>
      </xdr:nvSpPr>
      <xdr:spPr>
        <a:xfrm>
          <a:off x="10525125" y="523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95250</xdr:colOff>
      <xdr:row>31</xdr:row>
      <xdr:rowOff>152400</xdr:rowOff>
    </xdr:from>
    <xdr:to>
      <xdr:col>15</xdr:col>
      <xdr:colOff>266700</xdr:colOff>
      <xdr:row>31</xdr:row>
      <xdr:rowOff>152400</xdr:rowOff>
    </xdr:to>
    <xdr:cxnSp macro="">
      <xdr:nvCxnSpPr>
        <xdr:cNvPr id="292" name="直線コネクタ 291"/>
        <xdr:cNvCxnSpPr/>
      </xdr:nvCxnSpPr>
      <xdr:spPr>
        <a:xfrm>
          <a:off x="10391775" y="546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123825</xdr:rowOff>
    </xdr:from>
    <xdr:to>
      <xdr:col>15</xdr:col>
      <xdr:colOff>180975</xdr:colOff>
      <xdr:row>37</xdr:row>
      <xdr:rowOff>38100</xdr:rowOff>
    </xdr:to>
    <xdr:cxnSp macro="">
      <xdr:nvCxnSpPr>
        <xdr:cNvPr id="293" name="直線コネクタ 292"/>
        <xdr:cNvCxnSpPr/>
      </xdr:nvCxnSpPr>
      <xdr:spPr>
        <a:xfrm flipV="1">
          <a:off x="9639300" y="62960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85725</xdr:rowOff>
    </xdr:from>
    <xdr:ext cx="533400" cy="257175"/>
    <xdr:sp macro="" textlink="">
      <xdr:nvSpPr>
        <xdr:cNvPr id="294" name="補助費等平均値テキスト"/>
        <xdr:cNvSpPr txBox="1"/>
      </xdr:nvSpPr>
      <xdr:spPr>
        <a:xfrm>
          <a:off x="1052512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161925</xdr:rowOff>
    </xdr:to>
    <xdr:sp macro="" textlink="">
      <xdr:nvSpPr>
        <xdr:cNvPr id="295" name="フローチャート : 判断 294"/>
        <xdr:cNvSpPr/>
      </xdr:nvSpPr>
      <xdr:spPr>
        <a:xfrm>
          <a:off x="10429875" y="6067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35</xdr:row>
      <xdr:rowOff>57150</xdr:rowOff>
    </xdr:from>
    <xdr:to>
      <xdr:col>14</xdr:col>
      <xdr:colOff>28575</xdr:colOff>
      <xdr:row>37</xdr:row>
      <xdr:rowOff>38100</xdr:rowOff>
    </xdr:to>
    <xdr:cxnSp macro="">
      <xdr:nvCxnSpPr>
        <xdr:cNvPr id="296" name="直線コネクタ 295"/>
        <xdr:cNvCxnSpPr/>
      </xdr:nvCxnSpPr>
      <xdr:spPr>
        <a:xfrm>
          <a:off x="8753475" y="6057900"/>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66675</xdr:rowOff>
    </xdr:from>
    <xdr:to>
      <xdr:col>14</xdr:col>
      <xdr:colOff>76200</xdr:colOff>
      <xdr:row>35</xdr:row>
      <xdr:rowOff>171450</xdr:rowOff>
    </xdr:to>
    <xdr:sp macro="" textlink="">
      <xdr:nvSpPr>
        <xdr:cNvPr id="297" name="フローチャート : 判断 296"/>
        <xdr:cNvSpPr/>
      </xdr:nvSpPr>
      <xdr:spPr>
        <a:xfrm>
          <a:off x="9591675" y="606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19050</xdr:rowOff>
    </xdr:from>
    <xdr:ext cx="533400" cy="257175"/>
    <xdr:sp macro="" textlink="">
      <xdr:nvSpPr>
        <xdr:cNvPr id="298" name="テキスト ボックス 297"/>
        <xdr:cNvSpPr txBox="1"/>
      </xdr:nvSpPr>
      <xdr:spPr>
        <a:xfrm>
          <a:off x="937260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304800</xdr:colOff>
      <xdr:row>35</xdr:row>
      <xdr:rowOff>57150</xdr:rowOff>
    </xdr:from>
    <xdr:to>
      <xdr:col>12</xdr:col>
      <xdr:colOff>514350</xdr:colOff>
      <xdr:row>36</xdr:row>
      <xdr:rowOff>133350</xdr:rowOff>
    </xdr:to>
    <xdr:cxnSp macro="">
      <xdr:nvCxnSpPr>
        <xdr:cNvPr id="299" name="直線コネクタ 298"/>
        <xdr:cNvCxnSpPr/>
      </xdr:nvCxnSpPr>
      <xdr:spPr>
        <a:xfrm flipV="1">
          <a:off x="7858125" y="6057900"/>
          <a:ext cx="8953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66675</xdr:rowOff>
    </xdr:from>
    <xdr:to>
      <xdr:col>12</xdr:col>
      <xdr:colOff>561975</xdr:colOff>
      <xdr:row>35</xdr:row>
      <xdr:rowOff>171450</xdr:rowOff>
    </xdr:to>
    <xdr:sp macro="" textlink="">
      <xdr:nvSpPr>
        <xdr:cNvPr id="300" name="フローチャート : 判断 299"/>
        <xdr:cNvSpPr/>
      </xdr:nvSpPr>
      <xdr:spPr>
        <a:xfrm>
          <a:off x="86963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161925</xdr:rowOff>
    </xdr:from>
    <xdr:ext cx="533400" cy="257175"/>
    <xdr:sp macro="" textlink="">
      <xdr:nvSpPr>
        <xdr:cNvPr id="301" name="テキスト ボックス 300"/>
        <xdr:cNvSpPr txBox="1"/>
      </xdr:nvSpPr>
      <xdr:spPr>
        <a:xfrm>
          <a:off x="84867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133350</xdr:rowOff>
    </xdr:from>
    <xdr:to>
      <xdr:col>11</xdr:col>
      <xdr:colOff>304800</xdr:colOff>
      <xdr:row>36</xdr:row>
      <xdr:rowOff>152400</xdr:rowOff>
    </xdr:to>
    <xdr:cxnSp macro="">
      <xdr:nvCxnSpPr>
        <xdr:cNvPr id="302" name="直線コネクタ 301"/>
        <xdr:cNvCxnSpPr/>
      </xdr:nvCxnSpPr>
      <xdr:spPr>
        <a:xfrm flipV="1">
          <a:off x="6972300" y="63055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3" name="フローチャート : 判断 302"/>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4" name="テキスト ボックス 303"/>
        <xdr:cNvSpPr txBox="1"/>
      </xdr:nvSpPr>
      <xdr:spPr>
        <a:xfrm>
          <a:off x="759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123825</xdr:rowOff>
    </xdr:from>
    <xdr:to>
      <xdr:col>10</xdr:col>
      <xdr:colOff>152400</xdr:colOff>
      <xdr:row>36</xdr:row>
      <xdr:rowOff>57150</xdr:rowOff>
    </xdr:to>
    <xdr:sp macro="" textlink="">
      <xdr:nvSpPr>
        <xdr:cNvPr id="305" name="フローチャート : 判断 304"/>
        <xdr:cNvSpPr/>
      </xdr:nvSpPr>
      <xdr:spPr>
        <a:xfrm>
          <a:off x="69246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6" name="テキスト ボックス 305"/>
        <xdr:cNvSpPr txBox="1"/>
      </xdr:nvSpPr>
      <xdr:spPr>
        <a:xfrm>
          <a:off x="6705600"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7" name="テキスト ボックス 306"/>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66675</xdr:rowOff>
    </xdr:from>
    <xdr:to>
      <xdr:col>15</xdr:col>
      <xdr:colOff>228600</xdr:colOff>
      <xdr:row>37</xdr:row>
      <xdr:rowOff>0</xdr:rowOff>
    </xdr:to>
    <xdr:sp macro="" textlink="">
      <xdr:nvSpPr>
        <xdr:cNvPr id="312" name="円/楕円 311"/>
        <xdr:cNvSpPr/>
      </xdr:nvSpPr>
      <xdr:spPr>
        <a:xfrm>
          <a:off x="104298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47625</xdr:rowOff>
    </xdr:from>
    <xdr:ext cx="533400" cy="257175"/>
    <xdr:sp macro="" textlink="">
      <xdr:nvSpPr>
        <xdr:cNvPr id="313" name="補助費等該当値テキスト"/>
        <xdr:cNvSpPr txBox="1"/>
      </xdr:nvSpPr>
      <xdr:spPr>
        <a:xfrm>
          <a:off x="1052512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22,998</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152400</xdr:rowOff>
    </xdr:from>
    <xdr:to>
      <xdr:col>14</xdr:col>
      <xdr:colOff>76200</xdr:colOff>
      <xdr:row>37</xdr:row>
      <xdr:rowOff>85725</xdr:rowOff>
    </xdr:to>
    <xdr:sp macro="" textlink="">
      <xdr:nvSpPr>
        <xdr:cNvPr id="314" name="円/楕円 313"/>
        <xdr:cNvSpPr/>
      </xdr:nvSpPr>
      <xdr:spPr>
        <a:xfrm>
          <a:off x="95916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76200</xdr:rowOff>
    </xdr:from>
    <xdr:ext cx="533400" cy="257175"/>
    <xdr:sp macro="" textlink="">
      <xdr:nvSpPr>
        <xdr:cNvPr id="315" name="テキスト ボックス 314"/>
        <xdr:cNvSpPr txBox="1"/>
      </xdr:nvSpPr>
      <xdr:spPr>
        <a:xfrm>
          <a:off x="93726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twoCellAnchor>
    <xdr:from>
      <xdr:col>12</xdr:col>
      <xdr:colOff>457200</xdr:colOff>
      <xdr:row>35</xdr:row>
      <xdr:rowOff>0</xdr:rowOff>
    </xdr:from>
    <xdr:to>
      <xdr:col>12</xdr:col>
      <xdr:colOff>561975</xdr:colOff>
      <xdr:row>35</xdr:row>
      <xdr:rowOff>104775</xdr:rowOff>
    </xdr:to>
    <xdr:sp macro="" textlink="">
      <xdr:nvSpPr>
        <xdr:cNvPr id="316" name="円/楕円 315"/>
        <xdr:cNvSpPr/>
      </xdr:nvSpPr>
      <xdr:spPr>
        <a:xfrm>
          <a:off x="8696325"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33</xdr:row>
      <xdr:rowOff>123825</xdr:rowOff>
    </xdr:from>
    <xdr:ext cx="533400" cy="257175"/>
    <xdr:sp macro="" textlink="">
      <xdr:nvSpPr>
        <xdr:cNvPr id="317" name="テキスト ボックス 316"/>
        <xdr:cNvSpPr txBox="1"/>
      </xdr:nvSpPr>
      <xdr:spPr>
        <a:xfrm>
          <a:off x="84867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85725</xdr:rowOff>
    </xdr:from>
    <xdr:to>
      <xdr:col>11</xdr:col>
      <xdr:colOff>361950</xdr:colOff>
      <xdr:row>37</xdr:row>
      <xdr:rowOff>9525</xdr:rowOff>
    </xdr:to>
    <xdr:sp macro="" textlink="">
      <xdr:nvSpPr>
        <xdr:cNvPr id="318" name="円/楕円 317"/>
        <xdr:cNvSpPr/>
      </xdr:nvSpPr>
      <xdr:spPr>
        <a:xfrm>
          <a:off x="7810500" y="625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9525</xdr:rowOff>
    </xdr:from>
    <xdr:ext cx="533400" cy="257175"/>
    <xdr:sp macro="" textlink="">
      <xdr:nvSpPr>
        <xdr:cNvPr id="319" name="テキスト ボックス 318"/>
        <xdr:cNvSpPr txBox="1"/>
      </xdr:nvSpPr>
      <xdr:spPr>
        <a:xfrm>
          <a:off x="7591425" y="635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22,273</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104775</xdr:rowOff>
    </xdr:from>
    <xdr:to>
      <xdr:col>10</xdr:col>
      <xdr:colOff>152400</xdr:colOff>
      <xdr:row>37</xdr:row>
      <xdr:rowOff>28575</xdr:rowOff>
    </xdr:to>
    <xdr:sp macro="" textlink="">
      <xdr:nvSpPr>
        <xdr:cNvPr id="320" name="円/楕円 319"/>
        <xdr:cNvSpPr/>
      </xdr:nvSpPr>
      <xdr:spPr>
        <a:xfrm>
          <a:off x="6924675" y="627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28575</xdr:rowOff>
    </xdr:from>
    <xdr:ext cx="533400" cy="257175"/>
    <xdr:sp macro="" textlink="">
      <xdr:nvSpPr>
        <xdr:cNvPr id="321" name="テキスト ボックス 320"/>
        <xdr:cNvSpPr txBox="1"/>
      </xdr:nvSpPr>
      <xdr:spPr>
        <a:xfrm>
          <a:off x="6705600"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7" name="正方形/長方形 326"/>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8" name="正方形/長方形 327"/>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60</xdr:row>
      <xdr:rowOff>114300</xdr:rowOff>
    </xdr:from>
    <xdr:ext cx="247650" cy="257175"/>
    <xdr:sp macro="" textlink="">
      <xdr:nvSpPr>
        <xdr:cNvPr id="332" name="テキスト ボックス 331"/>
        <xdr:cNvSpPr txBox="1"/>
      </xdr:nvSpPr>
      <xdr:spPr>
        <a:xfrm>
          <a:off x="635317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58</xdr:row>
      <xdr:rowOff>76200</xdr:rowOff>
    </xdr:from>
    <xdr:ext cx="533400" cy="257175"/>
    <xdr:sp macro="" textlink="">
      <xdr:nvSpPr>
        <xdr:cNvPr id="334" name="テキスト ボックス 333"/>
        <xdr:cNvSpPr txBox="1"/>
      </xdr:nvSpPr>
      <xdr:spPr>
        <a:xfrm>
          <a:off x="60769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6" name="テキスト ボックス 335"/>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8" name="テキスト ボックス 337"/>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40" name="テキスト ボックス 339"/>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4" name="テキスト ボックス 343"/>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133350</xdr:rowOff>
    </xdr:from>
    <xdr:to>
      <xdr:col>15</xdr:col>
      <xdr:colOff>180975</xdr:colOff>
      <xdr:row>59</xdr:row>
      <xdr:rowOff>85725</xdr:rowOff>
    </xdr:to>
    <xdr:cxnSp macro="">
      <xdr:nvCxnSpPr>
        <xdr:cNvPr id="346" name="直線コネクタ 345"/>
        <xdr:cNvCxnSpPr/>
      </xdr:nvCxnSpPr>
      <xdr:spPr>
        <a:xfrm flipV="1">
          <a:off x="10477500" y="88773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533400" cy="257175"/>
    <xdr:sp macro="" textlink="">
      <xdr:nvSpPr>
        <xdr:cNvPr id="347" name="普通建設事業費最小値テキスト"/>
        <xdr:cNvSpPr txBox="1"/>
      </xdr:nvSpPr>
      <xdr:spPr>
        <a:xfrm>
          <a:off x="1052512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10391775"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85725</xdr:rowOff>
    </xdr:from>
    <xdr:ext cx="533400" cy="257175"/>
    <xdr:sp macro="" textlink="">
      <xdr:nvSpPr>
        <xdr:cNvPr id="349" name="普通建設事業費最大値テキスト"/>
        <xdr:cNvSpPr txBox="1"/>
      </xdr:nvSpPr>
      <xdr:spPr>
        <a:xfrm>
          <a:off x="10525125" y="865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95250</xdr:colOff>
      <xdr:row>51</xdr:row>
      <xdr:rowOff>133350</xdr:rowOff>
    </xdr:from>
    <xdr:to>
      <xdr:col>15</xdr:col>
      <xdr:colOff>266700</xdr:colOff>
      <xdr:row>51</xdr:row>
      <xdr:rowOff>133350</xdr:rowOff>
    </xdr:to>
    <xdr:cxnSp macro="">
      <xdr:nvCxnSpPr>
        <xdr:cNvPr id="350" name="直線コネクタ 349"/>
        <xdr:cNvCxnSpPr/>
      </xdr:nvCxnSpPr>
      <xdr:spPr>
        <a:xfrm>
          <a:off x="10391775" y="8877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152400</xdr:rowOff>
    </xdr:from>
    <xdr:to>
      <xdr:col>15</xdr:col>
      <xdr:colOff>180975</xdr:colOff>
      <xdr:row>56</xdr:row>
      <xdr:rowOff>123825</xdr:rowOff>
    </xdr:to>
    <xdr:cxnSp macro="">
      <xdr:nvCxnSpPr>
        <xdr:cNvPr id="351" name="直線コネクタ 350"/>
        <xdr:cNvCxnSpPr/>
      </xdr:nvCxnSpPr>
      <xdr:spPr>
        <a:xfrm>
          <a:off x="9639300" y="9410700"/>
          <a:ext cx="83820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28575</xdr:rowOff>
    </xdr:from>
    <xdr:ext cx="533400" cy="257175"/>
    <xdr:sp macro="" textlink="">
      <xdr:nvSpPr>
        <xdr:cNvPr id="352" name="普通建設事業費平均値テキスト"/>
        <xdr:cNvSpPr txBox="1"/>
      </xdr:nvSpPr>
      <xdr:spPr>
        <a:xfrm>
          <a:off x="1052512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0</xdr:rowOff>
    </xdr:from>
    <xdr:to>
      <xdr:col>15</xdr:col>
      <xdr:colOff>228600</xdr:colOff>
      <xdr:row>56</xdr:row>
      <xdr:rowOff>104775</xdr:rowOff>
    </xdr:to>
    <xdr:sp macro="" textlink="">
      <xdr:nvSpPr>
        <xdr:cNvPr id="353" name="フローチャート : 判断 352"/>
        <xdr:cNvSpPr/>
      </xdr:nvSpPr>
      <xdr:spPr>
        <a:xfrm>
          <a:off x="104298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152400</xdr:rowOff>
    </xdr:from>
    <xdr:to>
      <xdr:col>14</xdr:col>
      <xdr:colOff>28575</xdr:colOff>
      <xdr:row>55</xdr:row>
      <xdr:rowOff>152400</xdr:rowOff>
    </xdr:to>
    <xdr:cxnSp macro="">
      <xdr:nvCxnSpPr>
        <xdr:cNvPr id="354" name="直線コネクタ 353"/>
        <xdr:cNvCxnSpPr/>
      </xdr:nvCxnSpPr>
      <xdr:spPr>
        <a:xfrm flipV="1">
          <a:off x="8753475" y="94107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38100</xdr:rowOff>
    </xdr:from>
    <xdr:to>
      <xdr:col>14</xdr:col>
      <xdr:colOff>76200</xdr:colOff>
      <xdr:row>55</xdr:row>
      <xdr:rowOff>142875</xdr:rowOff>
    </xdr:to>
    <xdr:sp macro="" textlink="">
      <xdr:nvSpPr>
        <xdr:cNvPr id="355" name="フローチャート : 判断 354"/>
        <xdr:cNvSpPr/>
      </xdr:nvSpPr>
      <xdr:spPr>
        <a:xfrm>
          <a:off x="9591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133350</xdr:rowOff>
    </xdr:from>
    <xdr:ext cx="533400" cy="257175"/>
    <xdr:sp macro="" textlink="">
      <xdr:nvSpPr>
        <xdr:cNvPr id="356" name="テキスト ボックス 355"/>
        <xdr:cNvSpPr txBox="1"/>
      </xdr:nvSpPr>
      <xdr:spPr>
        <a:xfrm>
          <a:off x="937260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152400</xdr:rowOff>
    </xdr:from>
    <xdr:to>
      <xdr:col>12</xdr:col>
      <xdr:colOff>514350</xdr:colOff>
      <xdr:row>57</xdr:row>
      <xdr:rowOff>9525</xdr:rowOff>
    </xdr:to>
    <xdr:cxnSp macro="">
      <xdr:nvCxnSpPr>
        <xdr:cNvPr id="357" name="直線コネクタ 356"/>
        <xdr:cNvCxnSpPr/>
      </xdr:nvCxnSpPr>
      <xdr:spPr>
        <a:xfrm flipV="1">
          <a:off x="7858125" y="9582150"/>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8" name="フローチャート : 判断 357"/>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59" name="テキスト ボックス 358"/>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161925</xdr:rowOff>
    </xdr:from>
    <xdr:to>
      <xdr:col>11</xdr:col>
      <xdr:colOff>304800</xdr:colOff>
      <xdr:row>57</xdr:row>
      <xdr:rowOff>9525</xdr:rowOff>
    </xdr:to>
    <xdr:cxnSp macro="">
      <xdr:nvCxnSpPr>
        <xdr:cNvPr id="360" name="直線コネクタ 359"/>
        <xdr:cNvCxnSpPr/>
      </xdr:nvCxnSpPr>
      <xdr:spPr>
        <a:xfrm>
          <a:off x="6972300" y="9763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57150</xdr:rowOff>
    </xdr:from>
    <xdr:to>
      <xdr:col>11</xdr:col>
      <xdr:colOff>361950</xdr:colOff>
      <xdr:row>56</xdr:row>
      <xdr:rowOff>161925</xdr:rowOff>
    </xdr:to>
    <xdr:sp macro="" textlink="">
      <xdr:nvSpPr>
        <xdr:cNvPr id="361" name="フローチャート : 判断 360"/>
        <xdr:cNvSpPr/>
      </xdr:nvSpPr>
      <xdr:spPr>
        <a:xfrm>
          <a:off x="7810500"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9525</xdr:rowOff>
    </xdr:from>
    <xdr:ext cx="533400" cy="257175"/>
    <xdr:sp macro="" textlink="">
      <xdr:nvSpPr>
        <xdr:cNvPr id="362" name="テキスト ボックス 361"/>
        <xdr:cNvSpPr txBox="1"/>
      </xdr:nvSpPr>
      <xdr:spPr>
        <a:xfrm>
          <a:off x="7591425" y="943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28575</xdr:rowOff>
    </xdr:to>
    <xdr:sp macro="" textlink="">
      <xdr:nvSpPr>
        <xdr:cNvPr id="363" name="フローチャート : 判断 362"/>
        <xdr:cNvSpPr/>
      </xdr:nvSpPr>
      <xdr:spPr>
        <a:xfrm>
          <a:off x="6924675" y="969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47625</xdr:rowOff>
    </xdr:from>
    <xdr:ext cx="533400" cy="257175"/>
    <xdr:sp macro="" textlink="">
      <xdr:nvSpPr>
        <xdr:cNvPr id="364" name="テキスト ボックス 363"/>
        <xdr:cNvSpPr txBox="1"/>
      </xdr:nvSpPr>
      <xdr:spPr>
        <a:xfrm>
          <a:off x="6705600"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70" name="円/楕円 369"/>
        <xdr:cNvSpPr/>
      </xdr:nvSpPr>
      <xdr:spPr>
        <a:xfrm>
          <a:off x="10429875" y="9677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47625</xdr:rowOff>
    </xdr:from>
    <xdr:ext cx="533400" cy="257175"/>
    <xdr:sp macro="" textlink="">
      <xdr:nvSpPr>
        <xdr:cNvPr id="371" name="普通建設事業費該当値テキスト"/>
        <xdr:cNvSpPr txBox="1"/>
      </xdr:nvSpPr>
      <xdr:spPr>
        <a:xfrm>
          <a:off x="105251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95250</xdr:rowOff>
    </xdr:from>
    <xdr:to>
      <xdr:col>14</xdr:col>
      <xdr:colOff>76200</xdr:colOff>
      <xdr:row>55</xdr:row>
      <xdr:rowOff>28575</xdr:rowOff>
    </xdr:to>
    <xdr:sp macro="" textlink="">
      <xdr:nvSpPr>
        <xdr:cNvPr id="372" name="円/楕円 371"/>
        <xdr:cNvSpPr/>
      </xdr:nvSpPr>
      <xdr:spPr>
        <a:xfrm>
          <a:off x="9591675" y="9353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47625</xdr:rowOff>
    </xdr:from>
    <xdr:ext cx="533400" cy="257175"/>
    <xdr:sp macro="" textlink="">
      <xdr:nvSpPr>
        <xdr:cNvPr id="373" name="テキスト ボックス 372"/>
        <xdr:cNvSpPr txBox="1"/>
      </xdr:nvSpPr>
      <xdr:spPr>
        <a:xfrm>
          <a:off x="9372600" y="913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59,425</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104775</xdr:rowOff>
    </xdr:from>
    <xdr:to>
      <xdr:col>12</xdr:col>
      <xdr:colOff>561975</xdr:colOff>
      <xdr:row>56</xdr:row>
      <xdr:rowOff>38100</xdr:rowOff>
    </xdr:to>
    <xdr:sp macro="" textlink="">
      <xdr:nvSpPr>
        <xdr:cNvPr id="374" name="円/楕円 373"/>
        <xdr:cNvSpPr/>
      </xdr:nvSpPr>
      <xdr:spPr>
        <a:xfrm>
          <a:off x="8696325"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28575</xdr:rowOff>
    </xdr:from>
    <xdr:ext cx="533400" cy="257175"/>
    <xdr:sp macro="" textlink="">
      <xdr:nvSpPr>
        <xdr:cNvPr id="375" name="テキスト ボックス 374"/>
        <xdr:cNvSpPr txBox="1"/>
      </xdr:nvSpPr>
      <xdr:spPr>
        <a:xfrm>
          <a:off x="84867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123825</xdr:rowOff>
    </xdr:from>
    <xdr:to>
      <xdr:col>11</xdr:col>
      <xdr:colOff>361950</xdr:colOff>
      <xdr:row>57</xdr:row>
      <xdr:rowOff>57150</xdr:rowOff>
    </xdr:to>
    <xdr:sp macro="" textlink="">
      <xdr:nvSpPr>
        <xdr:cNvPr id="376" name="円/楕円 375"/>
        <xdr:cNvSpPr/>
      </xdr:nvSpPr>
      <xdr:spPr>
        <a:xfrm>
          <a:off x="7810500"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47625</xdr:rowOff>
    </xdr:from>
    <xdr:ext cx="533400" cy="257175"/>
    <xdr:sp macro="" textlink="">
      <xdr:nvSpPr>
        <xdr:cNvPr id="377" name="テキスト ボックス 376"/>
        <xdr:cNvSpPr txBox="1"/>
      </xdr:nvSpPr>
      <xdr:spPr>
        <a:xfrm>
          <a:off x="759142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40,039</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114300</xdr:rowOff>
    </xdr:from>
    <xdr:to>
      <xdr:col>10</xdr:col>
      <xdr:colOff>152400</xdr:colOff>
      <xdr:row>57</xdr:row>
      <xdr:rowOff>47625</xdr:rowOff>
    </xdr:to>
    <xdr:sp macro="" textlink="">
      <xdr:nvSpPr>
        <xdr:cNvPr id="378" name="円/楕円 377"/>
        <xdr:cNvSpPr/>
      </xdr:nvSpPr>
      <xdr:spPr>
        <a:xfrm>
          <a:off x="6924675" y="971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79" name="テキスト ボックス 378"/>
        <xdr:cNvSpPr txBox="1"/>
      </xdr:nvSpPr>
      <xdr:spPr>
        <a:xfrm>
          <a:off x="670560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3" name="テキスト ボックス 392"/>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5" name="テキスト ボックス 394"/>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7" name="テキスト ボックス 396"/>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99" name="テキスト ボックス 398"/>
        <xdr:cNvSpPr txBox="1"/>
      </xdr:nvSpPr>
      <xdr:spPr>
        <a:xfrm>
          <a:off x="6076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9525</xdr:rowOff>
    </xdr:from>
    <xdr:to>
      <xdr:col>15</xdr:col>
      <xdr:colOff>180975</xdr:colOff>
      <xdr:row>78</xdr:row>
      <xdr:rowOff>161925</xdr:rowOff>
    </xdr:to>
    <xdr:cxnSp macro="">
      <xdr:nvCxnSpPr>
        <xdr:cNvPr id="403" name="直線コネクタ 402"/>
        <xdr:cNvCxnSpPr/>
      </xdr:nvCxnSpPr>
      <xdr:spPr>
        <a:xfrm flipV="1">
          <a:off x="10477500" y="120110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171450</xdr:rowOff>
    </xdr:from>
    <xdr:ext cx="466725" cy="257175"/>
    <xdr:sp macro="" textlink="">
      <xdr:nvSpPr>
        <xdr:cNvPr id="404" name="普通建設事業費 （ うち新規整備　）最小値テキスト"/>
        <xdr:cNvSpPr txBox="1"/>
      </xdr:nvSpPr>
      <xdr:spPr>
        <a:xfrm>
          <a:off x="105251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95250</xdr:colOff>
      <xdr:row>78</xdr:row>
      <xdr:rowOff>161925</xdr:rowOff>
    </xdr:from>
    <xdr:to>
      <xdr:col>15</xdr:col>
      <xdr:colOff>266700</xdr:colOff>
      <xdr:row>78</xdr:row>
      <xdr:rowOff>161925</xdr:rowOff>
    </xdr:to>
    <xdr:cxnSp macro="">
      <xdr:nvCxnSpPr>
        <xdr:cNvPr id="405" name="直線コネクタ 404"/>
        <xdr:cNvCxnSpPr/>
      </xdr:nvCxnSpPr>
      <xdr:spPr>
        <a:xfrm>
          <a:off x="10391775" y="1353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123825</xdr:rowOff>
    </xdr:from>
    <xdr:ext cx="533400" cy="257175"/>
    <xdr:sp macro="" textlink="">
      <xdr:nvSpPr>
        <xdr:cNvPr id="406" name="普通建設事業費 （ うち新規整備　）最大値テキスト"/>
        <xdr:cNvSpPr txBox="1"/>
      </xdr:nvSpPr>
      <xdr:spPr>
        <a:xfrm>
          <a:off x="10525125" y="11782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95250</xdr:colOff>
      <xdr:row>70</xdr:row>
      <xdr:rowOff>9525</xdr:rowOff>
    </xdr:from>
    <xdr:to>
      <xdr:col>15</xdr:col>
      <xdr:colOff>266700</xdr:colOff>
      <xdr:row>70</xdr:row>
      <xdr:rowOff>9525</xdr:rowOff>
    </xdr:to>
    <xdr:cxnSp macro="">
      <xdr:nvCxnSpPr>
        <xdr:cNvPr id="407" name="直線コネクタ 406"/>
        <xdr:cNvCxnSpPr/>
      </xdr:nvCxnSpPr>
      <xdr:spPr>
        <a:xfrm>
          <a:off x="10391775" y="1201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0</xdr:rowOff>
    </xdr:from>
    <xdr:to>
      <xdr:col>15</xdr:col>
      <xdr:colOff>180975</xdr:colOff>
      <xdr:row>74</xdr:row>
      <xdr:rowOff>142875</xdr:rowOff>
    </xdr:to>
    <xdr:cxnSp macro="">
      <xdr:nvCxnSpPr>
        <xdr:cNvPr id="408" name="直線コネクタ 407"/>
        <xdr:cNvCxnSpPr/>
      </xdr:nvCxnSpPr>
      <xdr:spPr>
        <a:xfrm>
          <a:off x="9639300" y="12001500"/>
          <a:ext cx="838200" cy="828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47625</xdr:rowOff>
    </xdr:from>
    <xdr:ext cx="533400" cy="257175"/>
    <xdr:sp macro="" textlink="">
      <xdr:nvSpPr>
        <xdr:cNvPr id="409" name="普通建設事業費 （ うち新規整備　）平均値テキスト"/>
        <xdr:cNvSpPr txBox="1"/>
      </xdr:nvSpPr>
      <xdr:spPr>
        <a:xfrm>
          <a:off x="105251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66675</xdr:rowOff>
    </xdr:from>
    <xdr:to>
      <xdr:col>15</xdr:col>
      <xdr:colOff>228600</xdr:colOff>
      <xdr:row>75</xdr:row>
      <xdr:rowOff>171450</xdr:rowOff>
    </xdr:to>
    <xdr:sp macro="" textlink="">
      <xdr:nvSpPr>
        <xdr:cNvPr id="410" name="フローチャート : 判断 409"/>
        <xdr:cNvSpPr/>
      </xdr:nvSpPr>
      <xdr:spPr>
        <a:xfrm>
          <a:off x="104298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74</xdr:row>
      <xdr:rowOff>38100</xdr:rowOff>
    </xdr:from>
    <xdr:to>
      <xdr:col>14</xdr:col>
      <xdr:colOff>76200</xdr:colOff>
      <xdr:row>74</xdr:row>
      <xdr:rowOff>142875</xdr:rowOff>
    </xdr:to>
    <xdr:sp macro="" textlink="">
      <xdr:nvSpPr>
        <xdr:cNvPr id="411" name="フローチャート : 判断 410"/>
        <xdr:cNvSpPr/>
      </xdr:nvSpPr>
      <xdr:spPr>
        <a:xfrm>
          <a:off x="9591675" y="12725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133350</xdr:rowOff>
    </xdr:from>
    <xdr:ext cx="533400" cy="257175"/>
    <xdr:sp macro="" textlink="">
      <xdr:nvSpPr>
        <xdr:cNvPr id="412" name="テキスト ボックス 411"/>
        <xdr:cNvSpPr txBox="1"/>
      </xdr:nvSpPr>
      <xdr:spPr>
        <a:xfrm>
          <a:off x="93726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74</xdr:row>
      <xdr:rowOff>95250</xdr:rowOff>
    </xdr:from>
    <xdr:to>
      <xdr:col>15</xdr:col>
      <xdr:colOff>228600</xdr:colOff>
      <xdr:row>75</xdr:row>
      <xdr:rowOff>28575</xdr:rowOff>
    </xdr:to>
    <xdr:sp macro="" textlink="">
      <xdr:nvSpPr>
        <xdr:cNvPr id="418" name="円/楕円 417"/>
        <xdr:cNvSpPr/>
      </xdr:nvSpPr>
      <xdr:spPr>
        <a:xfrm>
          <a:off x="10429875" y="1278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73</xdr:row>
      <xdr:rowOff>114300</xdr:rowOff>
    </xdr:from>
    <xdr:ext cx="533400" cy="257175"/>
    <xdr:sp macro="" textlink="">
      <xdr:nvSpPr>
        <xdr:cNvPr id="419" name="普通建設事業費 （ うち新規整備　）該当値テキスト"/>
        <xdr:cNvSpPr txBox="1"/>
      </xdr:nvSpPr>
      <xdr:spPr>
        <a:xfrm>
          <a:off x="105251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19,830</a:t>
          </a:r>
          <a:endParaRPr kumimoji="1" lang="ja-JP" altLang="en-US" sz="1000" b="1">
            <a:solidFill>
              <a:srgbClr val="FF0000"/>
            </a:solidFill>
            <a:latin typeface="ＭＳ Ｐゴシック"/>
          </a:endParaRPr>
        </a:p>
      </xdr:txBody>
    </xdr:sp>
    <xdr:clientData/>
  </xdr:oneCellAnchor>
  <xdr:twoCellAnchor>
    <xdr:from>
      <xdr:col>13</xdr:col>
      <xdr:colOff>666750</xdr:colOff>
      <xdr:row>69</xdr:row>
      <xdr:rowOff>123825</xdr:rowOff>
    </xdr:from>
    <xdr:to>
      <xdr:col>14</xdr:col>
      <xdr:colOff>76200</xdr:colOff>
      <xdr:row>70</xdr:row>
      <xdr:rowOff>57150</xdr:rowOff>
    </xdr:to>
    <xdr:sp macro="" textlink="">
      <xdr:nvSpPr>
        <xdr:cNvPr id="420" name="円/楕円 419"/>
        <xdr:cNvSpPr/>
      </xdr:nvSpPr>
      <xdr:spPr>
        <a:xfrm>
          <a:off x="9591675" y="11953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68</xdr:row>
      <xdr:rowOff>66675</xdr:rowOff>
    </xdr:from>
    <xdr:ext cx="533400" cy="257175"/>
    <xdr:sp macro="" textlink="">
      <xdr:nvSpPr>
        <xdr:cNvPr id="421" name="テキスト ボックス 420"/>
        <xdr:cNvSpPr txBox="1"/>
      </xdr:nvSpPr>
      <xdr:spPr>
        <a:xfrm>
          <a:off x="9372600" y="1172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41,561</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7" name="正方形/長方形 426"/>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8" name="正方形/長方形 427"/>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2" name="直線コネクタ 431"/>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3" name="テキスト ボックス 432"/>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4" name="直線コネクタ 433"/>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95</xdr:row>
      <xdr:rowOff>57150</xdr:rowOff>
    </xdr:from>
    <xdr:ext cx="533400" cy="257175"/>
    <xdr:sp macro="" textlink="">
      <xdr:nvSpPr>
        <xdr:cNvPr id="435" name="テキスト ボックス 434"/>
        <xdr:cNvSpPr txBox="1"/>
      </xdr:nvSpPr>
      <xdr:spPr>
        <a:xfrm>
          <a:off x="60769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6" name="直線コネクタ 435"/>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92</xdr:row>
      <xdr:rowOff>114300</xdr:rowOff>
    </xdr:from>
    <xdr:ext cx="533400" cy="257175"/>
    <xdr:sp macro="" textlink="">
      <xdr:nvSpPr>
        <xdr:cNvPr id="437" name="テキスト ボックス 436"/>
        <xdr:cNvSpPr txBox="1"/>
      </xdr:nvSpPr>
      <xdr:spPr>
        <a:xfrm>
          <a:off x="60769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8" name="直線コネクタ 437"/>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171450</xdr:rowOff>
    </xdr:from>
    <xdr:ext cx="533400" cy="257175"/>
    <xdr:sp macro="" textlink="">
      <xdr:nvSpPr>
        <xdr:cNvPr id="439" name="テキスト ボックス 438"/>
        <xdr:cNvSpPr txBox="1"/>
      </xdr:nvSpPr>
      <xdr:spPr>
        <a:xfrm>
          <a:off x="60769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0" name="直線コネクタ 439"/>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1" name="テキスト ボックス 440"/>
        <xdr:cNvSpPr txBox="1"/>
      </xdr:nvSpPr>
      <xdr:spPr>
        <a:xfrm>
          <a:off x="60769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2"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98</xdr:row>
      <xdr:rowOff>28575</xdr:rowOff>
    </xdr:to>
    <xdr:cxnSp macro="">
      <xdr:nvCxnSpPr>
        <xdr:cNvPr id="443" name="直線コネクタ 442"/>
        <xdr:cNvCxnSpPr/>
      </xdr:nvCxnSpPr>
      <xdr:spPr>
        <a:xfrm flipV="1">
          <a:off x="10477500" y="15535275"/>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28575</xdr:rowOff>
    </xdr:from>
    <xdr:ext cx="466725" cy="257175"/>
    <xdr:sp macro="" textlink="">
      <xdr:nvSpPr>
        <xdr:cNvPr id="444" name="普通建設事業費 （ うち更新整備　）最小値テキスト"/>
        <xdr:cNvSpPr txBox="1"/>
      </xdr:nvSpPr>
      <xdr:spPr>
        <a:xfrm>
          <a:off x="1052512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95250</xdr:colOff>
      <xdr:row>98</xdr:row>
      <xdr:rowOff>28575</xdr:rowOff>
    </xdr:from>
    <xdr:to>
      <xdr:col>15</xdr:col>
      <xdr:colOff>266700</xdr:colOff>
      <xdr:row>98</xdr:row>
      <xdr:rowOff>28575</xdr:rowOff>
    </xdr:to>
    <xdr:cxnSp macro="">
      <xdr:nvCxnSpPr>
        <xdr:cNvPr id="445" name="直線コネクタ 444"/>
        <xdr:cNvCxnSpPr/>
      </xdr:nvCxnSpPr>
      <xdr:spPr>
        <a:xfrm>
          <a:off x="10391775" y="1683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533400" cy="257175"/>
    <xdr:sp macro="" textlink="">
      <xdr:nvSpPr>
        <xdr:cNvPr id="446" name="普通建設事業費 （ うち更新整備　）最大値テキスト"/>
        <xdr:cNvSpPr txBox="1"/>
      </xdr:nvSpPr>
      <xdr:spPr>
        <a:xfrm>
          <a:off x="10525125" y="15306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7" name="直線コネクタ 446"/>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114300</xdr:rowOff>
    </xdr:from>
    <xdr:to>
      <xdr:col>15</xdr:col>
      <xdr:colOff>180975</xdr:colOff>
      <xdr:row>98</xdr:row>
      <xdr:rowOff>28575</xdr:rowOff>
    </xdr:to>
    <xdr:cxnSp macro="">
      <xdr:nvCxnSpPr>
        <xdr:cNvPr id="448" name="直線コネクタ 447"/>
        <xdr:cNvCxnSpPr/>
      </xdr:nvCxnSpPr>
      <xdr:spPr>
        <a:xfrm flipV="1">
          <a:off x="9639300" y="167449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94</xdr:row>
      <xdr:rowOff>152400</xdr:rowOff>
    </xdr:from>
    <xdr:ext cx="533400" cy="257175"/>
    <xdr:sp macro="" textlink="">
      <xdr:nvSpPr>
        <xdr:cNvPr id="449" name="普通建設事業費 （ うち更新整備　）平均値テキスト"/>
        <xdr:cNvSpPr txBox="1"/>
      </xdr:nvSpPr>
      <xdr:spPr>
        <a:xfrm>
          <a:off x="1052512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133350</xdr:colOff>
      <xdr:row>95</xdr:row>
      <xdr:rowOff>133350</xdr:rowOff>
    </xdr:from>
    <xdr:to>
      <xdr:col>15</xdr:col>
      <xdr:colOff>228600</xdr:colOff>
      <xdr:row>96</xdr:row>
      <xdr:rowOff>57150</xdr:rowOff>
    </xdr:to>
    <xdr:sp macro="" textlink="">
      <xdr:nvSpPr>
        <xdr:cNvPr id="450" name="フローチャート : 判断 449"/>
        <xdr:cNvSpPr/>
      </xdr:nvSpPr>
      <xdr:spPr>
        <a:xfrm>
          <a:off x="10429875" y="16421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114300</xdr:rowOff>
    </xdr:from>
    <xdr:to>
      <xdr:col>14</xdr:col>
      <xdr:colOff>76200</xdr:colOff>
      <xdr:row>96</xdr:row>
      <xdr:rowOff>47625</xdr:rowOff>
    </xdr:to>
    <xdr:sp macro="" textlink="">
      <xdr:nvSpPr>
        <xdr:cNvPr id="451" name="フローチャート : 判断 450"/>
        <xdr:cNvSpPr/>
      </xdr:nvSpPr>
      <xdr:spPr>
        <a:xfrm>
          <a:off x="9591675" y="16402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57150</xdr:rowOff>
    </xdr:from>
    <xdr:ext cx="533400" cy="257175"/>
    <xdr:sp macro="" textlink="">
      <xdr:nvSpPr>
        <xdr:cNvPr id="452" name="テキスト ボックス 451"/>
        <xdr:cNvSpPr txBox="1"/>
      </xdr:nvSpPr>
      <xdr:spPr>
        <a:xfrm>
          <a:off x="93726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3" name="テキスト ボックス 452"/>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4" name="テキスト ボックス 453"/>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5" name="テキスト ボックス 454"/>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6" name="テキスト ボックス 455"/>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7" name="テキスト ボックス 456"/>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161925</xdr:rowOff>
    </xdr:to>
    <xdr:sp macro="" textlink="">
      <xdr:nvSpPr>
        <xdr:cNvPr id="458" name="円/楕円 457"/>
        <xdr:cNvSpPr/>
      </xdr:nvSpPr>
      <xdr:spPr>
        <a:xfrm>
          <a:off x="10429875" y="16687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152400</xdr:rowOff>
    </xdr:from>
    <xdr:ext cx="466725" cy="257175"/>
    <xdr:sp macro="" textlink="">
      <xdr:nvSpPr>
        <xdr:cNvPr id="459" name="普通建設事業費 （ うち更新整備　）該当値テキスト"/>
        <xdr:cNvSpPr txBox="1"/>
      </xdr:nvSpPr>
      <xdr:spPr>
        <a:xfrm>
          <a:off x="10525125" y="1661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8,681</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152400</xdr:rowOff>
    </xdr:from>
    <xdr:to>
      <xdr:col>14</xdr:col>
      <xdr:colOff>76200</xdr:colOff>
      <xdr:row>98</xdr:row>
      <xdr:rowOff>76200</xdr:rowOff>
    </xdr:to>
    <xdr:sp macro="" textlink="">
      <xdr:nvSpPr>
        <xdr:cNvPr id="460" name="円/楕円 459"/>
        <xdr:cNvSpPr/>
      </xdr:nvSpPr>
      <xdr:spPr>
        <a:xfrm>
          <a:off x="9591675" y="16783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98</xdr:row>
      <xdr:rowOff>76200</xdr:rowOff>
    </xdr:from>
    <xdr:ext cx="466725" cy="257175"/>
    <xdr:sp macro="" textlink="">
      <xdr:nvSpPr>
        <xdr:cNvPr id="461" name="テキスト ボックス 460"/>
        <xdr:cNvSpPr txBox="1"/>
      </xdr:nvSpPr>
      <xdr:spPr>
        <a:xfrm>
          <a:off x="9401175" y="1687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2" name="正方形/長方形 461"/>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3" name="正方形/長方形 462"/>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4" name="正方形/長方形 463"/>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5" name="正方形/長方形 464"/>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6" name="正方形/長方形 465"/>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7" name="正方形/長方形 466"/>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8" name="正方形/長方形 467"/>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9" name="正方形/長方形 468"/>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0" name="テキスト ボックス 469"/>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1" name="直線コネクタ 470"/>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2" name="直線コネクタ 471"/>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3" name="テキスト ボックス 472"/>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4" name="直線コネクタ 473"/>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75" name="テキスト ボックス 474"/>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6" name="直線コネクタ 475"/>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114300</xdr:rowOff>
    </xdr:from>
    <xdr:ext cx="466725" cy="257175"/>
    <xdr:sp macro="" textlink="">
      <xdr:nvSpPr>
        <xdr:cNvPr id="477" name="テキスト ボックス 476"/>
        <xdr:cNvSpPr txBox="1"/>
      </xdr:nvSpPr>
      <xdr:spPr>
        <a:xfrm>
          <a:off x="11982450"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8" name="直線コネクタ 477"/>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27</xdr:row>
      <xdr:rowOff>57150</xdr:rowOff>
    </xdr:from>
    <xdr:ext cx="466725" cy="257175"/>
    <xdr:sp macro="" textlink="">
      <xdr:nvSpPr>
        <xdr:cNvPr id="479" name="テキスト ボックス 478"/>
        <xdr:cNvSpPr txBox="1"/>
      </xdr:nvSpPr>
      <xdr:spPr>
        <a:xfrm>
          <a:off x="1198245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0"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28575</xdr:rowOff>
    </xdr:to>
    <xdr:cxnSp macro="">
      <xdr:nvCxnSpPr>
        <xdr:cNvPr id="481" name="直線コネクタ 480"/>
        <xdr:cNvCxnSpPr/>
      </xdr:nvCxnSpPr>
      <xdr:spPr>
        <a:xfrm flipV="1">
          <a:off x="16316325" y="5314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28575</xdr:rowOff>
    </xdr:from>
    <xdr:ext cx="247650" cy="257175"/>
    <xdr:sp macro="" textlink="">
      <xdr:nvSpPr>
        <xdr:cNvPr id="482" name="災害復旧事業費最小値テキスト"/>
        <xdr:cNvSpPr txBox="1"/>
      </xdr:nvSpPr>
      <xdr:spPr>
        <a:xfrm>
          <a:off x="16373475"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3" name="直線コネクタ 482"/>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466725" cy="257175"/>
    <xdr:sp macro="" textlink="">
      <xdr:nvSpPr>
        <xdr:cNvPr id="484" name="災害復旧事業費最大値テキスト"/>
        <xdr:cNvSpPr txBox="1"/>
      </xdr:nvSpPr>
      <xdr:spPr>
        <a:xfrm>
          <a:off x="16373475" y="5086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609600</xdr:colOff>
      <xdr:row>30</xdr:row>
      <xdr:rowOff>171450</xdr:rowOff>
    </xdr:to>
    <xdr:cxnSp macro="">
      <xdr:nvCxnSpPr>
        <xdr:cNvPr id="485" name="直線コネクタ 484"/>
        <xdr:cNvCxnSpPr/>
      </xdr:nvCxnSpPr>
      <xdr:spPr>
        <a:xfrm>
          <a:off x="16230600"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38100</xdr:rowOff>
    </xdr:from>
    <xdr:to>
      <xdr:col>23</xdr:col>
      <xdr:colOff>514350</xdr:colOff>
      <xdr:row>38</xdr:row>
      <xdr:rowOff>28575</xdr:rowOff>
    </xdr:to>
    <xdr:cxnSp macro="">
      <xdr:nvCxnSpPr>
        <xdr:cNvPr id="486" name="直線コネクタ 485"/>
        <xdr:cNvCxnSpPr/>
      </xdr:nvCxnSpPr>
      <xdr:spPr>
        <a:xfrm>
          <a:off x="15478125" y="6381750"/>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57150</xdr:rowOff>
    </xdr:from>
    <xdr:ext cx="381000" cy="257175"/>
    <xdr:sp macro="" textlink="">
      <xdr:nvSpPr>
        <xdr:cNvPr id="487" name="災害復旧事業費平均値テキスト"/>
        <xdr:cNvSpPr txBox="1"/>
      </xdr:nvSpPr>
      <xdr:spPr>
        <a:xfrm>
          <a:off x="16373475" y="6057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28575</xdr:rowOff>
    </xdr:from>
    <xdr:to>
      <xdr:col>23</xdr:col>
      <xdr:colOff>571500</xdr:colOff>
      <xdr:row>36</xdr:row>
      <xdr:rowOff>133350</xdr:rowOff>
    </xdr:to>
    <xdr:sp macro="" textlink="">
      <xdr:nvSpPr>
        <xdr:cNvPr id="488" name="フローチャート : 判断 487"/>
        <xdr:cNvSpPr/>
      </xdr:nvSpPr>
      <xdr:spPr>
        <a:xfrm>
          <a:off x="162687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38100</xdr:rowOff>
    </xdr:from>
    <xdr:to>
      <xdr:col>22</xdr:col>
      <xdr:colOff>361950</xdr:colOff>
      <xdr:row>37</xdr:row>
      <xdr:rowOff>171450</xdr:rowOff>
    </xdr:to>
    <xdr:cxnSp macro="">
      <xdr:nvCxnSpPr>
        <xdr:cNvPr id="489" name="直線コネクタ 488"/>
        <xdr:cNvCxnSpPr/>
      </xdr:nvCxnSpPr>
      <xdr:spPr>
        <a:xfrm flipV="1">
          <a:off x="14592300" y="63817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95250</xdr:rowOff>
    </xdr:from>
    <xdr:to>
      <xdr:col>22</xdr:col>
      <xdr:colOff>419100</xdr:colOff>
      <xdr:row>36</xdr:row>
      <xdr:rowOff>28575</xdr:rowOff>
    </xdr:to>
    <xdr:sp macro="" textlink="">
      <xdr:nvSpPr>
        <xdr:cNvPr id="490" name="フローチャート : 判断 489"/>
        <xdr:cNvSpPr/>
      </xdr:nvSpPr>
      <xdr:spPr>
        <a:xfrm>
          <a:off x="15430500"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34</xdr:row>
      <xdr:rowOff>47625</xdr:rowOff>
    </xdr:from>
    <xdr:ext cx="381000" cy="257175"/>
    <xdr:sp macro="" textlink="">
      <xdr:nvSpPr>
        <xdr:cNvPr id="491" name="テキスト ボックス 490"/>
        <xdr:cNvSpPr txBox="1"/>
      </xdr:nvSpPr>
      <xdr:spPr>
        <a:xfrm>
          <a:off x="15287625" y="587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171450</xdr:rowOff>
    </xdr:from>
    <xdr:to>
      <xdr:col>21</xdr:col>
      <xdr:colOff>161925</xdr:colOff>
      <xdr:row>38</xdr:row>
      <xdr:rowOff>28575</xdr:rowOff>
    </xdr:to>
    <xdr:cxnSp macro="">
      <xdr:nvCxnSpPr>
        <xdr:cNvPr id="492" name="直線コネクタ 491"/>
        <xdr:cNvCxnSpPr/>
      </xdr:nvCxnSpPr>
      <xdr:spPr>
        <a:xfrm flipV="1">
          <a:off x="13706475" y="6515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85725</xdr:rowOff>
    </xdr:from>
    <xdr:to>
      <xdr:col>21</xdr:col>
      <xdr:colOff>209550</xdr:colOff>
      <xdr:row>36</xdr:row>
      <xdr:rowOff>19050</xdr:rowOff>
    </xdr:to>
    <xdr:sp macro="" textlink="">
      <xdr:nvSpPr>
        <xdr:cNvPr id="493" name="フローチャート : 判断 492"/>
        <xdr:cNvSpPr/>
      </xdr:nvSpPr>
      <xdr:spPr>
        <a:xfrm>
          <a:off x="14544675" y="608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28575</xdr:rowOff>
    </xdr:from>
    <xdr:ext cx="381000" cy="257175"/>
    <xdr:sp macro="" textlink="">
      <xdr:nvSpPr>
        <xdr:cNvPr id="494" name="テキスト ボックス 493"/>
        <xdr:cNvSpPr txBox="1"/>
      </xdr:nvSpPr>
      <xdr:spPr>
        <a:xfrm>
          <a:off x="14401800" y="585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114300</xdr:rowOff>
    </xdr:from>
    <xdr:to>
      <xdr:col>19</xdr:col>
      <xdr:colOff>647700</xdr:colOff>
      <xdr:row>38</xdr:row>
      <xdr:rowOff>28575</xdr:rowOff>
    </xdr:to>
    <xdr:cxnSp macro="">
      <xdr:nvCxnSpPr>
        <xdr:cNvPr id="495" name="直線コネクタ 494"/>
        <xdr:cNvCxnSpPr/>
      </xdr:nvCxnSpPr>
      <xdr:spPr>
        <a:xfrm>
          <a:off x="12811125" y="64579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33</xdr:row>
      <xdr:rowOff>142875</xdr:rowOff>
    </xdr:from>
    <xdr:to>
      <xdr:col>20</xdr:col>
      <xdr:colOff>9525</xdr:colOff>
      <xdr:row>34</xdr:row>
      <xdr:rowOff>76200</xdr:rowOff>
    </xdr:to>
    <xdr:sp macro="" textlink="">
      <xdr:nvSpPr>
        <xdr:cNvPr id="496" name="フローチャート : 判断 495"/>
        <xdr:cNvSpPr/>
      </xdr:nvSpPr>
      <xdr:spPr>
        <a:xfrm>
          <a:off x="13649325" y="580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32</xdr:row>
      <xdr:rowOff>85725</xdr:rowOff>
    </xdr:from>
    <xdr:ext cx="466725" cy="257175"/>
    <xdr:sp macro="" textlink="">
      <xdr:nvSpPr>
        <xdr:cNvPr id="497" name="テキスト ボックス 496"/>
        <xdr:cNvSpPr txBox="1"/>
      </xdr:nvSpPr>
      <xdr:spPr>
        <a:xfrm>
          <a:off x="13468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104775</xdr:rowOff>
    </xdr:from>
    <xdr:to>
      <xdr:col>18</xdr:col>
      <xdr:colOff>495300</xdr:colOff>
      <xdr:row>34</xdr:row>
      <xdr:rowOff>38100</xdr:rowOff>
    </xdr:to>
    <xdr:sp macro="" textlink="">
      <xdr:nvSpPr>
        <xdr:cNvPr id="498" name="フローチャート : 判断 497"/>
        <xdr:cNvSpPr/>
      </xdr:nvSpPr>
      <xdr:spPr>
        <a:xfrm>
          <a:off x="12763500" y="576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32</xdr:row>
      <xdr:rowOff>57150</xdr:rowOff>
    </xdr:from>
    <xdr:ext cx="466725" cy="257175"/>
    <xdr:sp macro="" textlink="">
      <xdr:nvSpPr>
        <xdr:cNvPr id="499" name="テキスト ボックス 498"/>
        <xdr:cNvSpPr txBox="1"/>
      </xdr:nvSpPr>
      <xdr:spPr>
        <a:xfrm>
          <a:off x="1258252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0" name="テキスト ボックス 499"/>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1" name="テキスト ボックス 500"/>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2" name="テキスト ボックス 501"/>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3" name="テキスト ボックス 502"/>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4" name="テキスト ボックス 503"/>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5" name="円/楕円 504"/>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57150</xdr:rowOff>
    </xdr:from>
    <xdr:ext cx="247650" cy="257175"/>
    <xdr:sp macro="" textlink="">
      <xdr:nvSpPr>
        <xdr:cNvPr id="506" name="災害復旧事業費該当値テキスト"/>
        <xdr:cNvSpPr txBox="1"/>
      </xdr:nvSpPr>
      <xdr:spPr>
        <a:xfrm>
          <a:off x="1637347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161925</xdr:rowOff>
    </xdr:from>
    <xdr:to>
      <xdr:col>22</xdr:col>
      <xdr:colOff>419100</xdr:colOff>
      <xdr:row>37</xdr:row>
      <xdr:rowOff>95250</xdr:rowOff>
    </xdr:to>
    <xdr:sp macro="" textlink="">
      <xdr:nvSpPr>
        <xdr:cNvPr id="507" name="円/楕円 506"/>
        <xdr:cNvSpPr/>
      </xdr:nvSpPr>
      <xdr:spPr>
        <a:xfrm>
          <a:off x="15430500"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85725</xdr:rowOff>
    </xdr:from>
    <xdr:ext cx="381000" cy="257175"/>
    <xdr:sp macro="" textlink="">
      <xdr:nvSpPr>
        <xdr:cNvPr id="508" name="テキスト ボックス 507"/>
        <xdr:cNvSpPr txBox="1"/>
      </xdr:nvSpPr>
      <xdr:spPr>
        <a:xfrm>
          <a:off x="15287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123825</xdr:rowOff>
    </xdr:from>
    <xdr:to>
      <xdr:col>21</xdr:col>
      <xdr:colOff>209550</xdr:colOff>
      <xdr:row>38</xdr:row>
      <xdr:rowOff>47625</xdr:rowOff>
    </xdr:to>
    <xdr:sp macro="" textlink="">
      <xdr:nvSpPr>
        <xdr:cNvPr id="509" name="円/楕円 508"/>
        <xdr:cNvSpPr/>
      </xdr:nvSpPr>
      <xdr:spPr>
        <a:xfrm>
          <a:off x="14544675" y="646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38</xdr:row>
      <xdr:rowOff>38100</xdr:rowOff>
    </xdr:from>
    <xdr:ext cx="314325" cy="257175"/>
    <xdr:sp macro="" textlink="">
      <xdr:nvSpPr>
        <xdr:cNvPr id="510" name="テキスト ボックス 509"/>
        <xdr:cNvSpPr txBox="1"/>
      </xdr:nvSpPr>
      <xdr:spPr>
        <a:xfrm>
          <a:off x="14439900" y="65532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11" name="円/楕円 510"/>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12" name="テキスト ボックス 511"/>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66675</xdr:rowOff>
    </xdr:from>
    <xdr:to>
      <xdr:col>18</xdr:col>
      <xdr:colOff>495300</xdr:colOff>
      <xdr:row>37</xdr:row>
      <xdr:rowOff>161925</xdr:rowOff>
    </xdr:to>
    <xdr:sp macro="" textlink="">
      <xdr:nvSpPr>
        <xdr:cNvPr id="513" name="円/楕円 512"/>
        <xdr:cNvSpPr/>
      </xdr:nvSpPr>
      <xdr:spPr>
        <a:xfrm>
          <a:off x="12763500"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37</xdr:row>
      <xdr:rowOff>152400</xdr:rowOff>
    </xdr:from>
    <xdr:ext cx="381000" cy="257175"/>
    <xdr:sp macro="" textlink="">
      <xdr:nvSpPr>
        <xdr:cNvPr id="514" name="テキスト ボックス 513"/>
        <xdr:cNvSpPr txBox="1"/>
      </xdr:nvSpPr>
      <xdr:spPr>
        <a:xfrm>
          <a:off x="12620625"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5" name="正方形/長方形 514"/>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6" name="正方形/長方形 515"/>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7" name="正方形/長方形 516"/>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8" name="正方形/長方形 517"/>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9" name="正方形/長方形 518"/>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0" name="正方形/長方形 519"/>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1" name="正方形/長方形 520"/>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2" name="正方形/長方形 521"/>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3" name="テキスト ボックス 522"/>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4" name="直線コネクタ 523"/>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25" name="直線コネクタ 524"/>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26" name="テキスト ボックス 525"/>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7" name="直線コネクタ 526"/>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8" name="テキスト ボックス 527"/>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9"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0" name="直線コネクタ 529"/>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1"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2" name="直線コネクタ 531"/>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33"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4" name="直線コネクタ 533"/>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35" name="直線コネクタ 534"/>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36"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7" name="フローチャート : 判断 536"/>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8" name="直線コネクタ 537"/>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9" name="フローチャート : 判断 538"/>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0" name="テキスト ボックス 539"/>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1" name="直線コネクタ 540"/>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2" name="フローチャート : 判断 541"/>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43" name="テキスト ボックス 542"/>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44" name="直線コネクタ 543"/>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45" name="フローチャート : 判断 544"/>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46" name="テキスト ボックス 545"/>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7" name="フローチャート : 判断 546"/>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8" name="テキスト ボックス 547"/>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9" name="テキスト ボックス 548"/>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0" name="テキスト ボックス 549"/>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1" name="テキスト ボックス 550"/>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2" name="テキスト ボックス 551"/>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53" name="テキスト ボックス 552"/>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4" name="円/楕円 553"/>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55"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56" name="円/楕円 555"/>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7" name="テキスト ボックス 556"/>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8" name="円/楕円 557"/>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9" name="テキスト ボックス 558"/>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0" name="円/楕円 559"/>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1" name="テキスト ボックス 560"/>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円/楕円 561"/>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63" name="テキスト ボックス 562"/>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64" name="正方形/長方形 563"/>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65" name="正方形/長方形 564"/>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66" name="正方形/長方形 565"/>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7" name="正方形/長方形 566"/>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8" name="正方形/長方形 567"/>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9" name="正方形/長方形 568"/>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0" name="正方形/長方形 569"/>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1" name="正方形/長方形 570"/>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2" name="テキスト ボックス 571"/>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73" name="直線コネクタ 572"/>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574" name="直線コネクタ 573"/>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575" name="テキスト ボックス 574"/>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576" name="直線コネクタ 575"/>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57150</xdr:rowOff>
    </xdr:from>
    <xdr:ext cx="533400" cy="257175"/>
    <xdr:sp macro="" textlink="">
      <xdr:nvSpPr>
        <xdr:cNvPr id="577" name="テキスト ボックス 576"/>
        <xdr:cNvSpPr txBox="1"/>
      </xdr:nvSpPr>
      <xdr:spPr>
        <a:xfrm>
          <a:off x="11915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578" name="直線コネクタ 577"/>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72</xdr:row>
      <xdr:rowOff>114300</xdr:rowOff>
    </xdr:from>
    <xdr:ext cx="533400" cy="257175"/>
    <xdr:sp macro="" textlink="">
      <xdr:nvSpPr>
        <xdr:cNvPr id="579" name="テキスト ボックス 578"/>
        <xdr:cNvSpPr txBox="1"/>
      </xdr:nvSpPr>
      <xdr:spPr>
        <a:xfrm>
          <a:off x="1191577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580" name="直線コネクタ 579"/>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171450</xdr:rowOff>
    </xdr:from>
    <xdr:ext cx="533400" cy="257175"/>
    <xdr:sp macro="" textlink="">
      <xdr:nvSpPr>
        <xdr:cNvPr id="581" name="テキスト ボックス 580"/>
        <xdr:cNvSpPr txBox="1"/>
      </xdr:nvSpPr>
      <xdr:spPr>
        <a:xfrm>
          <a:off x="11915775"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82" name="直線コネクタ 581"/>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583" name="テキスト ボックス 582"/>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84"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77</xdr:row>
      <xdr:rowOff>28575</xdr:rowOff>
    </xdr:to>
    <xdr:cxnSp macro="">
      <xdr:nvCxnSpPr>
        <xdr:cNvPr id="585" name="直線コネクタ 584"/>
        <xdr:cNvCxnSpPr/>
      </xdr:nvCxnSpPr>
      <xdr:spPr>
        <a:xfrm flipV="1">
          <a:off x="16316325" y="12049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38100</xdr:rowOff>
    </xdr:from>
    <xdr:ext cx="533400" cy="257175"/>
    <xdr:sp macro="" textlink="">
      <xdr:nvSpPr>
        <xdr:cNvPr id="586" name="公債費最小値テキスト"/>
        <xdr:cNvSpPr txBox="1"/>
      </xdr:nvSpPr>
      <xdr:spPr>
        <a:xfrm>
          <a:off x="163734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28575</xdr:rowOff>
    </xdr:from>
    <xdr:to>
      <xdr:col>23</xdr:col>
      <xdr:colOff>609600</xdr:colOff>
      <xdr:row>77</xdr:row>
      <xdr:rowOff>28575</xdr:rowOff>
    </xdr:to>
    <xdr:cxnSp macro="">
      <xdr:nvCxnSpPr>
        <xdr:cNvPr id="587" name="直線コネクタ 586"/>
        <xdr:cNvCxnSpPr/>
      </xdr:nvCxnSpPr>
      <xdr:spPr>
        <a:xfrm>
          <a:off x="16230600" y="1323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533400" cy="257175"/>
    <xdr:sp macro="" textlink="">
      <xdr:nvSpPr>
        <xdr:cNvPr id="588" name="公債費最大値テキスト"/>
        <xdr:cNvSpPr txBox="1"/>
      </xdr:nvSpPr>
      <xdr:spPr>
        <a:xfrm>
          <a:off x="16373475"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609600</xdr:colOff>
      <xdr:row>70</xdr:row>
      <xdr:rowOff>47625</xdr:rowOff>
    </xdr:to>
    <xdr:cxnSp macro="">
      <xdr:nvCxnSpPr>
        <xdr:cNvPr id="589" name="直線コネクタ 588"/>
        <xdr:cNvCxnSpPr/>
      </xdr:nvCxnSpPr>
      <xdr:spPr>
        <a:xfrm>
          <a:off x="16230600"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74</xdr:row>
      <xdr:rowOff>9525</xdr:rowOff>
    </xdr:from>
    <xdr:to>
      <xdr:col>23</xdr:col>
      <xdr:colOff>514350</xdr:colOff>
      <xdr:row>74</xdr:row>
      <xdr:rowOff>133350</xdr:rowOff>
    </xdr:to>
    <xdr:cxnSp macro="">
      <xdr:nvCxnSpPr>
        <xdr:cNvPr id="590" name="直線コネクタ 589"/>
        <xdr:cNvCxnSpPr/>
      </xdr:nvCxnSpPr>
      <xdr:spPr>
        <a:xfrm flipV="1">
          <a:off x="15478125" y="126968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72</xdr:row>
      <xdr:rowOff>142875</xdr:rowOff>
    </xdr:from>
    <xdr:ext cx="533400" cy="257175"/>
    <xdr:sp macro="" textlink="">
      <xdr:nvSpPr>
        <xdr:cNvPr id="591" name="公債費平均値テキスト"/>
        <xdr:cNvSpPr txBox="1"/>
      </xdr:nvSpPr>
      <xdr:spPr>
        <a:xfrm>
          <a:off x="16373475"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123825</xdr:rowOff>
    </xdr:from>
    <xdr:to>
      <xdr:col>23</xdr:col>
      <xdr:colOff>571500</xdr:colOff>
      <xdr:row>74</xdr:row>
      <xdr:rowOff>57150</xdr:rowOff>
    </xdr:to>
    <xdr:sp macro="" textlink="">
      <xdr:nvSpPr>
        <xdr:cNvPr id="592" name="フローチャート : 判断 591"/>
        <xdr:cNvSpPr/>
      </xdr:nvSpPr>
      <xdr:spPr>
        <a:xfrm>
          <a:off x="16268700"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133350</xdr:rowOff>
    </xdr:from>
    <xdr:to>
      <xdr:col>22</xdr:col>
      <xdr:colOff>361950</xdr:colOff>
      <xdr:row>74</xdr:row>
      <xdr:rowOff>142875</xdr:rowOff>
    </xdr:to>
    <xdr:cxnSp macro="">
      <xdr:nvCxnSpPr>
        <xdr:cNvPr id="593" name="直線コネクタ 592"/>
        <xdr:cNvCxnSpPr/>
      </xdr:nvCxnSpPr>
      <xdr:spPr>
        <a:xfrm flipV="1">
          <a:off x="14592300" y="12820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66675</xdr:rowOff>
    </xdr:from>
    <xdr:to>
      <xdr:col>22</xdr:col>
      <xdr:colOff>419100</xdr:colOff>
      <xdr:row>73</xdr:row>
      <xdr:rowOff>171450</xdr:rowOff>
    </xdr:to>
    <xdr:sp macro="" textlink="">
      <xdr:nvSpPr>
        <xdr:cNvPr id="594" name="フローチャート : 判断 593"/>
        <xdr:cNvSpPr/>
      </xdr:nvSpPr>
      <xdr:spPr>
        <a:xfrm>
          <a:off x="15430500" y="1258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9525</xdr:rowOff>
    </xdr:from>
    <xdr:ext cx="533400" cy="257175"/>
    <xdr:sp macro="" textlink="">
      <xdr:nvSpPr>
        <xdr:cNvPr id="595" name="テキスト ボックス 594"/>
        <xdr:cNvSpPr txBox="1"/>
      </xdr:nvSpPr>
      <xdr:spPr>
        <a:xfrm>
          <a:off x="1521142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647700</xdr:colOff>
      <xdr:row>74</xdr:row>
      <xdr:rowOff>142875</xdr:rowOff>
    </xdr:from>
    <xdr:to>
      <xdr:col>21</xdr:col>
      <xdr:colOff>161925</xdr:colOff>
      <xdr:row>74</xdr:row>
      <xdr:rowOff>152400</xdr:rowOff>
    </xdr:to>
    <xdr:cxnSp macro="">
      <xdr:nvCxnSpPr>
        <xdr:cNvPr id="596" name="直線コネクタ 595"/>
        <xdr:cNvCxnSpPr/>
      </xdr:nvCxnSpPr>
      <xdr:spPr>
        <a:xfrm flipV="1">
          <a:off x="13706475" y="12830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57150</xdr:rowOff>
    </xdr:from>
    <xdr:to>
      <xdr:col>21</xdr:col>
      <xdr:colOff>209550</xdr:colOff>
      <xdr:row>73</xdr:row>
      <xdr:rowOff>152400</xdr:rowOff>
    </xdr:to>
    <xdr:sp macro="" textlink="">
      <xdr:nvSpPr>
        <xdr:cNvPr id="597" name="フローチャート : 判断 596"/>
        <xdr:cNvSpPr/>
      </xdr:nvSpPr>
      <xdr:spPr>
        <a:xfrm>
          <a:off x="14544675" y="12573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171450</xdr:rowOff>
    </xdr:from>
    <xdr:ext cx="533400" cy="257175"/>
    <xdr:sp macro="" textlink="">
      <xdr:nvSpPr>
        <xdr:cNvPr id="598" name="テキスト ボックス 597"/>
        <xdr:cNvSpPr txBox="1"/>
      </xdr:nvSpPr>
      <xdr:spPr>
        <a:xfrm>
          <a:off x="14325600"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66675</xdr:rowOff>
    </xdr:from>
    <xdr:to>
      <xdr:col>19</xdr:col>
      <xdr:colOff>647700</xdr:colOff>
      <xdr:row>74</xdr:row>
      <xdr:rowOff>152400</xdr:rowOff>
    </xdr:to>
    <xdr:cxnSp macro="">
      <xdr:nvCxnSpPr>
        <xdr:cNvPr id="599" name="直線コネクタ 598"/>
        <xdr:cNvCxnSpPr/>
      </xdr:nvCxnSpPr>
      <xdr:spPr>
        <a:xfrm>
          <a:off x="12811125" y="12753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57150</xdr:rowOff>
    </xdr:from>
    <xdr:to>
      <xdr:col>20</xdr:col>
      <xdr:colOff>9525</xdr:colOff>
      <xdr:row>73</xdr:row>
      <xdr:rowOff>161925</xdr:rowOff>
    </xdr:to>
    <xdr:sp macro="" textlink="">
      <xdr:nvSpPr>
        <xdr:cNvPr id="600" name="フローチャート : 判断 599"/>
        <xdr:cNvSpPr/>
      </xdr:nvSpPr>
      <xdr:spPr>
        <a:xfrm>
          <a:off x="13649325" y="1257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0</xdr:rowOff>
    </xdr:from>
    <xdr:ext cx="533400" cy="257175"/>
    <xdr:sp macro="" textlink="">
      <xdr:nvSpPr>
        <xdr:cNvPr id="601" name="テキスト ボックス 600"/>
        <xdr:cNvSpPr txBox="1"/>
      </xdr:nvSpPr>
      <xdr:spPr>
        <a:xfrm>
          <a:off x="13439775"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28575</xdr:rowOff>
    </xdr:from>
    <xdr:to>
      <xdr:col>18</xdr:col>
      <xdr:colOff>495300</xdr:colOff>
      <xdr:row>73</xdr:row>
      <xdr:rowOff>133350</xdr:rowOff>
    </xdr:to>
    <xdr:sp macro="" textlink="">
      <xdr:nvSpPr>
        <xdr:cNvPr id="602" name="フローチャート : 判断 601"/>
        <xdr:cNvSpPr/>
      </xdr:nvSpPr>
      <xdr:spPr>
        <a:xfrm>
          <a:off x="12763500" y="1254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152400</xdr:rowOff>
    </xdr:from>
    <xdr:ext cx="533400" cy="257175"/>
    <xdr:sp macro="" textlink="">
      <xdr:nvSpPr>
        <xdr:cNvPr id="603" name="テキスト ボックス 602"/>
        <xdr:cNvSpPr txBox="1"/>
      </xdr:nvSpPr>
      <xdr:spPr>
        <a:xfrm>
          <a:off x="12544425" y="1232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04" name="テキスト ボックス 603"/>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05" name="テキスト ボックス 604"/>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06" name="テキスト ボックス 605"/>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07" name="テキスト ボックス 606"/>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08" name="テキスト ボックス 607"/>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133350</xdr:rowOff>
    </xdr:from>
    <xdr:to>
      <xdr:col>23</xdr:col>
      <xdr:colOff>571500</xdr:colOff>
      <xdr:row>74</xdr:row>
      <xdr:rowOff>66675</xdr:rowOff>
    </xdr:to>
    <xdr:sp macro="" textlink="">
      <xdr:nvSpPr>
        <xdr:cNvPr id="609" name="円/楕円 608"/>
        <xdr:cNvSpPr/>
      </xdr:nvSpPr>
      <xdr:spPr>
        <a:xfrm>
          <a:off x="16268700" y="1264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73</xdr:row>
      <xdr:rowOff>114300</xdr:rowOff>
    </xdr:from>
    <xdr:ext cx="533400" cy="257175"/>
    <xdr:sp macro="" textlink="">
      <xdr:nvSpPr>
        <xdr:cNvPr id="610" name="公債費該当値テキスト"/>
        <xdr:cNvSpPr txBox="1"/>
      </xdr:nvSpPr>
      <xdr:spPr>
        <a:xfrm>
          <a:off x="163734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85725</xdr:rowOff>
    </xdr:from>
    <xdr:to>
      <xdr:col>22</xdr:col>
      <xdr:colOff>419100</xdr:colOff>
      <xdr:row>75</xdr:row>
      <xdr:rowOff>19050</xdr:rowOff>
    </xdr:to>
    <xdr:sp macro="" textlink="">
      <xdr:nvSpPr>
        <xdr:cNvPr id="611" name="円/楕円 610"/>
        <xdr:cNvSpPr/>
      </xdr:nvSpPr>
      <xdr:spPr>
        <a:xfrm>
          <a:off x="15430500" y="1277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9525</xdr:rowOff>
    </xdr:from>
    <xdr:ext cx="533400" cy="257175"/>
    <xdr:sp macro="" textlink="">
      <xdr:nvSpPr>
        <xdr:cNvPr id="612" name="テキスト ボックス 611"/>
        <xdr:cNvSpPr txBox="1"/>
      </xdr:nvSpPr>
      <xdr:spPr>
        <a:xfrm>
          <a:off x="15211425"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95250</xdr:rowOff>
    </xdr:from>
    <xdr:to>
      <xdr:col>21</xdr:col>
      <xdr:colOff>209550</xdr:colOff>
      <xdr:row>75</xdr:row>
      <xdr:rowOff>28575</xdr:rowOff>
    </xdr:to>
    <xdr:sp macro="" textlink="">
      <xdr:nvSpPr>
        <xdr:cNvPr id="613" name="円/楕円 612"/>
        <xdr:cNvSpPr/>
      </xdr:nvSpPr>
      <xdr:spPr>
        <a:xfrm>
          <a:off x="14544675" y="1278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19050</xdr:rowOff>
    </xdr:from>
    <xdr:ext cx="533400" cy="257175"/>
    <xdr:sp macro="" textlink="">
      <xdr:nvSpPr>
        <xdr:cNvPr id="614" name="テキスト ボックス 613"/>
        <xdr:cNvSpPr txBox="1"/>
      </xdr:nvSpPr>
      <xdr:spPr>
        <a:xfrm>
          <a:off x="143256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95250</xdr:rowOff>
    </xdr:from>
    <xdr:to>
      <xdr:col>20</xdr:col>
      <xdr:colOff>9525</xdr:colOff>
      <xdr:row>75</xdr:row>
      <xdr:rowOff>28575</xdr:rowOff>
    </xdr:to>
    <xdr:sp macro="" textlink="">
      <xdr:nvSpPr>
        <xdr:cNvPr id="615" name="円/楕円 614"/>
        <xdr:cNvSpPr/>
      </xdr:nvSpPr>
      <xdr:spPr>
        <a:xfrm>
          <a:off x="13649325" y="1278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19050</xdr:rowOff>
    </xdr:from>
    <xdr:ext cx="533400" cy="257175"/>
    <xdr:sp macro="" textlink="">
      <xdr:nvSpPr>
        <xdr:cNvPr id="616" name="テキスト ボックス 615"/>
        <xdr:cNvSpPr txBox="1"/>
      </xdr:nvSpPr>
      <xdr:spPr>
        <a:xfrm>
          <a:off x="13439775"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19050</xdr:rowOff>
    </xdr:from>
    <xdr:to>
      <xdr:col>18</xdr:col>
      <xdr:colOff>495300</xdr:colOff>
      <xdr:row>74</xdr:row>
      <xdr:rowOff>114300</xdr:rowOff>
    </xdr:to>
    <xdr:sp macro="" textlink="">
      <xdr:nvSpPr>
        <xdr:cNvPr id="617" name="円/楕円 616"/>
        <xdr:cNvSpPr/>
      </xdr:nvSpPr>
      <xdr:spPr>
        <a:xfrm>
          <a:off x="12763500" y="1270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104775</xdr:rowOff>
    </xdr:from>
    <xdr:ext cx="533400" cy="257175"/>
    <xdr:sp macro="" textlink="">
      <xdr:nvSpPr>
        <xdr:cNvPr id="618" name="テキスト ボックス 617"/>
        <xdr:cNvSpPr txBox="1"/>
      </xdr:nvSpPr>
      <xdr:spPr>
        <a:xfrm>
          <a:off x="12544425"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9" name="正方形/長方形 618"/>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0" name="正方形/長方形 619"/>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21" name="正方形/長方形 620"/>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22" name="正方形/長方形 621"/>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23" name="正方形/長方形 622"/>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24" name="正方形/長方形 623"/>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25" name="正方形/長方形 624"/>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26" name="正方形/長方形 625"/>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27" name="テキスト ボックス 626"/>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28" name="直線コネクタ 627"/>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29" name="直線コネクタ 628"/>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30" name="テキスト ボックス 629"/>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31" name="直線コネクタ 630"/>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32" name="テキスト ボックス 631"/>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33" name="直線コネクタ 632"/>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34" name="テキスト ボックス 633"/>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35" name="直線コネクタ 634"/>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36" name="テキスト ボックス 635"/>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37" name="直線コネクタ 636"/>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38" name="テキスト ボックス 637"/>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39" name="直線コネクタ 638"/>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40" name="テキスト ボックス 639"/>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41"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133350</xdr:rowOff>
    </xdr:to>
    <xdr:cxnSp macro="">
      <xdr:nvCxnSpPr>
        <xdr:cNvPr id="642" name="直線コネクタ 641"/>
        <xdr:cNvCxnSpPr/>
      </xdr:nvCxnSpPr>
      <xdr:spPr>
        <a:xfrm flipV="1">
          <a:off x="16316325" y="15754350"/>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43" name="積立金最小値テキスト"/>
        <xdr:cNvSpPr txBox="1"/>
      </xdr:nvSpPr>
      <xdr:spPr>
        <a:xfrm>
          <a:off x="1637347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44" name="直線コネクタ 643"/>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533400" cy="257175"/>
    <xdr:sp macro="" textlink="">
      <xdr:nvSpPr>
        <xdr:cNvPr id="645" name="積立金最大値テキスト"/>
        <xdr:cNvSpPr txBox="1"/>
      </xdr:nvSpPr>
      <xdr:spPr>
        <a:xfrm>
          <a:off x="16373475" y="15525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46" name="直線コネクタ 645"/>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133350</xdr:rowOff>
    </xdr:from>
    <xdr:to>
      <xdr:col>23</xdr:col>
      <xdr:colOff>514350</xdr:colOff>
      <xdr:row>97</xdr:row>
      <xdr:rowOff>85725</xdr:rowOff>
    </xdr:to>
    <xdr:cxnSp macro="">
      <xdr:nvCxnSpPr>
        <xdr:cNvPr id="647" name="直線コネクタ 646"/>
        <xdr:cNvCxnSpPr/>
      </xdr:nvCxnSpPr>
      <xdr:spPr>
        <a:xfrm>
          <a:off x="15478125" y="1659255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85725</xdr:rowOff>
    </xdr:from>
    <xdr:ext cx="533400" cy="257175"/>
    <xdr:sp macro="" textlink="">
      <xdr:nvSpPr>
        <xdr:cNvPr id="648" name="積立金平均値テキスト"/>
        <xdr:cNvSpPr txBox="1"/>
      </xdr:nvSpPr>
      <xdr:spPr>
        <a:xfrm>
          <a:off x="163734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66675</xdr:rowOff>
    </xdr:from>
    <xdr:to>
      <xdr:col>23</xdr:col>
      <xdr:colOff>571500</xdr:colOff>
      <xdr:row>96</xdr:row>
      <xdr:rowOff>171450</xdr:rowOff>
    </xdr:to>
    <xdr:sp macro="" textlink="">
      <xdr:nvSpPr>
        <xdr:cNvPr id="649" name="フローチャート : 判断 648"/>
        <xdr:cNvSpPr/>
      </xdr:nvSpPr>
      <xdr:spPr>
        <a:xfrm>
          <a:off x="16268700"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57150</xdr:rowOff>
    </xdr:from>
    <xdr:to>
      <xdr:col>22</xdr:col>
      <xdr:colOff>361950</xdr:colOff>
      <xdr:row>96</xdr:row>
      <xdr:rowOff>133350</xdr:rowOff>
    </xdr:to>
    <xdr:cxnSp macro="">
      <xdr:nvCxnSpPr>
        <xdr:cNvPr id="650" name="直線コネクタ 649"/>
        <xdr:cNvCxnSpPr/>
      </xdr:nvCxnSpPr>
      <xdr:spPr>
        <a:xfrm>
          <a:off x="14592300" y="165163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123825</xdr:rowOff>
    </xdr:from>
    <xdr:to>
      <xdr:col>22</xdr:col>
      <xdr:colOff>419100</xdr:colOff>
      <xdr:row>97</xdr:row>
      <xdr:rowOff>47625</xdr:rowOff>
    </xdr:to>
    <xdr:sp macro="" textlink="">
      <xdr:nvSpPr>
        <xdr:cNvPr id="651" name="フローチャート : 判断 650"/>
        <xdr:cNvSpPr/>
      </xdr:nvSpPr>
      <xdr:spPr>
        <a:xfrm>
          <a:off x="15430500" y="16583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38100</xdr:rowOff>
    </xdr:from>
    <xdr:ext cx="533400" cy="257175"/>
    <xdr:sp macro="" textlink="">
      <xdr:nvSpPr>
        <xdr:cNvPr id="652" name="テキスト ボックス 651"/>
        <xdr:cNvSpPr txBox="1"/>
      </xdr:nvSpPr>
      <xdr:spPr>
        <a:xfrm>
          <a:off x="152114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57150</xdr:rowOff>
    </xdr:from>
    <xdr:to>
      <xdr:col>21</xdr:col>
      <xdr:colOff>161925</xdr:colOff>
      <xdr:row>97</xdr:row>
      <xdr:rowOff>95250</xdr:rowOff>
    </xdr:to>
    <xdr:cxnSp macro="">
      <xdr:nvCxnSpPr>
        <xdr:cNvPr id="653" name="直線コネクタ 652"/>
        <xdr:cNvCxnSpPr/>
      </xdr:nvCxnSpPr>
      <xdr:spPr>
        <a:xfrm flipV="1">
          <a:off x="13706475" y="16516350"/>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38100</xdr:rowOff>
    </xdr:from>
    <xdr:to>
      <xdr:col>21</xdr:col>
      <xdr:colOff>209550</xdr:colOff>
      <xdr:row>96</xdr:row>
      <xdr:rowOff>133350</xdr:rowOff>
    </xdr:to>
    <xdr:sp macro="" textlink="">
      <xdr:nvSpPr>
        <xdr:cNvPr id="654" name="フローチャート : 判断 653"/>
        <xdr:cNvSpPr/>
      </xdr:nvSpPr>
      <xdr:spPr>
        <a:xfrm>
          <a:off x="14544675" y="16497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123825</xdr:rowOff>
    </xdr:from>
    <xdr:ext cx="533400" cy="257175"/>
    <xdr:sp macro="" textlink="">
      <xdr:nvSpPr>
        <xdr:cNvPr id="655" name="テキスト ボックス 654"/>
        <xdr:cNvSpPr txBox="1"/>
      </xdr:nvSpPr>
      <xdr:spPr>
        <a:xfrm>
          <a:off x="143256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47625</xdr:rowOff>
    </xdr:from>
    <xdr:to>
      <xdr:col>19</xdr:col>
      <xdr:colOff>647700</xdr:colOff>
      <xdr:row>97</xdr:row>
      <xdr:rowOff>95250</xdr:rowOff>
    </xdr:to>
    <xdr:cxnSp macro="">
      <xdr:nvCxnSpPr>
        <xdr:cNvPr id="656" name="直線コネクタ 655"/>
        <xdr:cNvCxnSpPr/>
      </xdr:nvCxnSpPr>
      <xdr:spPr>
        <a:xfrm>
          <a:off x="12811125" y="1667827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152400</xdr:rowOff>
    </xdr:from>
    <xdr:to>
      <xdr:col>20</xdr:col>
      <xdr:colOff>9525</xdr:colOff>
      <xdr:row>97</xdr:row>
      <xdr:rowOff>85725</xdr:rowOff>
    </xdr:to>
    <xdr:sp macro="" textlink="">
      <xdr:nvSpPr>
        <xdr:cNvPr id="657" name="フローチャート : 判断 656"/>
        <xdr:cNvSpPr/>
      </xdr:nvSpPr>
      <xdr:spPr>
        <a:xfrm>
          <a:off x="13649325" y="1661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95</xdr:row>
      <xdr:rowOff>95250</xdr:rowOff>
    </xdr:from>
    <xdr:ext cx="466725" cy="257175"/>
    <xdr:sp macro="" textlink="">
      <xdr:nvSpPr>
        <xdr:cNvPr id="658" name="テキスト ボックス 657"/>
        <xdr:cNvSpPr txBox="1"/>
      </xdr:nvSpPr>
      <xdr:spPr>
        <a:xfrm>
          <a:off x="13468350" y="16383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104775</xdr:rowOff>
    </xdr:from>
    <xdr:to>
      <xdr:col>18</xdr:col>
      <xdr:colOff>495300</xdr:colOff>
      <xdr:row>97</xdr:row>
      <xdr:rowOff>38100</xdr:rowOff>
    </xdr:to>
    <xdr:sp macro="" textlink="">
      <xdr:nvSpPr>
        <xdr:cNvPr id="659" name="フローチャート : 判断 658"/>
        <xdr:cNvSpPr/>
      </xdr:nvSpPr>
      <xdr:spPr>
        <a:xfrm>
          <a:off x="12763500" y="16563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57150</xdr:rowOff>
    </xdr:from>
    <xdr:ext cx="533400" cy="257175"/>
    <xdr:sp macro="" textlink="">
      <xdr:nvSpPr>
        <xdr:cNvPr id="660" name="テキスト ボックス 659"/>
        <xdr:cNvSpPr txBox="1"/>
      </xdr:nvSpPr>
      <xdr:spPr>
        <a:xfrm>
          <a:off x="1254442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1" name="テキスト ボックス 660"/>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62" name="テキスト ボックス 661"/>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63" name="テキスト ボックス 662"/>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64" name="テキスト ボックス 663"/>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65" name="テキスト ボックス 664"/>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28575</xdr:rowOff>
    </xdr:from>
    <xdr:to>
      <xdr:col>23</xdr:col>
      <xdr:colOff>571500</xdr:colOff>
      <xdr:row>97</xdr:row>
      <xdr:rowOff>133350</xdr:rowOff>
    </xdr:to>
    <xdr:sp macro="" textlink="">
      <xdr:nvSpPr>
        <xdr:cNvPr id="666" name="円/楕円 665"/>
        <xdr:cNvSpPr/>
      </xdr:nvSpPr>
      <xdr:spPr>
        <a:xfrm>
          <a:off x="16268700"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9525</xdr:rowOff>
    </xdr:from>
    <xdr:ext cx="466725" cy="257175"/>
    <xdr:sp macro="" textlink="">
      <xdr:nvSpPr>
        <xdr:cNvPr id="667" name="積立金該当値テキスト"/>
        <xdr:cNvSpPr txBox="1"/>
      </xdr:nvSpPr>
      <xdr:spPr>
        <a:xfrm>
          <a:off x="16373475" y="1664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85725</xdr:rowOff>
    </xdr:from>
    <xdr:to>
      <xdr:col>22</xdr:col>
      <xdr:colOff>419100</xdr:colOff>
      <xdr:row>97</xdr:row>
      <xdr:rowOff>9525</xdr:rowOff>
    </xdr:to>
    <xdr:sp macro="" textlink="">
      <xdr:nvSpPr>
        <xdr:cNvPr id="668" name="円/楕円 667"/>
        <xdr:cNvSpPr/>
      </xdr:nvSpPr>
      <xdr:spPr>
        <a:xfrm>
          <a:off x="15430500" y="1654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28575</xdr:rowOff>
    </xdr:from>
    <xdr:ext cx="533400" cy="257175"/>
    <xdr:sp macro="" textlink="">
      <xdr:nvSpPr>
        <xdr:cNvPr id="669" name="テキスト ボックス 668"/>
        <xdr:cNvSpPr txBox="1"/>
      </xdr:nvSpPr>
      <xdr:spPr>
        <a:xfrm>
          <a:off x="1521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9525</xdr:rowOff>
    </xdr:from>
    <xdr:to>
      <xdr:col>21</xdr:col>
      <xdr:colOff>209550</xdr:colOff>
      <xdr:row>96</xdr:row>
      <xdr:rowOff>114300</xdr:rowOff>
    </xdr:to>
    <xdr:sp macro="" textlink="">
      <xdr:nvSpPr>
        <xdr:cNvPr id="670" name="円/楕円 669"/>
        <xdr:cNvSpPr/>
      </xdr:nvSpPr>
      <xdr:spPr>
        <a:xfrm>
          <a:off x="14544675" y="16468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123825</xdr:rowOff>
    </xdr:from>
    <xdr:ext cx="533400" cy="257175"/>
    <xdr:sp macro="" textlink="">
      <xdr:nvSpPr>
        <xdr:cNvPr id="671" name="テキスト ボックス 670"/>
        <xdr:cNvSpPr txBox="1"/>
      </xdr:nvSpPr>
      <xdr:spPr>
        <a:xfrm>
          <a:off x="14325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38100</xdr:rowOff>
    </xdr:from>
    <xdr:to>
      <xdr:col>20</xdr:col>
      <xdr:colOff>9525</xdr:colOff>
      <xdr:row>97</xdr:row>
      <xdr:rowOff>142875</xdr:rowOff>
    </xdr:to>
    <xdr:sp macro="" textlink="">
      <xdr:nvSpPr>
        <xdr:cNvPr id="672" name="円/楕円 671"/>
        <xdr:cNvSpPr/>
      </xdr:nvSpPr>
      <xdr:spPr>
        <a:xfrm>
          <a:off x="13649325"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97</xdr:row>
      <xdr:rowOff>133350</xdr:rowOff>
    </xdr:from>
    <xdr:ext cx="466725" cy="257175"/>
    <xdr:sp macro="" textlink="">
      <xdr:nvSpPr>
        <xdr:cNvPr id="673" name="テキスト ボックス 672"/>
        <xdr:cNvSpPr txBox="1"/>
      </xdr:nvSpPr>
      <xdr:spPr>
        <a:xfrm>
          <a:off x="13468350" y="1676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161925</xdr:rowOff>
    </xdr:from>
    <xdr:to>
      <xdr:col>18</xdr:col>
      <xdr:colOff>495300</xdr:colOff>
      <xdr:row>97</xdr:row>
      <xdr:rowOff>95250</xdr:rowOff>
    </xdr:to>
    <xdr:sp macro="" textlink="">
      <xdr:nvSpPr>
        <xdr:cNvPr id="674" name="円/楕円 673"/>
        <xdr:cNvSpPr/>
      </xdr:nvSpPr>
      <xdr:spPr>
        <a:xfrm>
          <a:off x="127635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97</xdr:row>
      <xdr:rowOff>85725</xdr:rowOff>
    </xdr:from>
    <xdr:ext cx="466725" cy="257175"/>
    <xdr:sp macro="" textlink="">
      <xdr:nvSpPr>
        <xdr:cNvPr id="675" name="テキスト ボックス 674"/>
        <xdr:cNvSpPr txBox="1"/>
      </xdr:nvSpPr>
      <xdr:spPr>
        <a:xfrm>
          <a:off x="12582525" y="16716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76" name="正方形/長方形 675"/>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77" name="正方形/長方形 676"/>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78" name="正方形/長方形 677"/>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79" name="正方形/長方形 678"/>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0" name="正方形/長方形 679"/>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81" name="正方形/長方形 680"/>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82" name="正方形/長方形 681"/>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83" name="正方形/長方形 682"/>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84" name="テキスト ボックス 683"/>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85" name="直線コネクタ 684"/>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86" name="直線コネクタ 685"/>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87" name="テキスト ボックス 686"/>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688" name="直線コネクタ 687"/>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689" name="テキスト ボックス 688"/>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690" name="直線コネクタ 689"/>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691" name="テキスト ボックス 690"/>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692" name="直線コネクタ 691"/>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693" name="テキスト ボックス 692"/>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694" name="直線コネクタ 693"/>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695" name="テキスト ボックス 694"/>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696" name="直線コネクタ 695"/>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697" name="テキスト ボックス 696"/>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98" name="直線コネクタ 697"/>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99" name="テキスト ボックス 698"/>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0"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01" name="直線コネクタ 700"/>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02"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03" name="直線コネクタ 702"/>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85725</xdr:rowOff>
    </xdr:from>
    <xdr:ext cx="466725" cy="257175"/>
    <xdr:sp macro="" textlink="">
      <xdr:nvSpPr>
        <xdr:cNvPr id="704" name="投資及び出資金最大値テキスト"/>
        <xdr:cNvSpPr txBox="1"/>
      </xdr:nvSpPr>
      <xdr:spPr>
        <a:xfrm>
          <a:off x="22212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05" name="直線コネクタ 704"/>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34</xdr:row>
      <xdr:rowOff>133350</xdr:rowOff>
    </xdr:from>
    <xdr:to>
      <xdr:col>32</xdr:col>
      <xdr:colOff>190500</xdr:colOff>
      <xdr:row>35</xdr:row>
      <xdr:rowOff>28575</xdr:rowOff>
    </xdr:to>
    <xdr:cxnSp macro="">
      <xdr:nvCxnSpPr>
        <xdr:cNvPr id="706" name="直線コネクタ 705"/>
        <xdr:cNvCxnSpPr/>
      </xdr:nvCxnSpPr>
      <xdr:spPr>
        <a:xfrm flipV="1">
          <a:off x="21326475" y="59626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123825</xdr:rowOff>
    </xdr:from>
    <xdr:ext cx="466725" cy="257175"/>
    <xdr:sp macro="" textlink="">
      <xdr:nvSpPr>
        <xdr:cNvPr id="707" name="投資及び出資金平均値テキスト"/>
        <xdr:cNvSpPr txBox="1"/>
      </xdr:nvSpPr>
      <xdr:spPr>
        <a:xfrm>
          <a:off x="222123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08" name="フローチャート : 判断 707"/>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35</xdr:row>
      <xdr:rowOff>28575</xdr:rowOff>
    </xdr:from>
    <xdr:to>
      <xdr:col>31</xdr:col>
      <xdr:colOff>38100</xdr:colOff>
      <xdr:row>35</xdr:row>
      <xdr:rowOff>114300</xdr:rowOff>
    </xdr:to>
    <xdr:cxnSp macro="">
      <xdr:nvCxnSpPr>
        <xdr:cNvPr id="709" name="直線コネクタ 708"/>
        <xdr:cNvCxnSpPr/>
      </xdr:nvCxnSpPr>
      <xdr:spPr>
        <a:xfrm flipV="1">
          <a:off x="20431125" y="602932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47625</xdr:rowOff>
    </xdr:from>
    <xdr:to>
      <xdr:col>31</xdr:col>
      <xdr:colOff>85725</xdr:colOff>
      <xdr:row>38</xdr:row>
      <xdr:rowOff>152400</xdr:rowOff>
    </xdr:to>
    <xdr:sp macro="" textlink="">
      <xdr:nvSpPr>
        <xdr:cNvPr id="710" name="フローチャート : 判断 709"/>
        <xdr:cNvSpPr/>
      </xdr:nvSpPr>
      <xdr:spPr>
        <a:xfrm>
          <a:off x="21269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142875</xdr:rowOff>
    </xdr:from>
    <xdr:ext cx="466725" cy="257175"/>
    <xdr:sp macro="" textlink="">
      <xdr:nvSpPr>
        <xdr:cNvPr id="711" name="テキスト ボックス 710"/>
        <xdr:cNvSpPr txBox="1"/>
      </xdr:nvSpPr>
      <xdr:spPr>
        <a:xfrm>
          <a:off x="210883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114300</xdr:rowOff>
    </xdr:from>
    <xdr:to>
      <xdr:col>29</xdr:col>
      <xdr:colOff>514350</xdr:colOff>
      <xdr:row>35</xdr:row>
      <xdr:rowOff>152400</xdr:rowOff>
    </xdr:to>
    <xdr:cxnSp macro="">
      <xdr:nvCxnSpPr>
        <xdr:cNvPr id="712" name="直線コネクタ 711"/>
        <xdr:cNvCxnSpPr/>
      </xdr:nvCxnSpPr>
      <xdr:spPr>
        <a:xfrm flipV="1">
          <a:off x="19545300" y="6115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13" name="フローチャート : 判断 712"/>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38</xdr:row>
      <xdr:rowOff>66675</xdr:rowOff>
    </xdr:from>
    <xdr:ext cx="466725" cy="257175"/>
    <xdr:sp macro="" textlink="">
      <xdr:nvSpPr>
        <xdr:cNvPr id="714" name="テキスト ボックス 713"/>
        <xdr:cNvSpPr txBox="1"/>
      </xdr:nvSpPr>
      <xdr:spPr>
        <a:xfrm>
          <a:off x="20202525"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114300</xdr:colOff>
      <xdr:row>35</xdr:row>
      <xdr:rowOff>152400</xdr:rowOff>
    </xdr:from>
    <xdr:to>
      <xdr:col>28</xdr:col>
      <xdr:colOff>314325</xdr:colOff>
      <xdr:row>36</xdr:row>
      <xdr:rowOff>9525</xdr:rowOff>
    </xdr:to>
    <xdr:cxnSp macro="">
      <xdr:nvCxnSpPr>
        <xdr:cNvPr id="715" name="直線コネクタ 714"/>
        <xdr:cNvCxnSpPr/>
      </xdr:nvCxnSpPr>
      <xdr:spPr>
        <a:xfrm flipV="1">
          <a:off x="18659475" y="6153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16" name="フローチャート : 判断 715"/>
        <xdr:cNvSpPr/>
      </xdr:nvSpPr>
      <xdr:spPr>
        <a:xfrm>
          <a:off x="194976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38</xdr:row>
      <xdr:rowOff>104775</xdr:rowOff>
    </xdr:from>
    <xdr:ext cx="466725" cy="257175"/>
    <xdr:sp macro="" textlink="">
      <xdr:nvSpPr>
        <xdr:cNvPr id="717" name="テキスト ボックス 716"/>
        <xdr:cNvSpPr txBox="1"/>
      </xdr:nvSpPr>
      <xdr:spPr>
        <a:xfrm>
          <a:off x="19307175"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57150</xdr:rowOff>
    </xdr:from>
    <xdr:to>
      <xdr:col>27</xdr:col>
      <xdr:colOff>161925</xdr:colOff>
      <xdr:row>38</xdr:row>
      <xdr:rowOff>161925</xdr:rowOff>
    </xdr:to>
    <xdr:sp macro="" textlink="">
      <xdr:nvSpPr>
        <xdr:cNvPr id="718" name="フローチャート : 判断 717"/>
        <xdr:cNvSpPr/>
      </xdr:nvSpPr>
      <xdr:spPr>
        <a:xfrm>
          <a:off x="18602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38</xdr:row>
      <xdr:rowOff>152400</xdr:rowOff>
    </xdr:from>
    <xdr:ext cx="381000" cy="257175"/>
    <xdr:sp macro="" textlink="">
      <xdr:nvSpPr>
        <xdr:cNvPr id="719" name="テキスト ボックス 718"/>
        <xdr:cNvSpPr txBox="1"/>
      </xdr:nvSpPr>
      <xdr:spPr>
        <a:xfrm>
          <a:off x="184689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0" name="テキスト ボックス 719"/>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1" name="テキスト ボックス 720"/>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2" name="テキスト ボックス 721"/>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3" name="テキスト ボックス 722"/>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24" name="テキスト ボックス 723"/>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34</xdr:row>
      <xdr:rowOff>76200</xdr:rowOff>
    </xdr:from>
    <xdr:to>
      <xdr:col>32</xdr:col>
      <xdr:colOff>238125</xdr:colOff>
      <xdr:row>35</xdr:row>
      <xdr:rowOff>9525</xdr:rowOff>
    </xdr:to>
    <xdr:sp macro="" textlink="">
      <xdr:nvSpPr>
        <xdr:cNvPr id="725" name="円/楕円 724"/>
        <xdr:cNvSpPr/>
      </xdr:nvSpPr>
      <xdr:spPr>
        <a:xfrm>
          <a:off x="22107525" y="590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104775</xdr:rowOff>
    </xdr:from>
    <xdr:ext cx="466725" cy="257175"/>
    <xdr:sp macro="" textlink="">
      <xdr:nvSpPr>
        <xdr:cNvPr id="726" name="投資及び出資金該当値テキスト"/>
        <xdr:cNvSpPr txBox="1"/>
      </xdr:nvSpPr>
      <xdr:spPr>
        <a:xfrm>
          <a:off x="2221230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30</xdr:col>
      <xdr:colOff>666750</xdr:colOff>
      <xdr:row>34</xdr:row>
      <xdr:rowOff>152400</xdr:rowOff>
    </xdr:from>
    <xdr:to>
      <xdr:col>31</xdr:col>
      <xdr:colOff>85725</xdr:colOff>
      <xdr:row>35</xdr:row>
      <xdr:rowOff>76200</xdr:rowOff>
    </xdr:to>
    <xdr:sp macro="" textlink="">
      <xdr:nvSpPr>
        <xdr:cNvPr id="727" name="円/楕円 726"/>
        <xdr:cNvSpPr/>
      </xdr:nvSpPr>
      <xdr:spPr>
        <a:xfrm>
          <a:off x="21269325" y="598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33</xdr:row>
      <xdr:rowOff>95250</xdr:rowOff>
    </xdr:from>
    <xdr:ext cx="466725" cy="257175"/>
    <xdr:sp macro="" textlink="">
      <xdr:nvSpPr>
        <xdr:cNvPr id="728" name="テキスト ボックス 727"/>
        <xdr:cNvSpPr txBox="1"/>
      </xdr:nvSpPr>
      <xdr:spPr>
        <a:xfrm>
          <a:off x="21088350"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57150</xdr:rowOff>
    </xdr:from>
    <xdr:to>
      <xdr:col>29</xdr:col>
      <xdr:colOff>571500</xdr:colOff>
      <xdr:row>35</xdr:row>
      <xdr:rowOff>161925</xdr:rowOff>
    </xdr:to>
    <xdr:sp macro="" textlink="">
      <xdr:nvSpPr>
        <xdr:cNvPr id="729" name="円/楕円 728"/>
        <xdr:cNvSpPr/>
      </xdr:nvSpPr>
      <xdr:spPr>
        <a:xfrm>
          <a:off x="20383500" y="605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34</xdr:row>
      <xdr:rowOff>9525</xdr:rowOff>
    </xdr:from>
    <xdr:ext cx="466725" cy="257175"/>
    <xdr:sp macro="" textlink="">
      <xdr:nvSpPr>
        <xdr:cNvPr id="730" name="テキスト ボックス 729"/>
        <xdr:cNvSpPr txBox="1"/>
      </xdr:nvSpPr>
      <xdr:spPr>
        <a:xfrm>
          <a:off x="20202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28</xdr:col>
      <xdr:colOff>266700</xdr:colOff>
      <xdr:row>35</xdr:row>
      <xdr:rowOff>104775</xdr:rowOff>
    </xdr:from>
    <xdr:to>
      <xdr:col>28</xdr:col>
      <xdr:colOff>361950</xdr:colOff>
      <xdr:row>36</xdr:row>
      <xdr:rowOff>38100</xdr:rowOff>
    </xdr:to>
    <xdr:sp macro="" textlink="">
      <xdr:nvSpPr>
        <xdr:cNvPr id="731" name="円/楕円 730"/>
        <xdr:cNvSpPr/>
      </xdr:nvSpPr>
      <xdr:spPr>
        <a:xfrm>
          <a:off x="19497675" y="610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34</xdr:row>
      <xdr:rowOff>47625</xdr:rowOff>
    </xdr:from>
    <xdr:ext cx="466725" cy="257175"/>
    <xdr:sp macro="" textlink="">
      <xdr:nvSpPr>
        <xdr:cNvPr id="732" name="テキスト ボックス 731"/>
        <xdr:cNvSpPr txBox="1"/>
      </xdr:nvSpPr>
      <xdr:spPr>
        <a:xfrm>
          <a:off x="19307175" y="587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27</xdr:col>
      <xdr:colOff>57150</xdr:colOff>
      <xdr:row>35</xdr:row>
      <xdr:rowOff>123825</xdr:rowOff>
    </xdr:from>
    <xdr:to>
      <xdr:col>27</xdr:col>
      <xdr:colOff>161925</xdr:colOff>
      <xdr:row>36</xdr:row>
      <xdr:rowOff>57150</xdr:rowOff>
    </xdr:to>
    <xdr:sp macro="" textlink="">
      <xdr:nvSpPr>
        <xdr:cNvPr id="733" name="円/楕円 732"/>
        <xdr:cNvSpPr/>
      </xdr:nvSpPr>
      <xdr:spPr>
        <a:xfrm>
          <a:off x="18602325" y="612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34</xdr:row>
      <xdr:rowOff>76200</xdr:rowOff>
    </xdr:from>
    <xdr:ext cx="466725" cy="257175"/>
    <xdr:sp macro="" textlink="">
      <xdr:nvSpPr>
        <xdr:cNvPr id="734" name="テキスト ボックス 733"/>
        <xdr:cNvSpPr txBox="1"/>
      </xdr:nvSpPr>
      <xdr:spPr>
        <a:xfrm>
          <a:off x="1842135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5" name="正方形/長方形 734"/>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36" name="正方形/長方形 735"/>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37" name="正方形/長方形 736"/>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38" name="正方形/長方形 737"/>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39" name="正方形/長方形 738"/>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0" name="正方形/長方形 739"/>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1" name="正方形/長方形 740"/>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2" name="正方形/長方形 741"/>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3" name="テキスト ボックス 742"/>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4" name="直線コネクタ 743"/>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45" name="直線コネクタ 744"/>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46" name="テキスト ボックス 745"/>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47" name="直線コネクタ 746"/>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48" name="テキスト ボックス 747"/>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49" name="直線コネクタ 748"/>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50" name="テキスト ボックス 749"/>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51" name="直線コネクタ 750"/>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52" name="テキスト ボックス 751"/>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3" name="直線コネクタ 75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54" name="テキスト ボックス 75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5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114300</xdr:rowOff>
    </xdr:from>
    <xdr:to>
      <xdr:col>32</xdr:col>
      <xdr:colOff>190500</xdr:colOff>
      <xdr:row>58</xdr:row>
      <xdr:rowOff>142875</xdr:rowOff>
    </xdr:to>
    <xdr:cxnSp macro="">
      <xdr:nvCxnSpPr>
        <xdr:cNvPr id="756" name="直線コネクタ 755"/>
        <xdr:cNvCxnSpPr/>
      </xdr:nvCxnSpPr>
      <xdr:spPr>
        <a:xfrm flipV="1">
          <a:off x="22155150" y="9029700"/>
          <a:ext cx="9525"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57"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58" name="直線コネクタ 757"/>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57150</xdr:rowOff>
    </xdr:from>
    <xdr:ext cx="533400" cy="257175"/>
    <xdr:sp macro="" textlink="">
      <xdr:nvSpPr>
        <xdr:cNvPr id="759" name="貸付金最大値テキスト"/>
        <xdr:cNvSpPr txBox="1"/>
      </xdr:nvSpPr>
      <xdr:spPr>
        <a:xfrm>
          <a:off x="22212300" y="880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95250</xdr:colOff>
      <xdr:row>52</xdr:row>
      <xdr:rowOff>114300</xdr:rowOff>
    </xdr:from>
    <xdr:to>
      <xdr:col>32</xdr:col>
      <xdr:colOff>276225</xdr:colOff>
      <xdr:row>52</xdr:row>
      <xdr:rowOff>114300</xdr:rowOff>
    </xdr:to>
    <xdr:cxnSp macro="">
      <xdr:nvCxnSpPr>
        <xdr:cNvPr id="760" name="直線コネクタ 759"/>
        <xdr:cNvCxnSpPr/>
      </xdr:nvCxnSpPr>
      <xdr:spPr>
        <a:xfrm>
          <a:off x="22069425" y="902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142875</xdr:rowOff>
    </xdr:to>
    <xdr:cxnSp macro="">
      <xdr:nvCxnSpPr>
        <xdr:cNvPr id="761" name="直線コネクタ 760"/>
        <xdr:cNvCxnSpPr/>
      </xdr:nvCxnSpPr>
      <xdr:spPr>
        <a:xfrm>
          <a:off x="21326475" y="100774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47625</xdr:rowOff>
    </xdr:from>
    <xdr:ext cx="466725" cy="257175"/>
    <xdr:sp macro="" textlink="">
      <xdr:nvSpPr>
        <xdr:cNvPr id="762" name="貸付金平均値テキスト"/>
        <xdr:cNvSpPr txBox="1"/>
      </xdr:nvSpPr>
      <xdr:spPr>
        <a:xfrm>
          <a:off x="2221230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28575</xdr:rowOff>
    </xdr:from>
    <xdr:to>
      <xdr:col>32</xdr:col>
      <xdr:colOff>238125</xdr:colOff>
      <xdr:row>57</xdr:row>
      <xdr:rowOff>133350</xdr:rowOff>
    </xdr:to>
    <xdr:sp macro="" textlink="">
      <xdr:nvSpPr>
        <xdr:cNvPr id="763" name="フローチャート : 判断 762"/>
        <xdr:cNvSpPr/>
      </xdr:nvSpPr>
      <xdr:spPr>
        <a:xfrm>
          <a:off x="22107525" y="980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85725</xdr:rowOff>
    </xdr:from>
    <xdr:to>
      <xdr:col>31</xdr:col>
      <xdr:colOff>38100</xdr:colOff>
      <xdr:row>58</xdr:row>
      <xdr:rowOff>133350</xdr:rowOff>
    </xdr:to>
    <xdr:cxnSp macro="">
      <xdr:nvCxnSpPr>
        <xdr:cNvPr id="764" name="直線コネクタ 763"/>
        <xdr:cNvCxnSpPr/>
      </xdr:nvCxnSpPr>
      <xdr:spPr>
        <a:xfrm>
          <a:off x="20431125" y="100298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56</xdr:row>
      <xdr:rowOff>161925</xdr:rowOff>
    </xdr:from>
    <xdr:to>
      <xdr:col>31</xdr:col>
      <xdr:colOff>85725</xdr:colOff>
      <xdr:row>57</xdr:row>
      <xdr:rowOff>85725</xdr:rowOff>
    </xdr:to>
    <xdr:sp macro="" textlink="">
      <xdr:nvSpPr>
        <xdr:cNvPr id="765" name="フローチャート : 判断 764"/>
        <xdr:cNvSpPr/>
      </xdr:nvSpPr>
      <xdr:spPr>
        <a:xfrm>
          <a:off x="21269325" y="9763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104775</xdr:rowOff>
    </xdr:from>
    <xdr:ext cx="466725" cy="257175"/>
    <xdr:sp macro="" textlink="">
      <xdr:nvSpPr>
        <xdr:cNvPr id="766" name="テキスト ボックス 765"/>
        <xdr:cNvSpPr txBox="1"/>
      </xdr:nvSpPr>
      <xdr:spPr>
        <a:xfrm>
          <a:off x="21088350" y="953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85725</xdr:rowOff>
    </xdr:from>
    <xdr:to>
      <xdr:col>29</xdr:col>
      <xdr:colOff>514350</xdr:colOff>
      <xdr:row>58</xdr:row>
      <xdr:rowOff>133350</xdr:rowOff>
    </xdr:to>
    <xdr:cxnSp macro="">
      <xdr:nvCxnSpPr>
        <xdr:cNvPr id="767" name="直線コネクタ 766"/>
        <xdr:cNvCxnSpPr/>
      </xdr:nvCxnSpPr>
      <xdr:spPr>
        <a:xfrm flipV="1">
          <a:off x="19545300" y="100298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142875</xdr:rowOff>
    </xdr:from>
    <xdr:to>
      <xdr:col>29</xdr:col>
      <xdr:colOff>571500</xdr:colOff>
      <xdr:row>57</xdr:row>
      <xdr:rowOff>76200</xdr:rowOff>
    </xdr:to>
    <xdr:sp macro="" textlink="">
      <xdr:nvSpPr>
        <xdr:cNvPr id="768" name="フローチャート : 判断 767"/>
        <xdr:cNvSpPr/>
      </xdr:nvSpPr>
      <xdr:spPr>
        <a:xfrm>
          <a:off x="20383500"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85725</xdr:rowOff>
    </xdr:from>
    <xdr:ext cx="466725" cy="257175"/>
    <xdr:sp macro="" textlink="">
      <xdr:nvSpPr>
        <xdr:cNvPr id="769" name="テキスト ボックス 768"/>
        <xdr:cNvSpPr txBox="1"/>
      </xdr:nvSpPr>
      <xdr:spPr>
        <a:xfrm>
          <a:off x="20202525" y="951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70" name="直線コネクタ 769"/>
        <xdr:cNvCxnSpPr/>
      </xdr:nvCxnSpPr>
      <xdr:spPr>
        <a:xfrm>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114300</xdr:rowOff>
    </xdr:from>
    <xdr:to>
      <xdr:col>28</xdr:col>
      <xdr:colOff>361950</xdr:colOff>
      <xdr:row>57</xdr:row>
      <xdr:rowOff>47625</xdr:rowOff>
    </xdr:to>
    <xdr:sp macro="" textlink="">
      <xdr:nvSpPr>
        <xdr:cNvPr id="771" name="フローチャート : 判断 770"/>
        <xdr:cNvSpPr/>
      </xdr:nvSpPr>
      <xdr:spPr>
        <a:xfrm>
          <a:off x="19497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55</xdr:row>
      <xdr:rowOff>57150</xdr:rowOff>
    </xdr:from>
    <xdr:ext cx="466725" cy="257175"/>
    <xdr:sp macro="" textlink="">
      <xdr:nvSpPr>
        <xdr:cNvPr id="772" name="テキスト ボックス 771"/>
        <xdr:cNvSpPr txBox="1"/>
      </xdr:nvSpPr>
      <xdr:spPr>
        <a:xfrm>
          <a:off x="19307175" y="948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95250</xdr:rowOff>
    </xdr:from>
    <xdr:to>
      <xdr:col>27</xdr:col>
      <xdr:colOff>161925</xdr:colOff>
      <xdr:row>57</xdr:row>
      <xdr:rowOff>28575</xdr:rowOff>
    </xdr:to>
    <xdr:sp macro="" textlink="">
      <xdr:nvSpPr>
        <xdr:cNvPr id="773" name="フローチャート : 判断 772"/>
        <xdr:cNvSpPr/>
      </xdr:nvSpPr>
      <xdr:spPr>
        <a:xfrm>
          <a:off x="186023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47625</xdr:rowOff>
    </xdr:from>
    <xdr:ext cx="466725" cy="257175"/>
    <xdr:sp macro="" textlink="">
      <xdr:nvSpPr>
        <xdr:cNvPr id="774" name="テキスト ボックス 773"/>
        <xdr:cNvSpPr txBox="1"/>
      </xdr:nvSpPr>
      <xdr:spPr>
        <a:xfrm>
          <a:off x="18421350"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75" name="テキスト ボックス 77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76" name="テキスト ボックス 77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77" name="テキスト ボックス 77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78" name="テキスト ボックス 77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79" name="テキスト ボックス 77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80" name="円/楕円 779"/>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81"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82" name="円/楕円 781"/>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83" name="テキスト ボックス 782"/>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38100</xdr:rowOff>
    </xdr:from>
    <xdr:to>
      <xdr:col>29</xdr:col>
      <xdr:colOff>571500</xdr:colOff>
      <xdr:row>58</xdr:row>
      <xdr:rowOff>142875</xdr:rowOff>
    </xdr:to>
    <xdr:sp macro="" textlink="">
      <xdr:nvSpPr>
        <xdr:cNvPr id="784" name="円/楕円 783"/>
        <xdr:cNvSpPr/>
      </xdr:nvSpPr>
      <xdr:spPr>
        <a:xfrm>
          <a:off x="20383500" y="998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58</xdr:row>
      <xdr:rowOff>133350</xdr:rowOff>
    </xdr:from>
    <xdr:ext cx="466725" cy="257175"/>
    <xdr:sp macro="" textlink="">
      <xdr:nvSpPr>
        <xdr:cNvPr id="785" name="テキスト ボックス 784"/>
        <xdr:cNvSpPr txBox="1"/>
      </xdr:nvSpPr>
      <xdr:spPr>
        <a:xfrm>
          <a:off x="20202525"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786" name="円/楕円 785"/>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59</xdr:row>
      <xdr:rowOff>9525</xdr:rowOff>
    </xdr:from>
    <xdr:ext cx="314325" cy="257175"/>
    <xdr:sp macro="" textlink="">
      <xdr:nvSpPr>
        <xdr:cNvPr id="787" name="テキスト ボックス 786"/>
        <xdr:cNvSpPr txBox="1"/>
      </xdr:nvSpPr>
      <xdr:spPr>
        <a:xfrm>
          <a:off x="1939290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788" name="円/楕円 787"/>
        <xdr:cNvSpPr/>
      </xdr:nvSpPr>
      <xdr:spPr>
        <a:xfrm>
          <a:off x="18602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59</xdr:row>
      <xdr:rowOff>9525</xdr:rowOff>
    </xdr:from>
    <xdr:ext cx="314325" cy="257175"/>
    <xdr:sp macro="" textlink="">
      <xdr:nvSpPr>
        <xdr:cNvPr id="789" name="テキスト ボックス 788"/>
        <xdr:cNvSpPr txBox="1"/>
      </xdr:nvSpPr>
      <xdr:spPr>
        <a:xfrm>
          <a:off x="18497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0" name="正方形/長方形 78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1" name="正方形/長方形 79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2" name="正方形/長方形 79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3" name="正方形/長方形 79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94" name="正方形/長方形 79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95" name="正方形/長方形 79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96" name="正方形/長方形 79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97" name="正方形/長方形 79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98" name="テキスト ボックス 79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99" name="直線コネクタ 79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80</xdr:row>
      <xdr:rowOff>114300</xdr:rowOff>
    </xdr:from>
    <xdr:ext cx="533400" cy="257175"/>
    <xdr:sp macro="" textlink="">
      <xdr:nvSpPr>
        <xdr:cNvPr id="800" name="テキスト ボックス 799"/>
        <xdr:cNvSpPr txBox="1"/>
      </xdr:nvSpPr>
      <xdr:spPr>
        <a:xfrm>
          <a:off x="17754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01" name="直線コネクタ 800"/>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02" name="テキスト ボックス 801"/>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03" name="直線コネクタ 802"/>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04" name="テキスト ボックス 803"/>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05" name="直線コネクタ 804"/>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06" name="テキスト ボックス 805"/>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07" name="直線コネクタ 806"/>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08" name="テキスト ボックス 807"/>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09" name="直線コネクタ 808"/>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95250</xdr:rowOff>
    </xdr:from>
    <xdr:ext cx="533400" cy="257175"/>
    <xdr:sp macro="" textlink="">
      <xdr:nvSpPr>
        <xdr:cNvPr id="810" name="テキスト ボックス 809"/>
        <xdr:cNvSpPr txBox="1"/>
      </xdr:nvSpPr>
      <xdr:spPr>
        <a:xfrm>
          <a:off x="17754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1" name="直線コネクタ 810"/>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67</xdr:row>
      <xdr:rowOff>57150</xdr:rowOff>
    </xdr:from>
    <xdr:ext cx="533400" cy="257175"/>
    <xdr:sp macro="" textlink="">
      <xdr:nvSpPr>
        <xdr:cNvPr id="812" name="テキスト ボックス 811"/>
        <xdr:cNvSpPr txBox="1"/>
      </xdr:nvSpPr>
      <xdr:spPr>
        <a:xfrm>
          <a:off x="17754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13"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123825</xdr:rowOff>
    </xdr:from>
    <xdr:to>
      <xdr:col>32</xdr:col>
      <xdr:colOff>190500</xdr:colOff>
      <xdr:row>78</xdr:row>
      <xdr:rowOff>19050</xdr:rowOff>
    </xdr:to>
    <xdr:cxnSp macro="">
      <xdr:nvCxnSpPr>
        <xdr:cNvPr id="814" name="直線コネクタ 813"/>
        <xdr:cNvCxnSpPr/>
      </xdr:nvCxnSpPr>
      <xdr:spPr>
        <a:xfrm flipV="1">
          <a:off x="22155150" y="121253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28575</xdr:rowOff>
    </xdr:from>
    <xdr:ext cx="533400" cy="257175"/>
    <xdr:sp macro="" textlink="">
      <xdr:nvSpPr>
        <xdr:cNvPr id="815" name="繰出金最小値テキスト"/>
        <xdr:cNvSpPr txBox="1"/>
      </xdr:nvSpPr>
      <xdr:spPr>
        <a:xfrm>
          <a:off x="22212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95250</xdr:colOff>
      <xdr:row>78</xdr:row>
      <xdr:rowOff>19050</xdr:rowOff>
    </xdr:from>
    <xdr:to>
      <xdr:col>32</xdr:col>
      <xdr:colOff>276225</xdr:colOff>
      <xdr:row>78</xdr:row>
      <xdr:rowOff>19050</xdr:rowOff>
    </xdr:to>
    <xdr:cxnSp macro="">
      <xdr:nvCxnSpPr>
        <xdr:cNvPr id="816" name="直線コネクタ 815"/>
        <xdr:cNvCxnSpPr/>
      </xdr:nvCxnSpPr>
      <xdr:spPr>
        <a:xfrm>
          <a:off x="22069425" y="1339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76200</xdr:rowOff>
    </xdr:from>
    <xdr:ext cx="533400" cy="257175"/>
    <xdr:sp macro="" textlink="">
      <xdr:nvSpPr>
        <xdr:cNvPr id="817" name="繰出金最大値テキスト"/>
        <xdr:cNvSpPr txBox="1"/>
      </xdr:nvSpPr>
      <xdr:spPr>
        <a:xfrm>
          <a:off x="22212300"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95250</xdr:colOff>
      <xdr:row>70</xdr:row>
      <xdr:rowOff>123825</xdr:rowOff>
    </xdr:from>
    <xdr:to>
      <xdr:col>32</xdr:col>
      <xdr:colOff>276225</xdr:colOff>
      <xdr:row>70</xdr:row>
      <xdr:rowOff>123825</xdr:rowOff>
    </xdr:to>
    <xdr:cxnSp macro="">
      <xdr:nvCxnSpPr>
        <xdr:cNvPr id="818" name="直線コネクタ 817"/>
        <xdr:cNvCxnSpPr/>
      </xdr:nvCxnSpPr>
      <xdr:spPr>
        <a:xfrm>
          <a:off x="22069425"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72</xdr:row>
      <xdr:rowOff>38100</xdr:rowOff>
    </xdr:from>
    <xdr:to>
      <xdr:col>32</xdr:col>
      <xdr:colOff>190500</xdr:colOff>
      <xdr:row>72</xdr:row>
      <xdr:rowOff>66675</xdr:rowOff>
    </xdr:to>
    <xdr:cxnSp macro="">
      <xdr:nvCxnSpPr>
        <xdr:cNvPr id="819" name="直線コネクタ 818"/>
        <xdr:cNvCxnSpPr/>
      </xdr:nvCxnSpPr>
      <xdr:spPr>
        <a:xfrm flipV="1">
          <a:off x="21326475" y="123825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19050</xdr:rowOff>
    </xdr:from>
    <xdr:ext cx="533400" cy="257175"/>
    <xdr:sp macro="" textlink="">
      <xdr:nvSpPr>
        <xdr:cNvPr id="820" name="繰出金平均値テキスト"/>
        <xdr:cNvSpPr txBox="1"/>
      </xdr:nvSpPr>
      <xdr:spPr>
        <a:xfrm>
          <a:off x="222123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133350</xdr:colOff>
      <xdr:row>74</xdr:row>
      <xdr:rowOff>38100</xdr:rowOff>
    </xdr:from>
    <xdr:to>
      <xdr:col>32</xdr:col>
      <xdr:colOff>238125</xdr:colOff>
      <xdr:row>74</xdr:row>
      <xdr:rowOff>133350</xdr:rowOff>
    </xdr:to>
    <xdr:sp macro="" textlink="">
      <xdr:nvSpPr>
        <xdr:cNvPr id="821" name="フローチャート : 判断 820"/>
        <xdr:cNvSpPr/>
      </xdr:nvSpPr>
      <xdr:spPr>
        <a:xfrm>
          <a:off x="22107525" y="12725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72</xdr:row>
      <xdr:rowOff>66675</xdr:rowOff>
    </xdr:from>
    <xdr:to>
      <xdr:col>31</xdr:col>
      <xdr:colOff>38100</xdr:colOff>
      <xdr:row>72</xdr:row>
      <xdr:rowOff>123825</xdr:rowOff>
    </xdr:to>
    <xdr:cxnSp macro="">
      <xdr:nvCxnSpPr>
        <xdr:cNvPr id="822" name="直線コネクタ 821"/>
        <xdr:cNvCxnSpPr/>
      </xdr:nvCxnSpPr>
      <xdr:spPr>
        <a:xfrm flipV="1">
          <a:off x="20431125" y="124110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74</xdr:row>
      <xdr:rowOff>104775</xdr:rowOff>
    </xdr:from>
    <xdr:to>
      <xdr:col>31</xdr:col>
      <xdr:colOff>85725</xdr:colOff>
      <xdr:row>75</xdr:row>
      <xdr:rowOff>28575</xdr:rowOff>
    </xdr:to>
    <xdr:sp macro="" textlink="">
      <xdr:nvSpPr>
        <xdr:cNvPr id="823" name="フローチャート : 判断 822"/>
        <xdr:cNvSpPr/>
      </xdr:nvSpPr>
      <xdr:spPr>
        <a:xfrm>
          <a:off x="21269325" y="12792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19050</xdr:rowOff>
    </xdr:from>
    <xdr:ext cx="533400" cy="257175"/>
    <xdr:sp macro="" textlink="">
      <xdr:nvSpPr>
        <xdr:cNvPr id="824" name="テキスト ボックス 823"/>
        <xdr:cNvSpPr txBox="1"/>
      </xdr:nvSpPr>
      <xdr:spPr>
        <a:xfrm>
          <a:off x="21059775"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123825</xdr:rowOff>
    </xdr:from>
    <xdr:to>
      <xdr:col>29</xdr:col>
      <xdr:colOff>514350</xdr:colOff>
      <xdr:row>72</xdr:row>
      <xdr:rowOff>152400</xdr:rowOff>
    </xdr:to>
    <xdr:cxnSp macro="">
      <xdr:nvCxnSpPr>
        <xdr:cNvPr id="825" name="直線コネクタ 824"/>
        <xdr:cNvCxnSpPr/>
      </xdr:nvCxnSpPr>
      <xdr:spPr>
        <a:xfrm flipV="1">
          <a:off x="19545300" y="124682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133350</xdr:rowOff>
    </xdr:from>
    <xdr:to>
      <xdr:col>29</xdr:col>
      <xdr:colOff>571500</xdr:colOff>
      <xdr:row>75</xdr:row>
      <xdr:rowOff>66675</xdr:rowOff>
    </xdr:to>
    <xdr:sp macro="" textlink="">
      <xdr:nvSpPr>
        <xdr:cNvPr id="826" name="フローチャート : 判断 825"/>
        <xdr:cNvSpPr/>
      </xdr:nvSpPr>
      <xdr:spPr>
        <a:xfrm>
          <a:off x="20383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57150</xdr:rowOff>
    </xdr:from>
    <xdr:ext cx="533400" cy="257175"/>
    <xdr:sp macro="" textlink="">
      <xdr:nvSpPr>
        <xdr:cNvPr id="827" name="テキスト ボックス 826"/>
        <xdr:cNvSpPr txBox="1"/>
      </xdr:nvSpPr>
      <xdr:spPr>
        <a:xfrm>
          <a:off x="201644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114300</xdr:colOff>
      <xdr:row>72</xdr:row>
      <xdr:rowOff>142875</xdr:rowOff>
    </xdr:from>
    <xdr:to>
      <xdr:col>28</xdr:col>
      <xdr:colOff>314325</xdr:colOff>
      <xdr:row>72</xdr:row>
      <xdr:rowOff>152400</xdr:rowOff>
    </xdr:to>
    <xdr:cxnSp macro="">
      <xdr:nvCxnSpPr>
        <xdr:cNvPr id="828" name="直線コネクタ 827"/>
        <xdr:cNvCxnSpPr/>
      </xdr:nvCxnSpPr>
      <xdr:spPr>
        <a:xfrm>
          <a:off x="18659475" y="124872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171450</xdr:rowOff>
    </xdr:from>
    <xdr:to>
      <xdr:col>28</xdr:col>
      <xdr:colOff>361950</xdr:colOff>
      <xdr:row>75</xdr:row>
      <xdr:rowOff>95250</xdr:rowOff>
    </xdr:to>
    <xdr:sp macro="" textlink="">
      <xdr:nvSpPr>
        <xdr:cNvPr id="829" name="フローチャート : 判断 828"/>
        <xdr:cNvSpPr/>
      </xdr:nvSpPr>
      <xdr:spPr>
        <a:xfrm>
          <a:off x="19497675"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85725</xdr:rowOff>
    </xdr:from>
    <xdr:ext cx="533400" cy="257175"/>
    <xdr:sp macro="" textlink="">
      <xdr:nvSpPr>
        <xdr:cNvPr id="830" name="テキスト ボックス 829"/>
        <xdr:cNvSpPr txBox="1"/>
      </xdr:nvSpPr>
      <xdr:spPr>
        <a:xfrm>
          <a:off x="192786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9525</xdr:rowOff>
    </xdr:from>
    <xdr:to>
      <xdr:col>27</xdr:col>
      <xdr:colOff>161925</xdr:colOff>
      <xdr:row>75</xdr:row>
      <xdr:rowOff>114300</xdr:rowOff>
    </xdr:to>
    <xdr:sp macro="" textlink="">
      <xdr:nvSpPr>
        <xdr:cNvPr id="831" name="フローチャート : 判断 830"/>
        <xdr:cNvSpPr/>
      </xdr:nvSpPr>
      <xdr:spPr>
        <a:xfrm>
          <a:off x="18602325" y="12868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104775</xdr:rowOff>
    </xdr:from>
    <xdr:ext cx="533400" cy="257175"/>
    <xdr:sp macro="" textlink="">
      <xdr:nvSpPr>
        <xdr:cNvPr id="832" name="テキスト ボックス 831"/>
        <xdr:cNvSpPr txBox="1"/>
      </xdr:nvSpPr>
      <xdr:spPr>
        <a:xfrm>
          <a:off x="18392775"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33" name="テキスト ボックス 832"/>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34" name="テキスト ボックス 833"/>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35" name="テキスト ボックス 834"/>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36" name="テキスト ボックス 835"/>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37" name="テキスト ボックス 836"/>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71</xdr:row>
      <xdr:rowOff>152400</xdr:rowOff>
    </xdr:from>
    <xdr:to>
      <xdr:col>32</xdr:col>
      <xdr:colOff>238125</xdr:colOff>
      <xdr:row>72</xdr:row>
      <xdr:rowOff>85725</xdr:rowOff>
    </xdr:to>
    <xdr:sp macro="" textlink="">
      <xdr:nvSpPr>
        <xdr:cNvPr id="838" name="円/楕円 837"/>
        <xdr:cNvSpPr/>
      </xdr:nvSpPr>
      <xdr:spPr>
        <a:xfrm>
          <a:off x="22107525" y="12325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9525</xdr:rowOff>
    </xdr:from>
    <xdr:ext cx="533400" cy="257175"/>
    <xdr:sp macro="" textlink="">
      <xdr:nvSpPr>
        <xdr:cNvPr id="839" name="繰出金該当値テキスト"/>
        <xdr:cNvSpPr txBox="1"/>
      </xdr:nvSpPr>
      <xdr:spPr>
        <a:xfrm>
          <a:off x="22212300" y="1218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51,773</a:t>
          </a:r>
          <a:endParaRPr kumimoji="1" lang="ja-JP" altLang="en-US" sz="1000" b="1">
            <a:solidFill>
              <a:srgbClr val="FF0000"/>
            </a:solidFill>
            <a:latin typeface="ＭＳ Ｐゴシック"/>
          </a:endParaRPr>
        </a:p>
      </xdr:txBody>
    </xdr:sp>
    <xdr:clientData/>
  </xdr:oneCellAnchor>
  <xdr:twoCellAnchor>
    <xdr:from>
      <xdr:col>30</xdr:col>
      <xdr:colOff>666750</xdr:colOff>
      <xdr:row>72</xdr:row>
      <xdr:rowOff>19050</xdr:rowOff>
    </xdr:from>
    <xdr:to>
      <xdr:col>31</xdr:col>
      <xdr:colOff>85725</xdr:colOff>
      <xdr:row>72</xdr:row>
      <xdr:rowOff>123825</xdr:rowOff>
    </xdr:to>
    <xdr:sp macro="" textlink="">
      <xdr:nvSpPr>
        <xdr:cNvPr id="840" name="円/楕円 839"/>
        <xdr:cNvSpPr/>
      </xdr:nvSpPr>
      <xdr:spPr>
        <a:xfrm>
          <a:off x="21269325" y="12363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70</xdr:row>
      <xdr:rowOff>142875</xdr:rowOff>
    </xdr:from>
    <xdr:ext cx="533400" cy="257175"/>
    <xdr:sp macro="" textlink="">
      <xdr:nvSpPr>
        <xdr:cNvPr id="841" name="テキスト ボックス 840"/>
        <xdr:cNvSpPr txBox="1"/>
      </xdr:nvSpPr>
      <xdr:spPr>
        <a:xfrm>
          <a:off x="21059775" y="1214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66675</xdr:rowOff>
    </xdr:from>
    <xdr:to>
      <xdr:col>29</xdr:col>
      <xdr:colOff>571500</xdr:colOff>
      <xdr:row>73</xdr:row>
      <xdr:rowOff>0</xdr:rowOff>
    </xdr:to>
    <xdr:sp macro="" textlink="">
      <xdr:nvSpPr>
        <xdr:cNvPr id="842" name="円/楕円 841"/>
        <xdr:cNvSpPr/>
      </xdr:nvSpPr>
      <xdr:spPr>
        <a:xfrm>
          <a:off x="20383500" y="12411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71</xdr:row>
      <xdr:rowOff>19050</xdr:rowOff>
    </xdr:from>
    <xdr:ext cx="533400" cy="257175"/>
    <xdr:sp macro="" textlink="">
      <xdr:nvSpPr>
        <xdr:cNvPr id="843" name="テキスト ボックス 842"/>
        <xdr:cNvSpPr txBox="1"/>
      </xdr:nvSpPr>
      <xdr:spPr>
        <a:xfrm>
          <a:off x="2016442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49,483</a:t>
          </a:r>
          <a:endParaRPr kumimoji="1" lang="ja-JP" altLang="en-US" sz="1000" b="1">
            <a:solidFill>
              <a:srgbClr val="FF0000"/>
            </a:solidFill>
            <a:latin typeface="ＭＳ Ｐゴシック"/>
          </a:endParaRPr>
        </a:p>
      </xdr:txBody>
    </xdr:sp>
    <xdr:clientData/>
  </xdr:oneCellAnchor>
  <xdr:twoCellAnchor>
    <xdr:from>
      <xdr:col>28</xdr:col>
      <xdr:colOff>266700</xdr:colOff>
      <xdr:row>72</xdr:row>
      <xdr:rowOff>104775</xdr:rowOff>
    </xdr:from>
    <xdr:to>
      <xdr:col>28</xdr:col>
      <xdr:colOff>361950</xdr:colOff>
      <xdr:row>73</xdr:row>
      <xdr:rowOff>28575</xdr:rowOff>
    </xdr:to>
    <xdr:sp macro="" textlink="">
      <xdr:nvSpPr>
        <xdr:cNvPr id="844" name="円/楕円 843"/>
        <xdr:cNvSpPr/>
      </xdr:nvSpPr>
      <xdr:spPr>
        <a:xfrm>
          <a:off x="19497675" y="12449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71</xdr:row>
      <xdr:rowOff>47625</xdr:rowOff>
    </xdr:from>
    <xdr:ext cx="533400" cy="257175"/>
    <xdr:sp macro="" textlink="">
      <xdr:nvSpPr>
        <xdr:cNvPr id="845" name="テキスト ボックス 844"/>
        <xdr:cNvSpPr txBox="1"/>
      </xdr:nvSpPr>
      <xdr:spPr>
        <a:xfrm>
          <a:off x="19278600" y="1222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48,705</a:t>
          </a:r>
          <a:endParaRPr kumimoji="1" lang="ja-JP" altLang="en-US" sz="1000" b="1">
            <a:solidFill>
              <a:srgbClr val="FF0000"/>
            </a:solidFill>
            <a:latin typeface="ＭＳ Ｐゴシック"/>
          </a:endParaRPr>
        </a:p>
      </xdr:txBody>
    </xdr:sp>
    <xdr:clientData/>
  </xdr:oneCellAnchor>
  <xdr:twoCellAnchor>
    <xdr:from>
      <xdr:col>27</xdr:col>
      <xdr:colOff>57150</xdr:colOff>
      <xdr:row>72</xdr:row>
      <xdr:rowOff>95250</xdr:rowOff>
    </xdr:from>
    <xdr:to>
      <xdr:col>27</xdr:col>
      <xdr:colOff>161925</xdr:colOff>
      <xdr:row>73</xdr:row>
      <xdr:rowOff>28575</xdr:rowOff>
    </xdr:to>
    <xdr:sp macro="" textlink="">
      <xdr:nvSpPr>
        <xdr:cNvPr id="846" name="円/楕円 845"/>
        <xdr:cNvSpPr/>
      </xdr:nvSpPr>
      <xdr:spPr>
        <a:xfrm>
          <a:off x="18602325" y="12439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71</xdr:row>
      <xdr:rowOff>38100</xdr:rowOff>
    </xdr:from>
    <xdr:ext cx="533400" cy="257175"/>
    <xdr:sp macro="" textlink="">
      <xdr:nvSpPr>
        <xdr:cNvPr id="847" name="テキスト ボックス 846"/>
        <xdr:cNvSpPr txBox="1"/>
      </xdr:nvSpPr>
      <xdr:spPr>
        <a:xfrm>
          <a:off x="18392775" y="1221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48" name="正方形/長方形 847"/>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49" name="正方形/長方形 848"/>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0" name="正方形/長方形 849"/>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1" name="正方形/長方形 850"/>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2" name="正方形/長方形 851"/>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53" name="正方形/長方形 852"/>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54" name="正方形/長方形 853"/>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55" name="正方形/長方形 854"/>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56" name="テキスト ボックス 855"/>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57" name="直線コネクタ 856"/>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58" name="直線コネクタ 857"/>
        <xdr:cNvCxnSpPr/>
      </xdr:nvCxnSpPr>
      <xdr:spPr>
        <a:xfrm>
          <a:off x="18288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59" name="テキスト ボックス 858"/>
        <xdr:cNvSpPr txBox="1"/>
      </xdr:nvSpPr>
      <xdr:spPr>
        <a:xfrm>
          <a:off x="180403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60" name="直線コネクタ 859"/>
        <xdr:cNvCxnSpPr/>
      </xdr:nvCxnSpPr>
      <xdr:spPr>
        <a:xfrm>
          <a:off x="18288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95</xdr:row>
      <xdr:rowOff>57150</xdr:rowOff>
    </xdr:from>
    <xdr:ext cx="314325" cy="257175"/>
    <xdr:sp macro="" textlink="">
      <xdr:nvSpPr>
        <xdr:cNvPr id="861" name="テキスト ボックス 860"/>
        <xdr:cNvSpPr txBox="1"/>
      </xdr:nvSpPr>
      <xdr:spPr>
        <a:xfrm>
          <a:off x="17973675" y="16344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62" name="直線コネクタ 861"/>
        <xdr:cNvCxnSpPr/>
      </xdr:nvCxnSpPr>
      <xdr:spPr>
        <a:xfrm>
          <a:off x="18288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92</xdr:row>
      <xdr:rowOff>114300</xdr:rowOff>
    </xdr:from>
    <xdr:ext cx="314325" cy="257175"/>
    <xdr:sp macro="" textlink="">
      <xdr:nvSpPr>
        <xdr:cNvPr id="863" name="テキスト ボックス 862"/>
        <xdr:cNvSpPr txBox="1"/>
      </xdr:nvSpPr>
      <xdr:spPr>
        <a:xfrm>
          <a:off x="17973675" y="15887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64" name="直線コネクタ 863"/>
        <xdr:cNvCxnSpPr/>
      </xdr:nvCxnSpPr>
      <xdr:spPr>
        <a:xfrm>
          <a:off x="18288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171450</xdr:rowOff>
    </xdr:from>
    <xdr:ext cx="314325" cy="257175"/>
    <xdr:sp macro="" textlink="">
      <xdr:nvSpPr>
        <xdr:cNvPr id="865" name="テキスト ボックス 864"/>
        <xdr:cNvSpPr txBox="1"/>
      </xdr:nvSpPr>
      <xdr:spPr>
        <a:xfrm>
          <a:off x="17973675" y="15430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6" name="直線コネクタ 865"/>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67" name="テキスト ボックス 866"/>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68"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98</xdr:row>
      <xdr:rowOff>142875</xdr:rowOff>
    </xdr:from>
    <xdr:to>
      <xdr:col>32</xdr:col>
      <xdr:colOff>190500</xdr:colOff>
      <xdr:row>98</xdr:row>
      <xdr:rowOff>142875</xdr:rowOff>
    </xdr:to>
    <xdr:cxnSp macro="">
      <xdr:nvCxnSpPr>
        <xdr:cNvPr id="869" name="直線コネクタ 868"/>
        <xdr:cNvCxnSpPr/>
      </xdr:nvCxnSpPr>
      <xdr:spPr>
        <a:xfrm>
          <a:off x="22155150" y="16944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9525</xdr:rowOff>
    </xdr:from>
    <xdr:ext cx="247650" cy="257175"/>
    <xdr:sp macro="" textlink="">
      <xdr:nvSpPr>
        <xdr:cNvPr id="870" name="前年度繰上充用金最小値テキスト"/>
        <xdr:cNvSpPr txBox="1"/>
      </xdr:nvSpPr>
      <xdr:spPr>
        <a:xfrm>
          <a:off x="22212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1" name="直線コネクタ 870"/>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9525</xdr:rowOff>
    </xdr:from>
    <xdr:ext cx="247650" cy="257175"/>
    <xdr:sp macro="" textlink="">
      <xdr:nvSpPr>
        <xdr:cNvPr id="872" name="前年度繰上充用金最大値テキスト"/>
        <xdr:cNvSpPr txBox="1"/>
      </xdr:nvSpPr>
      <xdr:spPr>
        <a:xfrm>
          <a:off x="22212300" y="16640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3" name="直線コネクタ 872"/>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874" name="直線コネクタ 873"/>
        <xdr:cNvCxnSpPr/>
      </xdr:nvCxnSpPr>
      <xdr:spPr>
        <a:xfrm>
          <a:off x="21326475" y="16944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66675</xdr:rowOff>
    </xdr:from>
    <xdr:ext cx="247650" cy="257175"/>
    <xdr:sp macro="" textlink="">
      <xdr:nvSpPr>
        <xdr:cNvPr id="875" name="前年度繰上充用金平均値テキスト"/>
        <xdr:cNvSpPr txBox="1"/>
      </xdr:nvSpPr>
      <xdr:spPr>
        <a:xfrm>
          <a:off x="22212300" y="16868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76" name="フローチャート : 判断 875"/>
        <xdr:cNvSpPr/>
      </xdr:nvSpPr>
      <xdr:spPr>
        <a:xfrm>
          <a:off x="221075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877" name="直線コネクタ 876"/>
        <xdr:cNvCxnSpPr/>
      </xdr:nvCxnSpPr>
      <xdr:spPr>
        <a:xfrm>
          <a:off x="20431125" y="16944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98</xdr:row>
      <xdr:rowOff>85725</xdr:rowOff>
    </xdr:from>
    <xdr:to>
      <xdr:col>31</xdr:col>
      <xdr:colOff>85725</xdr:colOff>
      <xdr:row>99</xdr:row>
      <xdr:rowOff>19050</xdr:rowOff>
    </xdr:to>
    <xdr:sp macro="" textlink="">
      <xdr:nvSpPr>
        <xdr:cNvPr id="878" name="フローチャート : 判断 877"/>
        <xdr:cNvSpPr/>
      </xdr:nvSpPr>
      <xdr:spPr>
        <a:xfrm>
          <a:off x="212693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879" name="テキスト ボックス 878"/>
        <xdr:cNvSpPr txBox="1"/>
      </xdr:nvSpPr>
      <xdr:spPr>
        <a:xfrm>
          <a:off x="21202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880" name="直線コネクタ 879"/>
        <xdr:cNvCxnSpPr/>
      </xdr:nvCxnSpPr>
      <xdr:spPr>
        <a:xfrm>
          <a:off x="19545300"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85725</xdr:rowOff>
    </xdr:from>
    <xdr:to>
      <xdr:col>29</xdr:col>
      <xdr:colOff>571500</xdr:colOff>
      <xdr:row>99</xdr:row>
      <xdr:rowOff>19050</xdr:rowOff>
    </xdr:to>
    <xdr:sp macro="" textlink="">
      <xdr:nvSpPr>
        <xdr:cNvPr id="881" name="フローチャート : 判断 880"/>
        <xdr:cNvSpPr/>
      </xdr:nvSpPr>
      <xdr:spPr>
        <a:xfrm>
          <a:off x="20383500"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882" name="テキスト ボックス 881"/>
        <xdr:cNvSpPr txBox="1"/>
      </xdr:nvSpPr>
      <xdr:spPr>
        <a:xfrm>
          <a:off x="20307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883" name="直線コネクタ 882"/>
        <xdr:cNvCxnSpPr/>
      </xdr:nvCxnSpPr>
      <xdr:spPr>
        <a:xfrm>
          <a:off x="18659475"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93</xdr:row>
      <xdr:rowOff>76200</xdr:rowOff>
    </xdr:from>
    <xdr:to>
      <xdr:col>28</xdr:col>
      <xdr:colOff>361950</xdr:colOff>
      <xdr:row>94</xdr:row>
      <xdr:rowOff>9525</xdr:rowOff>
    </xdr:to>
    <xdr:sp macro="" textlink="">
      <xdr:nvSpPr>
        <xdr:cNvPr id="884" name="フローチャート : 判断 883"/>
        <xdr:cNvSpPr/>
      </xdr:nvSpPr>
      <xdr:spPr>
        <a:xfrm>
          <a:off x="19497675" y="16021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92</xdr:row>
      <xdr:rowOff>28575</xdr:rowOff>
    </xdr:from>
    <xdr:ext cx="314325" cy="257175"/>
    <xdr:sp macro="" textlink="">
      <xdr:nvSpPr>
        <xdr:cNvPr id="885" name="テキスト ボックス 884"/>
        <xdr:cNvSpPr txBox="1"/>
      </xdr:nvSpPr>
      <xdr:spPr>
        <a:xfrm>
          <a:off x="19392900" y="15801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161925</xdr:rowOff>
    </xdr:from>
    <xdr:to>
      <xdr:col>27</xdr:col>
      <xdr:colOff>161925</xdr:colOff>
      <xdr:row>91</xdr:row>
      <xdr:rowOff>85725</xdr:rowOff>
    </xdr:to>
    <xdr:sp macro="" textlink="">
      <xdr:nvSpPr>
        <xdr:cNvPr id="886" name="フローチャート : 判断 885"/>
        <xdr:cNvSpPr/>
      </xdr:nvSpPr>
      <xdr:spPr>
        <a:xfrm>
          <a:off x="18602325" y="15592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887" name="テキスト ボックス 886"/>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88" name="テキスト ボックス 887"/>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89" name="テキスト ボックス 888"/>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0" name="テキスト ボックス 889"/>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1" name="テキスト ボックス 890"/>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2" name="テキスト ボックス 891"/>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93" name="円/楕円 892"/>
        <xdr:cNvSpPr/>
      </xdr:nvSpPr>
      <xdr:spPr>
        <a:xfrm>
          <a:off x="221075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123825</xdr:rowOff>
    </xdr:from>
    <xdr:ext cx="247650" cy="257175"/>
    <xdr:sp macro="" textlink="">
      <xdr:nvSpPr>
        <xdr:cNvPr id="894" name="前年度繰上充用金該当値テキスト"/>
        <xdr:cNvSpPr txBox="1"/>
      </xdr:nvSpPr>
      <xdr:spPr>
        <a:xfrm>
          <a:off x="22212300" y="16754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98</xdr:row>
      <xdr:rowOff>85725</xdr:rowOff>
    </xdr:from>
    <xdr:to>
      <xdr:col>31</xdr:col>
      <xdr:colOff>85725</xdr:colOff>
      <xdr:row>99</xdr:row>
      <xdr:rowOff>19050</xdr:rowOff>
    </xdr:to>
    <xdr:sp macro="" textlink="">
      <xdr:nvSpPr>
        <xdr:cNvPr id="895" name="円/楕円 894"/>
        <xdr:cNvSpPr/>
      </xdr:nvSpPr>
      <xdr:spPr>
        <a:xfrm>
          <a:off x="21269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896" name="テキスト ボックス 895"/>
        <xdr:cNvSpPr txBox="1"/>
      </xdr:nvSpPr>
      <xdr:spPr>
        <a:xfrm>
          <a:off x="2120265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897" name="円/楕円 896"/>
        <xdr:cNvSpPr/>
      </xdr:nvSpPr>
      <xdr:spPr>
        <a:xfrm>
          <a:off x="2038350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38100</xdr:rowOff>
    </xdr:from>
    <xdr:ext cx="247650" cy="257175"/>
    <xdr:sp macro="" textlink="">
      <xdr:nvSpPr>
        <xdr:cNvPr id="898" name="テキスト ボックス 897"/>
        <xdr:cNvSpPr txBox="1"/>
      </xdr:nvSpPr>
      <xdr:spPr>
        <a:xfrm>
          <a:off x="203073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899" name="円/楕円 898"/>
        <xdr:cNvSpPr/>
      </xdr:nvSpPr>
      <xdr:spPr>
        <a:xfrm>
          <a:off x="194976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00" name="テキスト ボックス 899"/>
        <xdr:cNvSpPr txBox="1"/>
      </xdr:nvSpPr>
      <xdr:spPr>
        <a:xfrm>
          <a:off x="194214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01" name="円/楕円 900"/>
        <xdr:cNvSpPr/>
      </xdr:nvSpPr>
      <xdr:spPr>
        <a:xfrm>
          <a:off x="18602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9525</xdr:rowOff>
    </xdr:from>
    <xdr:ext cx="247650" cy="257175"/>
    <xdr:sp macro="" textlink="">
      <xdr:nvSpPr>
        <xdr:cNvPr id="902" name="テキスト ボックス 901"/>
        <xdr:cNvSpPr txBox="1"/>
      </xdr:nvSpPr>
      <xdr:spPr>
        <a:xfrm>
          <a:off x="18535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3" name="正方形/長方形 90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4" name="正方形/長方形 90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5" name="テキスト ボックス 90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普通建設事業費は住民一人当たり</a:t>
          </a:r>
          <a:r>
            <a:rPr kumimoji="1" lang="en-US" altLang="ja-JP" sz="1300">
              <a:latin typeface="ＭＳ Ｐゴシック"/>
            </a:rPr>
            <a:t>42,873</a:t>
          </a:r>
          <a:r>
            <a:rPr kumimoji="1" lang="ja-JP" altLang="en-US" sz="1300">
              <a:latin typeface="ＭＳ Ｐゴシック"/>
            </a:rPr>
            <a:t>円となっており、類似団体と比較して一人当たりのコストは低い状況となっている。これは、昨年度実施した</a:t>
          </a:r>
          <a:r>
            <a:rPr kumimoji="1" lang="ja-JP" altLang="ja-JP" sz="1300">
              <a:solidFill>
                <a:schemeClr val="dk1"/>
              </a:solidFill>
              <a:effectLst/>
              <a:latin typeface="+mn-lt"/>
              <a:ea typeface="+mn-ea"/>
              <a:cs typeface="+mn-cs"/>
            </a:rPr>
            <a:t>学校給食センター整備事業、中学校配膳室整備事業、中学校空調設備設置事業、紫雲苑整備事業の減により、減となっ</a:t>
          </a:r>
          <a:r>
            <a:rPr kumimoji="1" lang="ja-JP" altLang="en-US" sz="1300">
              <a:solidFill>
                <a:schemeClr val="dk1"/>
              </a:solidFill>
              <a:effectLst/>
              <a:latin typeface="+mn-lt"/>
              <a:ea typeface="+mn-ea"/>
              <a:cs typeface="+mn-cs"/>
            </a:rPr>
            <a:t>ている。</a:t>
          </a:r>
          <a:endParaRPr kumimoji="1"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しかし、今後大型事業を控えているため、</a:t>
          </a:r>
          <a:r>
            <a:rPr lang="ja-JP" altLang="ja-JP" sz="1300" b="0" i="0" baseline="0">
              <a:solidFill>
                <a:schemeClr val="dk1"/>
              </a:solidFill>
              <a:effectLst/>
              <a:latin typeface="+mn-lt"/>
              <a:ea typeface="+mn-ea"/>
              <a:cs typeface="+mn-cs"/>
            </a:rPr>
            <a:t>今後の数値の推移に注視していく必要がある</a:t>
          </a:r>
          <a:r>
            <a:rPr lang="ja-JP" altLang="en-US" sz="1300" b="0" i="0" baseline="0">
              <a:solidFill>
                <a:schemeClr val="dk1"/>
              </a:solidFill>
              <a:effectLst/>
              <a:latin typeface="+mn-lt"/>
              <a:ea typeface="+mn-ea"/>
              <a:cs typeface="+mn-cs"/>
            </a:rPr>
            <a:t>と考える。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37</xdr:row>
      <xdr:rowOff>171450</xdr:rowOff>
    </xdr:from>
    <xdr:ext cx="466725" cy="257175"/>
    <xdr:sp macro="" textlink="">
      <xdr:nvSpPr>
        <xdr:cNvPr id="44" name="テキスト ボックス 43"/>
        <xdr:cNvSpPr txBox="1"/>
      </xdr:nvSpPr>
      <xdr:spPr>
        <a:xfrm>
          <a:off x="295275"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35</xdr:row>
      <xdr:rowOff>57150</xdr:rowOff>
    </xdr:from>
    <xdr:ext cx="466725" cy="257175"/>
    <xdr:sp macro="" textlink="">
      <xdr:nvSpPr>
        <xdr:cNvPr id="46" name="テキスト ボックス 45"/>
        <xdr:cNvSpPr txBox="1"/>
      </xdr:nvSpPr>
      <xdr:spPr>
        <a:xfrm>
          <a:off x="29527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114300</xdr:rowOff>
    </xdr:from>
    <xdr:ext cx="466725" cy="257175"/>
    <xdr:sp macro="" textlink="">
      <xdr:nvSpPr>
        <xdr:cNvPr id="48" name="テキスト ボックス 47"/>
        <xdr:cNvSpPr txBox="1"/>
      </xdr:nvSpPr>
      <xdr:spPr>
        <a:xfrm>
          <a:off x="295275"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171450</xdr:rowOff>
    </xdr:from>
    <xdr:ext cx="466725" cy="257175"/>
    <xdr:sp macro="" textlink="">
      <xdr:nvSpPr>
        <xdr:cNvPr id="50" name="テキスト ボックス 49"/>
        <xdr:cNvSpPr txBox="1"/>
      </xdr:nvSpPr>
      <xdr:spPr>
        <a:xfrm>
          <a:off x="295275"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2" name="テキスト ボックス 51"/>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85725</xdr:rowOff>
    </xdr:to>
    <xdr:cxnSp macro="">
      <xdr:nvCxnSpPr>
        <xdr:cNvPr id="54" name="直線コネクタ 53"/>
        <xdr:cNvCxnSpPr/>
      </xdr:nvCxnSpPr>
      <xdr:spPr>
        <a:xfrm flipV="1">
          <a:off x="4629150" y="519112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95250</xdr:rowOff>
    </xdr:from>
    <xdr:ext cx="466725" cy="257175"/>
    <xdr:sp macro="" textlink="">
      <xdr:nvSpPr>
        <xdr:cNvPr id="55" name="議会費最小値テキスト"/>
        <xdr:cNvSpPr txBox="1"/>
      </xdr:nvSpPr>
      <xdr:spPr>
        <a:xfrm>
          <a:off x="468630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56" name="直線コネクタ 55"/>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466725" cy="257175"/>
    <xdr:sp macro="" textlink="">
      <xdr:nvSpPr>
        <xdr:cNvPr id="57" name="議会費最大値テキスト"/>
        <xdr:cNvSpPr txBox="1"/>
      </xdr:nvSpPr>
      <xdr:spPr>
        <a:xfrm>
          <a:off x="4686300"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9525</xdr:rowOff>
    </xdr:from>
    <xdr:to>
      <xdr:col>6</xdr:col>
      <xdr:colOff>514350</xdr:colOff>
      <xdr:row>35</xdr:row>
      <xdr:rowOff>76200</xdr:rowOff>
    </xdr:to>
    <xdr:cxnSp macro="">
      <xdr:nvCxnSpPr>
        <xdr:cNvPr id="59" name="直線コネクタ 58"/>
        <xdr:cNvCxnSpPr/>
      </xdr:nvCxnSpPr>
      <xdr:spPr>
        <a:xfrm flipV="1">
          <a:off x="3800475" y="60102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142875</xdr:rowOff>
    </xdr:from>
    <xdr:ext cx="466725" cy="257175"/>
    <xdr:sp macro="" textlink="">
      <xdr:nvSpPr>
        <xdr:cNvPr id="60" name="議会費平均値テキスト"/>
        <xdr:cNvSpPr txBox="1"/>
      </xdr:nvSpPr>
      <xdr:spPr>
        <a:xfrm>
          <a:off x="4686300" y="580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47625</xdr:rowOff>
    </xdr:to>
    <xdr:sp macro="" textlink="">
      <xdr:nvSpPr>
        <xdr:cNvPr id="61" name="フローチャート : 判断 60"/>
        <xdr:cNvSpPr/>
      </xdr:nvSpPr>
      <xdr:spPr>
        <a:xfrm>
          <a:off x="4581525"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76200</xdr:rowOff>
    </xdr:from>
    <xdr:to>
      <xdr:col>5</xdr:col>
      <xdr:colOff>361950</xdr:colOff>
      <xdr:row>35</xdr:row>
      <xdr:rowOff>152400</xdr:rowOff>
    </xdr:to>
    <xdr:cxnSp macro="">
      <xdr:nvCxnSpPr>
        <xdr:cNvPr id="62" name="直線コネクタ 61"/>
        <xdr:cNvCxnSpPr/>
      </xdr:nvCxnSpPr>
      <xdr:spPr>
        <a:xfrm flipV="1">
          <a:off x="2905125" y="60769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171450</xdr:rowOff>
    </xdr:from>
    <xdr:to>
      <xdr:col>5</xdr:col>
      <xdr:colOff>409575</xdr:colOff>
      <xdr:row>34</xdr:row>
      <xdr:rowOff>95250</xdr:rowOff>
    </xdr:to>
    <xdr:sp macro="" textlink="">
      <xdr:nvSpPr>
        <xdr:cNvPr id="63" name="フローチャート : 判断 62"/>
        <xdr:cNvSpPr/>
      </xdr:nvSpPr>
      <xdr:spPr>
        <a:xfrm>
          <a:off x="3743325" y="582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114300</xdr:rowOff>
    </xdr:from>
    <xdr:ext cx="466725" cy="257175"/>
    <xdr:sp macro="" textlink="">
      <xdr:nvSpPr>
        <xdr:cNvPr id="64" name="テキスト ボックス 63"/>
        <xdr:cNvSpPr txBox="1"/>
      </xdr:nvSpPr>
      <xdr:spPr>
        <a:xfrm>
          <a:off x="356235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104775</xdr:rowOff>
    </xdr:from>
    <xdr:to>
      <xdr:col>4</xdr:col>
      <xdr:colOff>152400</xdr:colOff>
      <xdr:row>35</xdr:row>
      <xdr:rowOff>152400</xdr:rowOff>
    </xdr:to>
    <xdr:cxnSp macro="">
      <xdr:nvCxnSpPr>
        <xdr:cNvPr id="65" name="直線コネクタ 64"/>
        <xdr:cNvCxnSpPr/>
      </xdr:nvCxnSpPr>
      <xdr:spPr>
        <a:xfrm>
          <a:off x="2019300" y="61055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47625</xdr:rowOff>
    </xdr:from>
    <xdr:to>
      <xdr:col>4</xdr:col>
      <xdr:colOff>209550</xdr:colOff>
      <xdr:row>34</xdr:row>
      <xdr:rowOff>142875</xdr:rowOff>
    </xdr:to>
    <xdr:sp macro="" textlink="">
      <xdr:nvSpPr>
        <xdr:cNvPr id="66" name="フローチャート : 判断 65"/>
        <xdr:cNvSpPr/>
      </xdr:nvSpPr>
      <xdr:spPr>
        <a:xfrm>
          <a:off x="28575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161925</xdr:rowOff>
    </xdr:from>
    <xdr:ext cx="466725" cy="257175"/>
    <xdr:sp macro="" textlink="">
      <xdr:nvSpPr>
        <xdr:cNvPr id="67" name="テキスト ボックス 66"/>
        <xdr:cNvSpPr txBox="1"/>
      </xdr:nvSpPr>
      <xdr:spPr>
        <a:xfrm>
          <a:off x="267652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438150</xdr:colOff>
      <xdr:row>32</xdr:row>
      <xdr:rowOff>171450</xdr:rowOff>
    </xdr:from>
    <xdr:to>
      <xdr:col>2</xdr:col>
      <xdr:colOff>638175</xdr:colOff>
      <xdr:row>35</xdr:row>
      <xdr:rowOff>104775</xdr:rowOff>
    </xdr:to>
    <xdr:cxnSp macro="">
      <xdr:nvCxnSpPr>
        <xdr:cNvPr id="68" name="直線コネクタ 67"/>
        <xdr:cNvCxnSpPr/>
      </xdr:nvCxnSpPr>
      <xdr:spPr>
        <a:xfrm>
          <a:off x="1133475" y="5657850"/>
          <a:ext cx="885825"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114300</xdr:rowOff>
    </xdr:from>
    <xdr:to>
      <xdr:col>3</xdr:col>
      <xdr:colOff>0</xdr:colOff>
      <xdr:row>34</xdr:row>
      <xdr:rowOff>38100</xdr:rowOff>
    </xdr:to>
    <xdr:sp macro="" textlink="">
      <xdr:nvSpPr>
        <xdr:cNvPr id="69" name="フローチャート : 判断 68"/>
        <xdr:cNvSpPr/>
      </xdr:nvSpPr>
      <xdr:spPr>
        <a:xfrm>
          <a:off x="1971675" y="5772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57150</xdr:rowOff>
    </xdr:from>
    <xdr:ext cx="466725" cy="257175"/>
    <xdr:sp macro="" textlink="">
      <xdr:nvSpPr>
        <xdr:cNvPr id="70" name="テキスト ボックス 69"/>
        <xdr:cNvSpPr txBox="1"/>
      </xdr:nvSpPr>
      <xdr:spPr>
        <a:xfrm>
          <a:off x="178117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381000</xdr:colOff>
      <xdr:row>31</xdr:row>
      <xdr:rowOff>66675</xdr:rowOff>
    </xdr:from>
    <xdr:to>
      <xdr:col>1</xdr:col>
      <xdr:colOff>485775</xdr:colOff>
      <xdr:row>31</xdr:row>
      <xdr:rowOff>161925</xdr:rowOff>
    </xdr:to>
    <xdr:sp macro="" textlink="">
      <xdr:nvSpPr>
        <xdr:cNvPr id="71" name="フローチャート : 判断 70"/>
        <xdr:cNvSpPr/>
      </xdr:nvSpPr>
      <xdr:spPr>
        <a:xfrm>
          <a:off x="1076325" y="538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30</xdr:row>
      <xdr:rowOff>9525</xdr:rowOff>
    </xdr:from>
    <xdr:ext cx="466725" cy="257175"/>
    <xdr:sp macro="" textlink="">
      <xdr:nvSpPr>
        <xdr:cNvPr id="72" name="テキスト ボックス 71"/>
        <xdr:cNvSpPr txBox="1"/>
      </xdr:nvSpPr>
      <xdr:spPr>
        <a:xfrm>
          <a:off x="895350" y="515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57150</xdr:rowOff>
    </xdr:to>
    <xdr:sp macro="" textlink="">
      <xdr:nvSpPr>
        <xdr:cNvPr id="78" name="円/楕円 77"/>
        <xdr:cNvSpPr/>
      </xdr:nvSpPr>
      <xdr:spPr>
        <a:xfrm>
          <a:off x="4581525" y="596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104775</xdr:rowOff>
    </xdr:from>
    <xdr:ext cx="466725" cy="257175"/>
    <xdr:sp macro="" textlink="">
      <xdr:nvSpPr>
        <xdr:cNvPr id="79" name="議会費該当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28575</xdr:rowOff>
    </xdr:from>
    <xdr:to>
      <xdr:col>5</xdr:col>
      <xdr:colOff>409575</xdr:colOff>
      <xdr:row>35</xdr:row>
      <xdr:rowOff>133350</xdr:rowOff>
    </xdr:to>
    <xdr:sp macro="" textlink="">
      <xdr:nvSpPr>
        <xdr:cNvPr id="80" name="円/楕円 79"/>
        <xdr:cNvSpPr/>
      </xdr:nvSpPr>
      <xdr:spPr>
        <a:xfrm>
          <a:off x="3743325" y="602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123825</xdr:rowOff>
    </xdr:from>
    <xdr:ext cx="466725" cy="257175"/>
    <xdr:sp macro="" textlink="">
      <xdr:nvSpPr>
        <xdr:cNvPr id="81" name="テキスト ボックス 80"/>
        <xdr:cNvSpPr txBox="1"/>
      </xdr:nvSpPr>
      <xdr:spPr>
        <a:xfrm>
          <a:off x="35623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104775</xdr:rowOff>
    </xdr:from>
    <xdr:to>
      <xdr:col>4</xdr:col>
      <xdr:colOff>209550</xdr:colOff>
      <xdr:row>36</xdr:row>
      <xdr:rowOff>38100</xdr:rowOff>
    </xdr:to>
    <xdr:sp macro="" textlink="">
      <xdr:nvSpPr>
        <xdr:cNvPr id="82" name="円/楕円 81"/>
        <xdr:cNvSpPr/>
      </xdr:nvSpPr>
      <xdr:spPr>
        <a:xfrm>
          <a:off x="2857500" y="610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28575</xdr:rowOff>
    </xdr:from>
    <xdr:ext cx="466725" cy="257175"/>
    <xdr:sp macro="" textlink="">
      <xdr:nvSpPr>
        <xdr:cNvPr id="83" name="テキスト ボックス 82"/>
        <xdr:cNvSpPr txBox="1"/>
      </xdr:nvSpPr>
      <xdr:spPr>
        <a:xfrm>
          <a:off x="267652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47625</xdr:rowOff>
    </xdr:from>
    <xdr:to>
      <xdr:col>3</xdr:col>
      <xdr:colOff>0</xdr:colOff>
      <xdr:row>35</xdr:row>
      <xdr:rowOff>152400</xdr:rowOff>
    </xdr:to>
    <xdr:sp macro="" textlink="">
      <xdr:nvSpPr>
        <xdr:cNvPr id="84" name="円/楕円 83"/>
        <xdr:cNvSpPr/>
      </xdr:nvSpPr>
      <xdr:spPr>
        <a:xfrm>
          <a:off x="1971675" y="604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142875</xdr:rowOff>
    </xdr:from>
    <xdr:ext cx="466725" cy="257175"/>
    <xdr:sp macro="" textlink="">
      <xdr:nvSpPr>
        <xdr:cNvPr id="85" name="テキスト ボックス 84"/>
        <xdr:cNvSpPr txBox="1"/>
      </xdr:nvSpPr>
      <xdr:spPr>
        <a:xfrm>
          <a:off x="1781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a:t>
          </a:r>
          <a:endParaRPr kumimoji="1" lang="ja-JP" altLang="en-US" sz="1000" b="1">
            <a:solidFill>
              <a:srgbClr val="FF0000"/>
            </a:solidFill>
            <a:latin typeface="ＭＳ Ｐゴシック"/>
          </a:endParaRPr>
        </a:p>
      </xdr:txBody>
    </xdr:sp>
    <xdr:clientData/>
  </xdr:oneCellAnchor>
  <xdr:twoCellAnchor>
    <xdr:from>
      <xdr:col>1</xdr:col>
      <xdr:colOff>381000</xdr:colOff>
      <xdr:row>32</xdr:row>
      <xdr:rowOff>114300</xdr:rowOff>
    </xdr:from>
    <xdr:to>
      <xdr:col>1</xdr:col>
      <xdr:colOff>485775</xdr:colOff>
      <xdr:row>33</xdr:row>
      <xdr:rowOff>47625</xdr:rowOff>
    </xdr:to>
    <xdr:sp macro="" textlink="">
      <xdr:nvSpPr>
        <xdr:cNvPr id="86" name="円/楕円 85"/>
        <xdr:cNvSpPr/>
      </xdr:nvSpPr>
      <xdr:spPr>
        <a:xfrm>
          <a:off x="1076325" y="560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38100</xdr:rowOff>
    </xdr:from>
    <xdr:ext cx="466725" cy="257175"/>
    <xdr:sp macro="" textlink="">
      <xdr:nvSpPr>
        <xdr:cNvPr id="87" name="テキスト ボックス 86"/>
        <xdr:cNvSpPr txBox="1"/>
      </xdr:nvSpPr>
      <xdr:spPr>
        <a:xfrm>
          <a:off x="895350" y="569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58</xdr:row>
      <xdr:rowOff>9525</xdr:rowOff>
    </xdr:to>
    <xdr:cxnSp macro="">
      <xdr:nvCxnSpPr>
        <xdr:cNvPr id="112" name="直線コネクタ 111"/>
        <xdr:cNvCxnSpPr/>
      </xdr:nvCxnSpPr>
      <xdr:spPr>
        <a:xfrm flipV="1">
          <a:off x="4629150" y="87249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19050</xdr:rowOff>
    </xdr:from>
    <xdr:ext cx="533400" cy="257175"/>
    <xdr:sp macro="" textlink="">
      <xdr:nvSpPr>
        <xdr:cNvPr id="113" name="総務費最小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419100</xdr:colOff>
      <xdr:row>58</xdr:row>
      <xdr:rowOff>9525</xdr:rowOff>
    </xdr:from>
    <xdr:to>
      <xdr:col>6</xdr:col>
      <xdr:colOff>600075</xdr:colOff>
      <xdr:row>58</xdr:row>
      <xdr:rowOff>9525</xdr:rowOff>
    </xdr:to>
    <xdr:cxnSp macro="">
      <xdr:nvCxnSpPr>
        <xdr:cNvPr id="114" name="直線コネクタ 113"/>
        <xdr:cNvCxnSpPr/>
      </xdr:nvCxnSpPr>
      <xdr:spPr>
        <a:xfrm>
          <a:off x="4543425" y="995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104775</xdr:rowOff>
    </xdr:from>
    <xdr:ext cx="533400" cy="257175"/>
    <xdr:sp macro="" textlink="">
      <xdr:nvSpPr>
        <xdr:cNvPr id="115" name="総務費最大値テキスト"/>
        <xdr:cNvSpPr txBox="1"/>
      </xdr:nvSpPr>
      <xdr:spPr>
        <a:xfrm>
          <a:off x="4686300" y="850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6" name="直線コネクタ 115"/>
        <xdr:cNvCxnSpPr/>
      </xdr:nvCxnSpPr>
      <xdr:spPr>
        <a:xfrm>
          <a:off x="454342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123825</xdr:rowOff>
    </xdr:from>
    <xdr:to>
      <xdr:col>6</xdr:col>
      <xdr:colOff>514350</xdr:colOff>
      <xdr:row>57</xdr:row>
      <xdr:rowOff>85725</xdr:rowOff>
    </xdr:to>
    <xdr:cxnSp macro="">
      <xdr:nvCxnSpPr>
        <xdr:cNvPr id="117" name="直線コネクタ 116"/>
        <xdr:cNvCxnSpPr/>
      </xdr:nvCxnSpPr>
      <xdr:spPr>
        <a:xfrm>
          <a:off x="3800475" y="9725025"/>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18"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9525</xdr:rowOff>
    </xdr:from>
    <xdr:to>
      <xdr:col>6</xdr:col>
      <xdr:colOff>561975</xdr:colOff>
      <xdr:row>56</xdr:row>
      <xdr:rowOff>104775</xdr:rowOff>
    </xdr:to>
    <xdr:sp macro="" textlink="">
      <xdr:nvSpPr>
        <xdr:cNvPr id="119" name="フローチャート : 判断 118"/>
        <xdr:cNvSpPr/>
      </xdr:nvSpPr>
      <xdr:spPr>
        <a:xfrm>
          <a:off x="4581525" y="961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57150</xdr:rowOff>
    </xdr:from>
    <xdr:to>
      <xdr:col>5</xdr:col>
      <xdr:colOff>361950</xdr:colOff>
      <xdr:row>56</xdr:row>
      <xdr:rowOff>123825</xdr:rowOff>
    </xdr:to>
    <xdr:cxnSp macro="">
      <xdr:nvCxnSpPr>
        <xdr:cNvPr id="120" name="直線コネクタ 119"/>
        <xdr:cNvCxnSpPr/>
      </xdr:nvCxnSpPr>
      <xdr:spPr>
        <a:xfrm>
          <a:off x="2905125" y="96583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9525</xdr:rowOff>
    </xdr:from>
    <xdr:to>
      <xdr:col>5</xdr:col>
      <xdr:colOff>409575</xdr:colOff>
      <xdr:row>56</xdr:row>
      <xdr:rowOff>114300</xdr:rowOff>
    </xdr:to>
    <xdr:sp macro="" textlink="">
      <xdr:nvSpPr>
        <xdr:cNvPr id="121" name="フローチャート : 判断 120"/>
        <xdr:cNvSpPr/>
      </xdr:nvSpPr>
      <xdr:spPr>
        <a:xfrm>
          <a:off x="3743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133350</xdr:rowOff>
    </xdr:from>
    <xdr:ext cx="533400" cy="257175"/>
    <xdr:sp macro="" textlink="">
      <xdr:nvSpPr>
        <xdr:cNvPr id="122" name="テキスト ボックス 121"/>
        <xdr:cNvSpPr txBox="1"/>
      </xdr:nvSpPr>
      <xdr:spPr>
        <a:xfrm>
          <a:off x="35337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57150</xdr:rowOff>
    </xdr:from>
    <xdr:to>
      <xdr:col>4</xdr:col>
      <xdr:colOff>152400</xdr:colOff>
      <xdr:row>57</xdr:row>
      <xdr:rowOff>28575</xdr:rowOff>
    </xdr:to>
    <xdr:cxnSp macro="">
      <xdr:nvCxnSpPr>
        <xdr:cNvPr id="123" name="直線コネクタ 122"/>
        <xdr:cNvCxnSpPr/>
      </xdr:nvCxnSpPr>
      <xdr:spPr>
        <a:xfrm flipV="1">
          <a:off x="2019300" y="96583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95250</xdr:rowOff>
    </xdr:to>
    <xdr:sp macro="" textlink="">
      <xdr:nvSpPr>
        <xdr:cNvPr id="124" name="フローチャート : 判断 123"/>
        <xdr:cNvSpPr/>
      </xdr:nvSpPr>
      <xdr:spPr>
        <a:xfrm>
          <a:off x="2857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114300</xdr:rowOff>
    </xdr:from>
    <xdr:ext cx="533400" cy="257175"/>
    <xdr:sp macro="" textlink="">
      <xdr:nvSpPr>
        <xdr:cNvPr id="125" name="テキスト ボックス 124"/>
        <xdr:cNvSpPr txBox="1"/>
      </xdr:nvSpPr>
      <xdr:spPr>
        <a:xfrm>
          <a:off x="2638425"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133350</xdr:rowOff>
    </xdr:from>
    <xdr:to>
      <xdr:col>2</xdr:col>
      <xdr:colOff>638175</xdr:colOff>
      <xdr:row>57</xdr:row>
      <xdr:rowOff>28575</xdr:rowOff>
    </xdr:to>
    <xdr:cxnSp macro="">
      <xdr:nvCxnSpPr>
        <xdr:cNvPr id="126" name="直線コネクタ 125"/>
        <xdr:cNvCxnSpPr/>
      </xdr:nvCxnSpPr>
      <xdr:spPr>
        <a:xfrm>
          <a:off x="1133475" y="97345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57150</xdr:rowOff>
    </xdr:from>
    <xdr:to>
      <xdr:col>3</xdr:col>
      <xdr:colOff>0</xdr:colOff>
      <xdr:row>56</xdr:row>
      <xdr:rowOff>161925</xdr:rowOff>
    </xdr:to>
    <xdr:sp macro="" textlink="">
      <xdr:nvSpPr>
        <xdr:cNvPr id="127" name="フローチャート : 判断 126"/>
        <xdr:cNvSpPr/>
      </xdr:nvSpPr>
      <xdr:spPr>
        <a:xfrm>
          <a:off x="19716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0</xdr:rowOff>
    </xdr:from>
    <xdr:ext cx="533400" cy="257175"/>
    <xdr:sp macro="" textlink="">
      <xdr:nvSpPr>
        <xdr:cNvPr id="128" name="テキスト ボックス 127"/>
        <xdr:cNvSpPr txBox="1"/>
      </xdr:nvSpPr>
      <xdr:spPr>
        <a:xfrm>
          <a:off x="175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123825</xdr:rowOff>
    </xdr:to>
    <xdr:sp macro="" textlink="">
      <xdr:nvSpPr>
        <xdr:cNvPr id="129" name="フローチャート : 判断 128"/>
        <xdr:cNvSpPr/>
      </xdr:nvSpPr>
      <xdr:spPr>
        <a:xfrm>
          <a:off x="1076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142875</xdr:rowOff>
    </xdr:from>
    <xdr:ext cx="533400" cy="257175"/>
    <xdr:sp macro="" textlink="">
      <xdr:nvSpPr>
        <xdr:cNvPr id="130" name="テキスト ボックス 129"/>
        <xdr:cNvSpPr txBox="1"/>
      </xdr:nvSpPr>
      <xdr:spPr>
        <a:xfrm>
          <a:off x="866775"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28575</xdr:rowOff>
    </xdr:from>
    <xdr:to>
      <xdr:col>6</xdr:col>
      <xdr:colOff>561975</xdr:colOff>
      <xdr:row>57</xdr:row>
      <xdr:rowOff>133350</xdr:rowOff>
    </xdr:to>
    <xdr:sp macro="" textlink="">
      <xdr:nvSpPr>
        <xdr:cNvPr id="136" name="円/楕円 135"/>
        <xdr:cNvSpPr/>
      </xdr:nvSpPr>
      <xdr:spPr>
        <a:xfrm>
          <a:off x="4581525" y="980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114300</xdr:rowOff>
    </xdr:from>
    <xdr:ext cx="533400" cy="257175"/>
    <xdr:sp macro="" textlink="">
      <xdr:nvSpPr>
        <xdr:cNvPr id="137" name="総務費該当値テキスト"/>
        <xdr:cNvSpPr txBox="1"/>
      </xdr:nvSpPr>
      <xdr:spPr>
        <a:xfrm>
          <a:off x="468630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36,001</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66675</xdr:rowOff>
    </xdr:from>
    <xdr:to>
      <xdr:col>5</xdr:col>
      <xdr:colOff>409575</xdr:colOff>
      <xdr:row>57</xdr:row>
      <xdr:rowOff>0</xdr:rowOff>
    </xdr:to>
    <xdr:sp macro="" textlink="">
      <xdr:nvSpPr>
        <xdr:cNvPr id="138" name="円/楕円 137"/>
        <xdr:cNvSpPr/>
      </xdr:nvSpPr>
      <xdr:spPr>
        <a:xfrm>
          <a:off x="3743325"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161925</xdr:rowOff>
    </xdr:from>
    <xdr:ext cx="533400" cy="257175"/>
    <xdr:sp macro="" textlink="">
      <xdr:nvSpPr>
        <xdr:cNvPr id="139" name="テキスト ボックス 138"/>
        <xdr:cNvSpPr txBox="1"/>
      </xdr:nvSpPr>
      <xdr:spPr>
        <a:xfrm>
          <a:off x="353377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0</xdr:rowOff>
    </xdr:from>
    <xdr:to>
      <xdr:col>4</xdr:col>
      <xdr:colOff>209550</xdr:colOff>
      <xdr:row>56</xdr:row>
      <xdr:rowOff>104775</xdr:rowOff>
    </xdr:to>
    <xdr:sp macro="" textlink="">
      <xdr:nvSpPr>
        <xdr:cNvPr id="140" name="円/楕円 139"/>
        <xdr:cNvSpPr/>
      </xdr:nvSpPr>
      <xdr:spPr>
        <a:xfrm>
          <a:off x="2857500" y="960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95250</xdr:rowOff>
    </xdr:from>
    <xdr:ext cx="533400" cy="257175"/>
    <xdr:sp macro="" textlink="">
      <xdr:nvSpPr>
        <xdr:cNvPr id="141" name="テキスト ボックス 140"/>
        <xdr:cNvSpPr txBox="1"/>
      </xdr:nvSpPr>
      <xdr:spPr>
        <a:xfrm>
          <a:off x="26384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46,519</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152400</xdr:rowOff>
    </xdr:from>
    <xdr:to>
      <xdr:col>3</xdr:col>
      <xdr:colOff>0</xdr:colOff>
      <xdr:row>57</xdr:row>
      <xdr:rowOff>85725</xdr:rowOff>
    </xdr:to>
    <xdr:sp macro="" textlink="">
      <xdr:nvSpPr>
        <xdr:cNvPr id="142" name="円/楕円 141"/>
        <xdr:cNvSpPr/>
      </xdr:nvSpPr>
      <xdr:spPr>
        <a:xfrm>
          <a:off x="1971675" y="975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76200</xdr:rowOff>
    </xdr:from>
    <xdr:ext cx="533400" cy="257175"/>
    <xdr:sp macro="" textlink="">
      <xdr:nvSpPr>
        <xdr:cNvPr id="143" name="テキスト ボックス 142"/>
        <xdr:cNvSpPr txBox="1"/>
      </xdr:nvSpPr>
      <xdr:spPr>
        <a:xfrm>
          <a:off x="175260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76200</xdr:rowOff>
    </xdr:from>
    <xdr:to>
      <xdr:col>1</xdr:col>
      <xdr:colOff>485775</xdr:colOff>
      <xdr:row>57</xdr:row>
      <xdr:rowOff>9525</xdr:rowOff>
    </xdr:to>
    <xdr:sp macro="" textlink="">
      <xdr:nvSpPr>
        <xdr:cNvPr id="144" name="円/楕円 143"/>
        <xdr:cNvSpPr/>
      </xdr:nvSpPr>
      <xdr:spPr>
        <a:xfrm>
          <a:off x="10763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0</xdr:rowOff>
    </xdr:from>
    <xdr:ext cx="533400" cy="257175"/>
    <xdr:sp macro="" textlink="">
      <xdr:nvSpPr>
        <xdr:cNvPr id="145" name="テキスト ボックス 144"/>
        <xdr:cNvSpPr txBox="1"/>
      </xdr:nvSpPr>
      <xdr:spPr>
        <a:xfrm>
          <a:off x="86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6" name="テキスト ボックス 155"/>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95250</xdr:rowOff>
    </xdr:from>
    <xdr:to>
      <xdr:col>7</xdr:col>
      <xdr:colOff>638175</xdr:colOff>
      <xdr:row>79</xdr:row>
      <xdr:rowOff>95250</xdr:rowOff>
    </xdr:to>
    <xdr:cxnSp macro="">
      <xdr:nvCxnSpPr>
        <xdr:cNvPr id="157" name="直線コネクタ 156"/>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78</xdr:row>
      <xdr:rowOff>123825</xdr:rowOff>
    </xdr:from>
    <xdr:ext cx="533400" cy="257175"/>
    <xdr:sp macro="" textlink="">
      <xdr:nvSpPr>
        <xdr:cNvPr id="158" name="テキスト ボックス 157"/>
        <xdr:cNvSpPr txBox="1"/>
      </xdr:nvSpPr>
      <xdr:spPr>
        <a:xfrm>
          <a:off x="228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9" name="直線コネクタ 158"/>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0" name="テキスト ボックス 159"/>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1" name="直線コネクタ 160"/>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2" name="テキスト ボックス 161"/>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3" name="直線コネクタ 162"/>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4" name="テキスト ボックス 163"/>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5" name="直線コネクタ 164"/>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6" name="テキスト ボックス 165"/>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7" name="直線コネクタ 166"/>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68" name="テキスト ボックス 167"/>
        <xdr:cNvSpPr txBox="1"/>
      </xdr:nvSpPr>
      <xdr:spPr>
        <a:xfrm>
          <a:off x="161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9" name="直線コネクタ 168"/>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0" name="テキスト ボックス 169"/>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1"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47625</xdr:rowOff>
    </xdr:from>
    <xdr:to>
      <xdr:col>6</xdr:col>
      <xdr:colOff>514350</xdr:colOff>
      <xdr:row>78</xdr:row>
      <xdr:rowOff>28575</xdr:rowOff>
    </xdr:to>
    <xdr:cxnSp macro="">
      <xdr:nvCxnSpPr>
        <xdr:cNvPr id="172" name="直線コネクタ 171"/>
        <xdr:cNvCxnSpPr/>
      </xdr:nvCxnSpPr>
      <xdr:spPr>
        <a:xfrm flipV="1">
          <a:off x="4629150" y="120491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28575</xdr:rowOff>
    </xdr:from>
    <xdr:ext cx="533400" cy="257175"/>
    <xdr:sp macro="" textlink="">
      <xdr:nvSpPr>
        <xdr:cNvPr id="173" name="民生費最小値テキスト"/>
        <xdr:cNvSpPr txBox="1"/>
      </xdr:nvSpPr>
      <xdr:spPr>
        <a:xfrm>
          <a:off x="4686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419100</xdr:colOff>
      <xdr:row>78</xdr:row>
      <xdr:rowOff>28575</xdr:rowOff>
    </xdr:from>
    <xdr:to>
      <xdr:col>6</xdr:col>
      <xdr:colOff>600075</xdr:colOff>
      <xdr:row>78</xdr:row>
      <xdr:rowOff>28575</xdr:rowOff>
    </xdr:to>
    <xdr:cxnSp macro="">
      <xdr:nvCxnSpPr>
        <xdr:cNvPr id="174" name="直線コネクタ 173"/>
        <xdr:cNvCxnSpPr/>
      </xdr:nvCxnSpPr>
      <xdr:spPr>
        <a:xfrm>
          <a:off x="4543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600075" cy="257175"/>
    <xdr:sp macro="" textlink="">
      <xdr:nvSpPr>
        <xdr:cNvPr id="175" name="民生費最大値テキスト"/>
        <xdr:cNvSpPr txBox="1"/>
      </xdr:nvSpPr>
      <xdr:spPr>
        <a:xfrm>
          <a:off x="4686300" y="11820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419100</xdr:colOff>
      <xdr:row>70</xdr:row>
      <xdr:rowOff>47625</xdr:rowOff>
    </xdr:from>
    <xdr:to>
      <xdr:col>6</xdr:col>
      <xdr:colOff>600075</xdr:colOff>
      <xdr:row>70</xdr:row>
      <xdr:rowOff>47625</xdr:rowOff>
    </xdr:to>
    <xdr:cxnSp macro="">
      <xdr:nvCxnSpPr>
        <xdr:cNvPr id="176" name="直線コネクタ 175"/>
        <xdr:cNvCxnSpPr/>
      </xdr:nvCxnSpPr>
      <xdr:spPr>
        <a:xfrm>
          <a:off x="4543425"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28575</xdr:rowOff>
    </xdr:from>
    <xdr:to>
      <xdr:col>6</xdr:col>
      <xdr:colOff>514350</xdr:colOff>
      <xdr:row>74</xdr:row>
      <xdr:rowOff>161925</xdr:rowOff>
    </xdr:to>
    <xdr:cxnSp macro="">
      <xdr:nvCxnSpPr>
        <xdr:cNvPr id="177" name="直線コネクタ 176"/>
        <xdr:cNvCxnSpPr/>
      </xdr:nvCxnSpPr>
      <xdr:spPr>
        <a:xfrm flipV="1">
          <a:off x="3800475" y="12715875"/>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600075" cy="257175"/>
    <xdr:sp macro="" textlink="">
      <xdr:nvSpPr>
        <xdr:cNvPr id="178" name="民生費平均値テキスト"/>
        <xdr:cNvSpPr txBox="1"/>
      </xdr:nvSpPr>
      <xdr:spPr>
        <a:xfrm>
          <a:off x="4686300" y="12753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457200</xdr:colOff>
      <xdr:row>74</xdr:row>
      <xdr:rowOff>85725</xdr:rowOff>
    </xdr:from>
    <xdr:to>
      <xdr:col>6</xdr:col>
      <xdr:colOff>561975</xdr:colOff>
      <xdr:row>75</xdr:row>
      <xdr:rowOff>19050</xdr:rowOff>
    </xdr:to>
    <xdr:sp macro="" textlink="">
      <xdr:nvSpPr>
        <xdr:cNvPr id="179" name="フローチャート : 判断 178"/>
        <xdr:cNvSpPr/>
      </xdr:nvSpPr>
      <xdr:spPr>
        <a:xfrm>
          <a:off x="4581525" y="1277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74</xdr:row>
      <xdr:rowOff>161925</xdr:rowOff>
    </xdr:from>
    <xdr:to>
      <xdr:col>5</xdr:col>
      <xdr:colOff>361950</xdr:colOff>
      <xdr:row>75</xdr:row>
      <xdr:rowOff>133350</xdr:rowOff>
    </xdr:to>
    <xdr:cxnSp macro="">
      <xdr:nvCxnSpPr>
        <xdr:cNvPr id="180" name="直線コネクタ 179"/>
        <xdr:cNvCxnSpPr/>
      </xdr:nvCxnSpPr>
      <xdr:spPr>
        <a:xfrm flipV="1">
          <a:off x="2905125" y="1284922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73</xdr:row>
      <xdr:rowOff>76200</xdr:rowOff>
    </xdr:from>
    <xdr:to>
      <xdr:col>5</xdr:col>
      <xdr:colOff>409575</xdr:colOff>
      <xdr:row>74</xdr:row>
      <xdr:rowOff>9525</xdr:rowOff>
    </xdr:to>
    <xdr:sp macro="" textlink="">
      <xdr:nvSpPr>
        <xdr:cNvPr id="181" name="フローチャート : 判断 180"/>
        <xdr:cNvSpPr/>
      </xdr:nvSpPr>
      <xdr:spPr>
        <a:xfrm>
          <a:off x="3743325" y="1259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19050</xdr:rowOff>
    </xdr:from>
    <xdr:ext cx="600075" cy="257175"/>
    <xdr:sp macro="" textlink="">
      <xdr:nvSpPr>
        <xdr:cNvPr id="182" name="テキスト ボックス 181"/>
        <xdr:cNvSpPr txBox="1"/>
      </xdr:nvSpPr>
      <xdr:spPr>
        <a:xfrm>
          <a:off x="3495675" y="1236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133350</xdr:rowOff>
    </xdr:from>
    <xdr:to>
      <xdr:col>4</xdr:col>
      <xdr:colOff>152400</xdr:colOff>
      <xdr:row>75</xdr:row>
      <xdr:rowOff>161925</xdr:rowOff>
    </xdr:to>
    <xdr:cxnSp macro="">
      <xdr:nvCxnSpPr>
        <xdr:cNvPr id="183" name="直線コネクタ 182"/>
        <xdr:cNvCxnSpPr/>
      </xdr:nvCxnSpPr>
      <xdr:spPr>
        <a:xfrm flipV="1">
          <a:off x="2019300" y="12992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57150</xdr:rowOff>
    </xdr:from>
    <xdr:to>
      <xdr:col>4</xdr:col>
      <xdr:colOff>209550</xdr:colOff>
      <xdr:row>74</xdr:row>
      <xdr:rowOff>152400</xdr:rowOff>
    </xdr:to>
    <xdr:sp macro="" textlink="">
      <xdr:nvSpPr>
        <xdr:cNvPr id="184" name="フローチャート : 判断 183"/>
        <xdr:cNvSpPr/>
      </xdr:nvSpPr>
      <xdr:spPr>
        <a:xfrm>
          <a:off x="2857500" y="1274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0</xdr:rowOff>
    </xdr:from>
    <xdr:ext cx="600075" cy="257175"/>
    <xdr:sp macro="" textlink="">
      <xdr:nvSpPr>
        <xdr:cNvPr id="185" name="テキスト ボックス 184"/>
        <xdr:cNvSpPr txBox="1"/>
      </xdr:nvSpPr>
      <xdr:spPr>
        <a:xfrm>
          <a:off x="2609850"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438150</xdr:colOff>
      <xdr:row>75</xdr:row>
      <xdr:rowOff>152400</xdr:rowOff>
    </xdr:from>
    <xdr:to>
      <xdr:col>2</xdr:col>
      <xdr:colOff>638175</xdr:colOff>
      <xdr:row>75</xdr:row>
      <xdr:rowOff>161925</xdr:rowOff>
    </xdr:to>
    <xdr:cxnSp macro="">
      <xdr:nvCxnSpPr>
        <xdr:cNvPr id="186" name="直線コネクタ 185"/>
        <xdr:cNvCxnSpPr/>
      </xdr:nvCxnSpPr>
      <xdr:spPr>
        <a:xfrm>
          <a:off x="1133475" y="13011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74</xdr:row>
      <xdr:rowOff>85725</xdr:rowOff>
    </xdr:from>
    <xdr:to>
      <xdr:col>3</xdr:col>
      <xdr:colOff>0</xdr:colOff>
      <xdr:row>75</xdr:row>
      <xdr:rowOff>19050</xdr:rowOff>
    </xdr:to>
    <xdr:sp macro="" textlink="">
      <xdr:nvSpPr>
        <xdr:cNvPr id="187" name="フローチャート : 判断 186"/>
        <xdr:cNvSpPr/>
      </xdr:nvSpPr>
      <xdr:spPr>
        <a:xfrm>
          <a:off x="1971675" y="1277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73</xdr:row>
      <xdr:rowOff>38100</xdr:rowOff>
    </xdr:from>
    <xdr:ext cx="600075" cy="257175"/>
    <xdr:sp macro="" textlink="">
      <xdr:nvSpPr>
        <xdr:cNvPr id="188" name="テキスト ボックス 187"/>
        <xdr:cNvSpPr txBox="1"/>
      </xdr:nvSpPr>
      <xdr:spPr>
        <a:xfrm>
          <a:off x="1724025" y="1255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381000</xdr:colOff>
      <xdr:row>74</xdr:row>
      <xdr:rowOff>133350</xdr:rowOff>
    </xdr:from>
    <xdr:to>
      <xdr:col>1</xdr:col>
      <xdr:colOff>485775</xdr:colOff>
      <xdr:row>75</xdr:row>
      <xdr:rowOff>66675</xdr:rowOff>
    </xdr:to>
    <xdr:sp macro="" textlink="">
      <xdr:nvSpPr>
        <xdr:cNvPr id="189" name="フローチャート : 判断 188"/>
        <xdr:cNvSpPr/>
      </xdr:nvSpPr>
      <xdr:spPr>
        <a:xfrm>
          <a:off x="1076325"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73</xdr:row>
      <xdr:rowOff>76200</xdr:rowOff>
    </xdr:from>
    <xdr:ext cx="600075" cy="257175"/>
    <xdr:sp macro="" textlink="">
      <xdr:nvSpPr>
        <xdr:cNvPr id="190" name="テキスト ボックス 189"/>
        <xdr:cNvSpPr txBox="1"/>
      </xdr:nvSpPr>
      <xdr:spPr>
        <a:xfrm>
          <a:off x="828675"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3" name="テキスト ボックス 192"/>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73</xdr:row>
      <xdr:rowOff>152400</xdr:rowOff>
    </xdr:from>
    <xdr:to>
      <xdr:col>6</xdr:col>
      <xdr:colOff>561975</xdr:colOff>
      <xdr:row>74</xdr:row>
      <xdr:rowOff>85725</xdr:rowOff>
    </xdr:to>
    <xdr:sp macro="" textlink="">
      <xdr:nvSpPr>
        <xdr:cNvPr id="196" name="円/楕円 195"/>
        <xdr:cNvSpPr/>
      </xdr:nvSpPr>
      <xdr:spPr>
        <a:xfrm>
          <a:off x="4581525" y="12668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0</xdr:rowOff>
    </xdr:from>
    <xdr:ext cx="600075" cy="257175"/>
    <xdr:sp macro="" textlink="">
      <xdr:nvSpPr>
        <xdr:cNvPr id="197" name="民生費該当値テキスト"/>
        <xdr:cNvSpPr txBox="1"/>
      </xdr:nvSpPr>
      <xdr:spPr>
        <a:xfrm>
          <a:off x="4686300"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136,562</a:t>
          </a:r>
          <a:endParaRPr kumimoji="1" lang="ja-JP" altLang="en-US" sz="1000" b="1">
            <a:solidFill>
              <a:srgbClr val="FF0000"/>
            </a:solidFill>
            <a:latin typeface="ＭＳ Ｐゴシック"/>
          </a:endParaRPr>
        </a:p>
      </xdr:txBody>
    </xdr:sp>
    <xdr:clientData/>
  </xdr:oneCellAnchor>
  <xdr:twoCellAnchor>
    <xdr:from>
      <xdr:col>5</xdr:col>
      <xdr:colOff>304800</xdr:colOff>
      <xdr:row>74</xdr:row>
      <xdr:rowOff>114300</xdr:rowOff>
    </xdr:from>
    <xdr:to>
      <xdr:col>5</xdr:col>
      <xdr:colOff>409575</xdr:colOff>
      <xdr:row>75</xdr:row>
      <xdr:rowOff>47625</xdr:rowOff>
    </xdr:to>
    <xdr:sp macro="" textlink="">
      <xdr:nvSpPr>
        <xdr:cNvPr id="198" name="円/楕円 197"/>
        <xdr:cNvSpPr/>
      </xdr:nvSpPr>
      <xdr:spPr>
        <a:xfrm>
          <a:off x="3743325"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38100</xdr:rowOff>
    </xdr:from>
    <xdr:ext cx="600075" cy="257175"/>
    <xdr:sp macro="" textlink="">
      <xdr:nvSpPr>
        <xdr:cNvPr id="199" name="テキスト ボックス 198"/>
        <xdr:cNvSpPr txBox="1"/>
      </xdr:nvSpPr>
      <xdr:spPr>
        <a:xfrm>
          <a:off x="3495675"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85725</xdr:rowOff>
    </xdr:from>
    <xdr:to>
      <xdr:col>4</xdr:col>
      <xdr:colOff>209550</xdr:colOff>
      <xdr:row>76</xdr:row>
      <xdr:rowOff>19050</xdr:rowOff>
    </xdr:to>
    <xdr:sp macro="" textlink="">
      <xdr:nvSpPr>
        <xdr:cNvPr id="200" name="円/楕円 199"/>
        <xdr:cNvSpPr/>
      </xdr:nvSpPr>
      <xdr:spPr>
        <a:xfrm>
          <a:off x="2857500"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xdr:rowOff>
    </xdr:from>
    <xdr:ext cx="600075" cy="257175"/>
    <xdr:sp macro="" textlink="">
      <xdr:nvSpPr>
        <xdr:cNvPr id="201" name="テキスト ボックス 200"/>
        <xdr:cNvSpPr txBox="1"/>
      </xdr:nvSpPr>
      <xdr:spPr>
        <a:xfrm>
          <a:off x="2609850"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119,703</a:t>
          </a:r>
          <a:endParaRPr kumimoji="1" lang="ja-JP" altLang="en-US" sz="1000" b="1">
            <a:solidFill>
              <a:srgbClr val="FF0000"/>
            </a:solidFill>
            <a:latin typeface="ＭＳ Ｐゴシック"/>
          </a:endParaRPr>
        </a:p>
      </xdr:txBody>
    </xdr:sp>
    <xdr:clientData/>
  </xdr:oneCellAnchor>
  <xdr:twoCellAnchor>
    <xdr:from>
      <xdr:col>2</xdr:col>
      <xdr:colOff>590550</xdr:colOff>
      <xdr:row>75</xdr:row>
      <xdr:rowOff>104775</xdr:rowOff>
    </xdr:from>
    <xdr:to>
      <xdr:col>3</xdr:col>
      <xdr:colOff>0</xdr:colOff>
      <xdr:row>76</xdr:row>
      <xdr:rowOff>38100</xdr:rowOff>
    </xdr:to>
    <xdr:sp macro="" textlink="">
      <xdr:nvSpPr>
        <xdr:cNvPr id="202" name="円/楕円 201"/>
        <xdr:cNvSpPr/>
      </xdr:nvSpPr>
      <xdr:spPr>
        <a:xfrm>
          <a:off x="1971675" y="1296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28575</xdr:rowOff>
    </xdr:from>
    <xdr:ext cx="600075" cy="257175"/>
    <xdr:sp macro="" textlink="">
      <xdr:nvSpPr>
        <xdr:cNvPr id="203" name="テキスト ボックス 202"/>
        <xdr:cNvSpPr txBox="1"/>
      </xdr:nvSpPr>
      <xdr:spPr>
        <a:xfrm>
          <a:off x="1724025"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118,289</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104775</xdr:rowOff>
    </xdr:from>
    <xdr:to>
      <xdr:col>1</xdr:col>
      <xdr:colOff>485775</xdr:colOff>
      <xdr:row>76</xdr:row>
      <xdr:rowOff>38100</xdr:rowOff>
    </xdr:to>
    <xdr:sp macro="" textlink="">
      <xdr:nvSpPr>
        <xdr:cNvPr id="204" name="円/楕円 203"/>
        <xdr:cNvSpPr/>
      </xdr:nvSpPr>
      <xdr:spPr>
        <a:xfrm>
          <a:off x="1076325"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28575</xdr:rowOff>
    </xdr:from>
    <xdr:ext cx="600075" cy="257175"/>
    <xdr:sp macro="" textlink="">
      <xdr:nvSpPr>
        <xdr:cNvPr id="205" name="テキスト ボックス 204"/>
        <xdr:cNvSpPr txBox="1"/>
      </xdr:nvSpPr>
      <xdr:spPr>
        <a:xfrm>
          <a:off x="828675"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6" name="正方形/長方形 205"/>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9" name="正方形/長方形 208"/>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0" name="正方形/長方形 209"/>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3" name="正方形/長方形 212"/>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5" name="直線コネクタ 214"/>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6" name="テキスト ボックス 215"/>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17" name="直線コネクタ 216"/>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18" name="テキスト ボックス 217"/>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19" name="直線コネクタ 218"/>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0" name="テキスト ボックス 219"/>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1" name="直線コネクタ 220"/>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2" name="テキスト ボックス 221"/>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3" name="直線コネクタ 222"/>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171450</xdr:rowOff>
    </xdr:from>
    <xdr:ext cx="533400" cy="257175"/>
    <xdr:sp macro="" textlink="">
      <xdr:nvSpPr>
        <xdr:cNvPr id="224" name="テキスト ボックス 223"/>
        <xdr:cNvSpPr txBox="1"/>
      </xdr:nvSpPr>
      <xdr:spPr>
        <a:xfrm>
          <a:off x="22860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5" name="直線コネクタ 224"/>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6" name="テキスト ボックス 225"/>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7"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98</xdr:row>
      <xdr:rowOff>114300</xdr:rowOff>
    </xdr:to>
    <xdr:cxnSp macro="">
      <xdr:nvCxnSpPr>
        <xdr:cNvPr id="228" name="直線コネクタ 227"/>
        <xdr:cNvCxnSpPr/>
      </xdr:nvCxnSpPr>
      <xdr:spPr>
        <a:xfrm flipV="1">
          <a:off x="4629150" y="15630525"/>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114300</xdr:rowOff>
    </xdr:from>
    <xdr:ext cx="533400" cy="257175"/>
    <xdr:sp macro="" textlink="">
      <xdr:nvSpPr>
        <xdr:cNvPr id="229" name="衛生費最小値テキスト"/>
        <xdr:cNvSpPr txBox="1"/>
      </xdr:nvSpPr>
      <xdr:spPr>
        <a:xfrm>
          <a:off x="46863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419100</xdr:colOff>
      <xdr:row>98</xdr:row>
      <xdr:rowOff>114300</xdr:rowOff>
    </xdr:from>
    <xdr:to>
      <xdr:col>6</xdr:col>
      <xdr:colOff>600075</xdr:colOff>
      <xdr:row>98</xdr:row>
      <xdr:rowOff>114300</xdr:rowOff>
    </xdr:to>
    <xdr:cxnSp macro="">
      <xdr:nvCxnSpPr>
        <xdr:cNvPr id="230" name="直線コネクタ 229"/>
        <xdr:cNvCxnSpPr/>
      </xdr:nvCxnSpPr>
      <xdr:spPr>
        <a:xfrm>
          <a:off x="4543425" y="1691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1"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2" name="直線コネクタ 231"/>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95250</xdr:rowOff>
    </xdr:from>
    <xdr:to>
      <xdr:col>6</xdr:col>
      <xdr:colOff>514350</xdr:colOff>
      <xdr:row>94</xdr:row>
      <xdr:rowOff>133350</xdr:rowOff>
    </xdr:to>
    <xdr:cxnSp macro="">
      <xdr:nvCxnSpPr>
        <xdr:cNvPr id="233" name="直線コネクタ 232"/>
        <xdr:cNvCxnSpPr/>
      </xdr:nvCxnSpPr>
      <xdr:spPr>
        <a:xfrm>
          <a:off x="3800475" y="162115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38100</xdr:rowOff>
    </xdr:from>
    <xdr:ext cx="533400" cy="257175"/>
    <xdr:sp macro="" textlink="">
      <xdr:nvSpPr>
        <xdr:cNvPr id="234" name="衛生費平均値テキスト"/>
        <xdr:cNvSpPr txBox="1"/>
      </xdr:nvSpPr>
      <xdr:spPr>
        <a:xfrm>
          <a:off x="4686300"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161925</xdr:rowOff>
    </xdr:to>
    <xdr:sp macro="" textlink="">
      <xdr:nvSpPr>
        <xdr:cNvPr id="235" name="フローチャート : 判断 234"/>
        <xdr:cNvSpPr/>
      </xdr:nvSpPr>
      <xdr:spPr>
        <a:xfrm>
          <a:off x="45815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85725</xdr:rowOff>
    </xdr:from>
    <xdr:to>
      <xdr:col>5</xdr:col>
      <xdr:colOff>361950</xdr:colOff>
      <xdr:row>94</xdr:row>
      <xdr:rowOff>95250</xdr:rowOff>
    </xdr:to>
    <xdr:cxnSp macro="">
      <xdr:nvCxnSpPr>
        <xdr:cNvPr id="236" name="直線コネクタ 235"/>
        <xdr:cNvCxnSpPr/>
      </xdr:nvCxnSpPr>
      <xdr:spPr>
        <a:xfrm>
          <a:off x="2905125" y="16202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57150</xdr:rowOff>
    </xdr:from>
    <xdr:to>
      <xdr:col>5</xdr:col>
      <xdr:colOff>409575</xdr:colOff>
      <xdr:row>95</xdr:row>
      <xdr:rowOff>161925</xdr:rowOff>
    </xdr:to>
    <xdr:sp macro="" textlink="">
      <xdr:nvSpPr>
        <xdr:cNvPr id="237" name="フローチャート : 判断 236"/>
        <xdr:cNvSpPr/>
      </xdr:nvSpPr>
      <xdr:spPr>
        <a:xfrm>
          <a:off x="3743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152400</xdr:rowOff>
    </xdr:from>
    <xdr:ext cx="533400" cy="257175"/>
    <xdr:sp macro="" textlink="">
      <xdr:nvSpPr>
        <xdr:cNvPr id="238" name="テキスト ボックス 237"/>
        <xdr:cNvSpPr txBox="1"/>
      </xdr:nvSpPr>
      <xdr:spPr>
        <a:xfrm>
          <a:off x="35337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85725</xdr:rowOff>
    </xdr:from>
    <xdr:to>
      <xdr:col>4</xdr:col>
      <xdr:colOff>152400</xdr:colOff>
      <xdr:row>94</xdr:row>
      <xdr:rowOff>85725</xdr:rowOff>
    </xdr:to>
    <xdr:cxnSp macro="">
      <xdr:nvCxnSpPr>
        <xdr:cNvPr id="239" name="直線コネクタ 238"/>
        <xdr:cNvCxnSpPr/>
      </xdr:nvCxnSpPr>
      <xdr:spPr>
        <a:xfrm flipV="1">
          <a:off x="2019300" y="162020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76200</xdr:rowOff>
    </xdr:from>
    <xdr:to>
      <xdr:col>4</xdr:col>
      <xdr:colOff>209550</xdr:colOff>
      <xdr:row>96</xdr:row>
      <xdr:rowOff>9525</xdr:rowOff>
    </xdr:to>
    <xdr:sp macro="" textlink="">
      <xdr:nvSpPr>
        <xdr:cNvPr id="240" name="フローチャート : 判断 239"/>
        <xdr:cNvSpPr/>
      </xdr:nvSpPr>
      <xdr:spPr>
        <a:xfrm>
          <a:off x="2857500" y="16363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0</xdr:rowOff>
    </xdr:from>
    <xdr:ext cx="533400" cy="257175"/>
    <xdr:sp macro="" textlink="">
      <xdr:nvSpPr>
        <xdr:cNvPr id="241" name="テキスト ボックス 240"/>
        <xdr:cNvSpPr txBox="1"/>
      </xdr:nvSpPr>
      <xdr:spPr>
        <a:xfrm>
          <a:off x="263842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438150</xdr:colOff>
      <xdr:row>94</xdr:row>
      <xdr:rowOff>85725</xdr:rowOff>
    </xdr:from>
    <xdr:to>
      <xdr:col>2</xdr:col>
      <xdr:colOff>638175</xdr:colOff>
      <xdr:row>94</xdr:row>
      <xdr:rowOff>152400</xdr:rowOff>
    </xdr:to>
    <xdr:cxnSp macro="">
      <xdr:nvCxnSpPr>
        <xdr:cNvPr id="242" name="直線コネクタ 241"/>
        <xdr:cNvCxnSpPr/>
      </xdr:nvCxnSpPr>
      <xdr:spPr>
        <a:xfrm flipV="1">
          <a:off x="1133475" y="162020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57150</xdr:rowOff>
    </xdr:from>
    <xdr:to>
      <xdr:col>3</xdr:col>
      <xdr:colOff>0</xdr:colOff>
      <xdr:row>95</xdr:row>
      <xdr:rowOff>152400</xdr:rowOff>
    </xdr:to>
    <xdr:sp macro="" textlink="">
      <xdr:nvSpPr>
        <xdr:cNvPr id="243" name="フローチャート : 判断 242"/>
        <xdr:cNvSpPr/>
      </xdr:nvSpPr>
      <xdr:spPr>
        <a:xfrm>
          <a:off x="1971675" y="16344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152400</xdr:rowOff>
    </xdr:from>
    <xdr:ext cx="533400" cy="257175"/>
    <xdr:sp macro="" textlink="">
      <xdr:nvSpPr>
        <xdr:cNvPr id="244" name="テキスト ボックス 243"/>
        <xdr:cNvSpPr txBox="1"/>
      </xdr:nvSpPr>
      <xdr:spPr>
        <a:xfrm>
          <a:off x="175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57150</xdr:rowOff>
    </xdr:from>
    <xdr:to>
      <xdr:col>1</xdr:col>
      <xdr:colOff>485775</xdr:colOff>
      <xdr:row>95</xdr:row>
      <xdr:rowOff>161925</xdr:rowOff>
    </xdr:to>
    <xdr:sp macro="" textlink="">
      <xdr:nvSpPr>
        <xdr:cNvPr id="245" name="フローチャート : 判断 244"/>
        <xdr:cNvSpPr/>
      </xdr:nvSpPr>
      <xdr:spPr>
        <a:xfrm>
          <a:off x="1076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152400</xdr:rowOff>
    </xdr:from>
    <xdr:ext cx="533400" cy="257175"/>
    <xdr:sp macro="" textlink="">
      <xdr:nvSpPr>
        <xdr:cNvPr id="246" name="テキスト ボックス 245"/>
        <xdr:cNvSpPr txBox="1"/>
      </xdr:nvSpPr>
      <xdr:spPr>
        <a:xfrm>
          <a:off x="8667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7" name="テキスト ボックス 246"/>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8" name="テキスト ボックス 247"/>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9" name="テキスト ボックス 248"/>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0" name="テキスト ボックス 249"/>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1" name="テキスト ボックス 250"/>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85725</xdr:rowOff>
    </xdr:from>
    <xdr:to>
      <xdr:col>6</xdr:col>
      <xdr:colOff>561975</xdr:colOff>
      <xdr:row>95</xdr:row>
      <xdr:rowOff>9525</xdr:rowOff>
    </xdr:to>
    <xdr:sp macro="" textlink="">
      <xdr:nvSpPr>
        <xdr:cNvPr id="252" name="円/楕円 251"/>
        <xdr:cNvSpPr/>
      </xdr:nvSpPr>
      <xdr:spPr>
        <a:xfrm>
          <a:off x="4581525" y="16202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104775</xdr:rowOff>
    </xdr:from>
    <xdr:ext cx="533400" cy="257175"/>
    <xdr:sp macro="" textlink="">
      <xdr:nvSpPr>
        <xdr:cNvPr id="253" name="衛生費該当値テキスト"/>
        <xdr:cNvSpPr txBox="1"/>
      </xdr:nvSpPr>
      <xdr:spPr>
        <a:xfrm>
          <a:off x="468630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35,138</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47625</xdr:rowOff>
    </xdr:from>
    <xdr:to>
      <xdr:col>5</xdr:col>
      <xdr:colOff>409575</xdr:colOff>
      <xdr:row>94</xdr:row>
      <xdr:rowOff>142875</xdr:rowOff>
    </xdr:to>
    <xdr:sp macro="" textlink="">
      <xdr:nvSpPr>
        <xdr:cNvPr id="254" name="円/楕円 253"/>
        <xdr:cNvSpPr/>
      </xdr:nvSpPr>
      <xdr:spPr>
        <a:xfrm>
          <a:off x="3743325" y="16163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92</xdr:row>
      <xdr:rowOff>161925</xdr:rowOff>
    </xdr:from>
    <xdr:ext cx="533400" cy="257175"/>
    <xdr:sp macro="" textlink="">
      <xdr:nvSpPr>
        <xdr:cNvPr id="255" name="テキスト ボックス 254"/>
        <xdr:cNvSpPr txBox="1"/>
      </xdr:nvSpPr>
      <xdr:spPr>
        <a:xfrm>
          <a:off x="3533775" y="1593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38100</xdr:rowOff>
    </xdr:from>
    <xdr:to>
      <xdr:col>4</xdr:col>
      <xdr:colOff>209550</xdr:colOff>
      <xdr:row>94</xdr:row>
      <xdr:rowOff>133350</xdr:rowOff>
    </xdr:to>
    <xdr:sp macro="" textlink="">
      <xdr:nvSpPr>
        <xdr:cNvPr id="256" name="円/楕円 255"/>
        <xdr:cNvSpPr/>
      </xdr:nvSpPr>
      <xdr:spPr>
        <a:xfrm>
          <a:off x="2857500" y="16154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152400</xdr:rowOff>
    </xdr:from>
    <xdr:ext cx="533400" cy="257175"/>
    <xdr:sp macro="" textlink="">
      <xdr:nvSpPr>
        <xdr:cNvPr id="257" name="テキスト ボックス 256"/>
        <xdr:cNvSpPr txBox="1"/>
      </xdr:nvSpPr>
      <xdr:spPr>
        <a:xfrm>
          <a:off x="2638425" y="15925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38100</xdr:rowOff>
    </xdr:from>
    <xdr:to>
      <xdr:col>3</xdr:col>
      <xdr:colOff>0</xdr:colOff>
      <xdr:row>94</xdr:row>
      <xdr:rowOff>142875</xdr:rowOff>
    </xdr:to>
    <xdr:sp macro="" textlink="">
      <xdr:nvSpPr>
        <xdr:cNvPr id="258" name="円/楕円 257"/>
        <xdr:cNvSpPr/>
      </xdr:nvSpPr>
      <xdr:spPr>
        <a:xfrm>
          <a:off x="1971675" y="16154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92</xdr:row>
      <xdr:rowOff>152400</xdr:rowOff>
    </xdr:from>
    <xdr:ext cx="533400" cy="257175"/>
    <xdr:sp macro="" textlink="">
      <xdr:nvSpPr>
        <xdr:cNvPr id="259" name="テキスト ボックス 258"/>
        <xdr:cNvSpPr txBox="1"/>
      </xdr:nvSpPr>
      <xdr:spPr>
        <a:xfrm>
          <a:off x="1752600" y="15925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36,104</a:t>
          </a:r>
          <a:endParaRPr kumimoji="1" lang="ja-JP" altLang="en-US" sz="1000" b="1">
            <a:solidFill>
              <a:srgbClr val="FF0000"/>
            </a:solidFill>
            <a:latin typeface="ＭＳ Ｐゴシック"/>
          </a:endParaRPr>
        </a:p>
      </xdr:txBody>
    </xdr:sp>
    <xdr:clientData/>
  </xdr:oneCellAnchor>
  <xdr:twoCellAnchor>
    <xdr:from>
      <xdr:col>1</xdr:col>
      <xdr:colOff>381000</xdr:colOff>
      <xdr:row>94</xdr:row>
      <xdr:rowOff>104775</xdr:rowOff>
    </xdr:from>
    <xdr:to>
      <xdr:col>1</xdr:col>
      <xdr:colOff>485775</xdr:colOff>
      <xdr:row>95</xdr:row>
      <xdr:rowOff>28575</xdr:rowOff>
    </xdr:to>
    <xdr:sp macro="" textlink="">
      <xdr:nvSpPr>
        <xdr:cNvPr id="260" name="円/楕円 259"/>
        <xdr:cNvSpPr/>
      </xdr:nvSpPr>
      <xdr:spPr>
        <a:xfrm>
          <a:off x="1076325" y="16221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47625</xdr:rowOff>
    </xdr:from>
    <xdr:ext cx="533400" cy="257175"/>
    <xdr:sp macro="" textlink="">
      <xdr:nvSpPr>
        <xdr:cNvPr id="261" name="テキスト ボックス 260"/>
        <xdr:cNvSpPr txBox="1"/>
      </xdr:nvSpPr>
      <xdr:spPr>
        <a:xfrm>
          <a:off x="866775" y="1599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2" name="正方形/長方形 261"/>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3" name="正方形/長方形 262"/>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4" name="正方形/長方形 263"/>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5" name="正方形/長方形 264"/>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6" name="正方形/長方形 265"/>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7" name="正方形/長方形 266"/>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8" name="正方形/長方形 267"/>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9" name="正方形/長方形 268"/>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0" name="テキスト ボックス 269"/>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1" name="直線コネクタ 270"/>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2" name="直線コネクタ 271"/>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3" name="テキスト ボックス 272"/>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4" name="直線コネクタ 273"/>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5" name="テキスト ボックス 274"/>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6" name="直線コネクタ 275"/>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7" name="テキスト ボックス 276"/>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8" name="直線コネクタ 277"/>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79" name="テキスト ボックス 278"/>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0" name="直線コネクタ 279"/>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1" name="テキスト ボックス 280"/>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3" name="テキスト ボックス 282"/>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39</xdr:row>
      <xdr:rowOff>38100</xdr:rowOff>
    </xdr:to>
    <xdr:cxnSp macro="">
      <xdr:nvCxnSpPr>
        <xdr:cNvPr id="285" name="直線コネクタ 284"/>
        <xdr:cNvCxnSpPr/>
      </xdr:nvCxnSpPr>
      <xdr:spPr>
        <a:xfrm flipV="1">
          <a:off x="10477500" y="53530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81000" cy="257175"/>
    <xdr:sp macro="" textlink="">
      <xdr:nvSpPr>
        <xdr:cNvPr id="286" name="労働費最小値テキスト"/>
        <xdr:cNvSpPr txBox="1"/>
      </xdr:nvSpPr>
      <xdr:spPr>
        <a:xfrm>
          <a:off x="1052512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7" name="直線コネクタ 286"/>
        <xdr:cNvCxnSpPr/>
      </xdr:nvCxnSpPr>
      <xdr:spPr>
        <a:xfrm>
          <a:off x="10391775"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88" name="労働費最大値テキスト"/>
        <xdr:cNvSpPr txBox="1"/>
      </xdr:nvSpPr>
      <xdr:spPr>
        <a:xfrm>
          <a:off x="1052512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89" name="直線コネクタ 288"/>
        <xdr:cNvCxnSpPr/>
      </xdr:nvCxnSpPr>
      <xdr:spPr>
        <a:xfrm>
          <a:off x="1039177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161925</xdr:rowOff>
    </xdr:from>
    <xdr:to>
      <xdr:col>15</xdr:col>
      <xdr:colOff>180975</xdr:colOff>
      <xdr:row>38</xdr:row>
      <xdr:rowOff>161925</xdr:rowOff>
    </xdr:to>
    <xdr:cxnSp macro="">
      <xdr:nvCxnSpPr>
        <xdr:cNvPr id="290" name="直線コネクタ 289"/>
        <xdr:cNvCxnSpPr/>
      </xdr:nvCxnSpPr>
      <xdr:spPr>
        <a:xfrm>
          <a:off x="9639300" y="66770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28575</xdr:rowOff>
    </xdr:from>
    <xdr:ext cx="466725" cy="257175"/>
    <xdr:sp macro="" textlink="">
      <xdr:nvSpPr>
        <xdr:cNvPr id="291" name="労働費平均値テキスト"/>
        <xdr:cNvSpPr txBox="1"/>
      </xdr:nvSpPr>
      <xdr:spPr>
        <a:xfrm>
          <a:off x="1052512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2" name="フローチャート : 判断 291"/>
        <xdr:cNvSpPr/>
      </xdr:nvSpPr>
      <xdr:spPr>
        <a:xfrm>
          <a:off x="1042987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142875</xdr:rowOff>
    </xdr:from>
    <xdr:to>
      <xdr:col>14</xdr:col>
      <xdr:colOff>28575</xdr:colOff>
      <xdr:row>38</xdr:row>
      <xdr:rowOff>161925</xdr:rowOff>
    </xdr:to>
    <xdr:cxnSp macro="">
      <xdr:nvCxnSpPr>
        <xdr:cNvPr id="293" name="直線コネクタ 292"/>
        <xdr:cNvCxnSpPr/>
      </xdr:nvCxnSpPr>
      <xdr:spPr>
        <a:xfrm>
          <a:off x="8753475" y="66579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4" name="フローチャート : 判断 293"/>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5" name="テキスト ボックス 294"/>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123825</xdr:rowOff>
    </xdr:from>
    <xdr:to>
      <xdr:col>12</xdr:col>
      <xdr:colOff>514350</xdr:colOff>
      <xdr:row>38</xdr:row>
      <xdr:rowOff>142875</xdr:rowOff>
    </xdr:to>
    <xdr:cxnSp macro="">
      <xdr:nvCxnSpPr>
        <xdr:cNvPr id="296" name="直線コネクタ 295"/>
        <xdr:cNvCxnSpPr/>
      </xdr:nvCxnSpPr>
      <xdr:spPr>
        <a:xfrm>
          <a:off x="7858125" y="66389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114300</xdr:rowOff>
    </xdr:to>
    <xdr:sp macro="" textlink="">
      <xdr:nvSpPr>
        <xdr:cNvPr id="297" name="フローチャート : 判断 296"/>
        <xdr:cNvSpPr/>
      </xdr:nvSpPr>
      <xdr:spPr>
        <a:xfrm>
          <a:off x="8696325"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298" name="テキスト ボックス 297"/>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85725</xdr:rowOff>
    </xdr:from>
    <xdr:to>
      <xdr:col>11</xdr:col>
      <xdr:colOff>304800</xdr:colOff>
      <xdr:row>38</xdr:row>
      <xdr:rowOff>123825</xdr:rowOff>
    </xdr:to>
    <xdr:cxnSp macro="">
      <xdr:nvCxnSpPr>
        <xdr:cNvPr id="299" name="直線コネクタ 298"/>
        <xdr:cNvCxnSpPr/>
      </xdr:nvCxnSpPr>
      <xdr:spPr>
        <a:xfrm>
          <a:off x="6972300" y="66008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171450</xdr:rowOff>
    </xdr:from>
    <xdr:to>
      <xdr:col>11</xdr:col>
      <xdr:colOff>361950</xdr:colOff>
      <xdr:row>38</xdr:row>
      <xdr:rowOff>104775</xdr:rowOff>
    </xdr:to>
    <xdr:sp macro="" textlink="">
      <xdr:nvSpPr>
        <xdr:cNvPr id="300" name="フローチャート : 判断 299"/>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114300</xdr:rowOff>
    </xdr:from>
    <xdr:ext cx="466725" cy="257175"/>
    <xdr:sp macro="" textlink="">
      <xdr:nvSpPr>
        <xdr:cNvPr id="301" name="テキスト ボックス 300"/>
        <xdr:cNvSpPr txBox="1"/>
      </xdr:nvSpPr>
      <xdr:spPr>
        <a:xfrm>
          <a:off x="76295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114300</xdr:rowOff>
    </xdr:from>
    <xdr:to>
      <xdr:col>10</xdr:col>
      <xdr:colOff>152400</xdr:colOff>
      <xdr:row>38</xdr:row>
      <xdr:rowOff>47625</xdr:rowOff>
    </xdr:to>
    <xdr:sp macro="" textlink="">
      <xdr:nvSpPr>
        <xdr:cNvPr id="302" name="フローチャート : 判断 301"/>
        <xdr:cNvSpPr/>
      </xdr:nvSpPr>
      <xdr:spPr>
        <a:xfrm>
          <a:off x="6924675" y="6457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57150</xdr:rowOff>
    </xdr:from>
    <xdr:ext cx="466725" cy="257175"/>
    <xdr:sp macro="" textlink="">
      <xdr:nvSpPr>
        <xdr:cNvPr id="303" name="テキスト ボックス 302"/>
        <xdr:cNvSpPr txBox="1"/>
      </xdr:nvSpPr>
      <xdr:spPr>
        <a:xfrm>
          <a:off x="6734175"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4" name="テキスト ボックス 303"/>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114300</xdr:rowOff>
    </xdr:from>
    <xdr:to>
      <xdr:col>15</xdr:col>
      <xdr:colOff>228600</xdr:colOff>
      <xdr:row>39</xdr:row>
      <xdr:rowOff>47625</xdr:rowOff>
    </xdr:to>
    <xdr:sp macro="" textlink="">
      <xdr:nvSpPr>
        <xdr:cNvPr id="309" name="円/楕円 308"/>
        <xdr:cNvSpPr/>
      </xdr:nvSpPr>
      <xdr:spPr>
        <a:xfrm>
          <a:off x="10429875" y="6629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28575</xdr:rowOff>
    </xdr:from>
    <xdr:ext cx="381000" cy="257175"/>
    <xdr:sp macro="" textlink="">
      <xdr:nvSpPr>
        <xdr:cNvPr id="310" name="労働費該当値テキスト"/>
        <xdr:cNvSpPr txBox="1"/>
      </xdr:nvSpPr>
      <xdr:spPr>
        <a:xfrm>
          <a:off x="10525125"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114300</xdr:rowOff>
    </xdr:from>
    <xdr:to>
      <xdr:col>14</xdr:col>
      <xdr:colOff>76200</xdr:colOff>
      <xdr:row>39</xdr:row>
      <xdr:rowOff>47625</xdr:rowOff>
    </xdr:to>
    <xdr:sp macro="" textlink="">
      <xdr:nvSpPr>
        <xdr:cNvPr id="311" name="円/楕円 310"/>
        <xdr:cNvSpPr/>
      </xdr:nvSpPr>
      <xdr:spPr>
        <a:xfrm>
          <a:off x="9591675" y="6629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38100</xdr:rowOff>
    </xdr:from>
    <xdr:ext cx="381000" cy="257175"/>
    <xdr:sp macro="" textlink="">
      <xdr:nvSpPr>
        <xdr:cNvPr id="312" name="テキスト ボックス 311"/>
        <xdr:cNvSpPr txBox="1"/>
      </xdr:nvSpPr>
      <xdr:spPr>
        <a:xfrm>
          <a:off x="9448800"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85725</xdr:rowOff>
    </xdr:from>
    <xdr:to>
      <xdr:col>12</xdr:col>
      <xdr:colOff>561975</xdr:colOff>
      <xdr:row>39</xdr:row>
      <xdr:rowOff>19050</xdr:rowOff>
    </xdr:to>
    <xdr:sp macro="" textlink="">
      <xdr:nvSpPr>
        <xdr:cNvPr id="313" name="円/楕円 312"/>
        <xdr:cNvSpPr/>
      </xdr:nvSpPr>
      <xdr:spPr>
        <a:xfrm>
          <a:off x="8696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39</xdr:row>
      <xdr:rowOff>9525</xdr:rowOff>
    </xdr:from>
    <xdr:ext cx="466725" cy="257175"/>
    <xdr:sp macro="" textlink="">
      <xdr:nvSpPr>
        <xdr:cNvPr id="314" name="テキスト ボックス 313"/>
        <xdr:cNvSpPr txBox="1"/>
      </xdr:nvSpPr>
      <xdr:spPr>
        <a:xfrm>
          <a:off x="851535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76200</xdr:rowOff>
    </xdr:from>
    <xdr:to>
      <xdr:col>11</xdr:col>
      <xdr:colOff>361950</xdr:colOff>
      <xdr:row>39</xdr:row>
      <xdr:rowOff>0</xdr:rowOff>
    </xdr:to>
    <xdr:sp macro="" textlink="">
      <xdr:nvSpPr>
        <xdr:cNvPr id="315" name="円/楕円 314"/>
        <xdr:cNvSpPr/>
      </xdr:nvSpPr>
      <xdr:spPr>
        <a:xfrm>
          <a:off x="781050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161925</xdr:rowOff>
    </xdr:from>
    <xdr:ext cx="466725" cy="257175"/>
    <xdr:sp macro="" textlink="">
      <xdr:nvSpPr>
        <xdr:cNvPr id="316" name="テキスト ボックス 315"/>
        <xdr:cNvSpPr txBox="1"/>
      </xdr:nvSpPr>
      <xdr:spPr>
        <a:xfrm>
          <a:off x="762952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28575</xdr:rowOff>
    </xdr:from>
    <xdr:to>
      <xdr:col>10</xdr:col>
      <xdr:colOff>152400</xdr:colOff>
      <xdr:row>38</xdr:row>
      <xdr:rowOff>133350</xdr:rowOff>
    </xdr:to>
    <xdr:sp macro="" textlink="">
      <xdr:nvSpPr>
        <xdr:cNvPr id="317" name="円/楕円 316"/>
        <xdr:cNvSpPr/>
      </xdr:nvSpPr>
      <xdr:spPr>
        <a:xfrm>
          <a:off x="6924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123825</xdr:rowOff>
    </xdr:from>
    <xdr:ext cx="466725" cy="257175"/>
    <xdr:sp macro="" textlink="">
      <xdr:nvSpPr>
        <xdr:cNvPr id="318" name="テキスト ボックス 317"/>
        <xdr:cNvSpPr txBox="1"/>
      </xdr:nvSpPr>
      <xdr:spPr>
        <a:xfrm>
          <a:off x="67341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4" name="正方形/長方形 323"/>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5" name="正方形/長方形 324"/>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28575</xdr:rowOff>
    </xdr:from>
    <xdr:to>
      <xdr:col>16</xdr:col>
      <xdr:colOff>304800</xdr:colOff>
      <xdr:row>58</xdr:row>
      <xdr:rowOff>28575</xdr:rowOff>
    </xdr:to>
    <xdr:cxnSp macro="">
      <xdr:nvCxnSpPr>
        <xdr:cNvPr id="329" name="直線コネクタ 328"/>
        <xdr:cNvCxnSpPr/>
      </xdr:nvCxnSpPr>
      <xdr:spPr>
        <a:xfrm>
          <a:off x="6600825" y="9972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57150</xdr:rowOff>
    </xdr:from>
    <xdr:ext cx="247650" cy="257175"/>
    <xdr:sp macro="" textlink="">
      <xdr:nvSpPr>
        <xdr:cNvPr id="330" name="テキスト ボックス 329"/>
        <xdr:cNvSpPr txBox="1"/>
      </xdr:nvSpPr>
      <xdr:spPr>
        <a:xfrm>
          <a:off x="6353175"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1" name="直線コネクタ 330"/>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2" name="テキスト ボックス 331"/>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51</xdr:row>
      <xdr:rowOff>85725</xdr:rowOff>
    </xdr:from>
    <xdr:to>
      <xdr:col>16</xdr:col>
      <xdr:colOff>304800</xdr:colOff>
      <xdr:row>51</xdr:row>
      <xdr:rowOff>85725</xdr:rowOff>
    </xdr:to>
    <xdr:cxnSp macro="">
      <xdr:nvCxnSpPr>
        <xdr:cNvPr id="333" name="直線コネクタ 332"/>
        <xdr:cNvCxnSpPr/>
      </xdr:nvCxnSpPr>
      <xdr:spPr>
        <a:xfrm>
          <a:off x="6600825" y="8829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50</xdr:row>
      <xdr:rowOff>114300</xdr:rowOff>
    </xdr:from>
    <xdr:ext cx="533400" cy="257175"/>
    <xdr:sp macro="" textlink="">
      <xdr:nvSpPr>
        <xdr:cNvPr id="334" name="テキスト ボックス 333"/>
        <xdr:cNvSpPr txBox="1"/>
      </xdr:nvSpPr>
      <xdr:spPr>
        <a:xfrm>
          <a:off x="607695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5" name="直線コネクタ 334"/>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36" name="テキスト ボックス 335"/>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7"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123825</xdr:rowOff>
    </xdr:from>
    <xdr:to>
      <xdr:col>15</xdr:col>
      <xdr:colOff>180975</xdr:colOff>
      <xdr:row>58</xdr:row>
      <xdr:rowOff>9525</xdr:rowOff>
    </xdr:to>
    <xdr:cxnSp macro="">
      <xdr:nvCxnSpPr>
        <xdr:cNvPr id="338" name="直線コネクタ 337"/>
        <xdr:cNvCxnSpPr/>
      </xdr:nvCxnSpPr>
      <xdr:spPr>
        <a:xfrm flipV="1">
          <a:off x="10477500" y="8696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381000" cy="257175"/>
    <xdr:sp macro="" textlink="">
      <xdr:nvSpPr>
        <xdr:cNvPr id="339" name="農林水産業費最小値テキスト"/>
        <xdr:cNvSpPr txBox="1"/>
      </xdr:nvSpPr>
      <xdr:spPr>
        <a:xfrm>
          <a:off x="10525125" y="995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95250</xdr:colOff>
      <xdr:row>58</xdr:row>
      <xdr:rowOff>9525</xdr:rowOff>
    </xdr:from>
    <xdr:to>
      <xdr:col>15</xdr:col>
      <xdr:colOff>266700</xdr:colOff>
      <xdr:row>58</xdr:row>
      <xdr:rowOff>9525</xdr:rowOff>
    </xdr:to>
    <xdr:cxnSp macro="">
      <xdr:nvCxnSpPr>
        <xdr:cNvPr id="340" name="直線コネクタ 339"/>
        <xdr:cNvCxnSpPr/>
      </xdr:nvCxnSpPr>
      <xdr:spPr>
        <a:xfrm>
          <a:off x="1039177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66675</xdr:rowOff>
    </xdr:from>
    <xdr:ext cx="533400" cy="257175"/>
    <xdr:sp macro="" textlink="">
      <xdr:nvSpPr>
        <xdr:cNvPr id="341" name="農林水産業費最大値テキスト"/>
        <xdr:cNvSpPr txBox="1"/>
      </xdr:nvSpPr>
      <xdr:spPr>
        <a:xfrm>
          <a:off x="10525125" y="846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95250</xdr:colOff>
      <xdr:row>50</xdr:row>
      <xdr:rowOff>123825</xdr:rowOff>
    </xdr:from>
    <xdr:to>
      <xdr:col>15</xdr:col>
      <xdr:colOff>266700</xdr:colOff>
      <xdr:row>50</xdr:row>
      <xdr:rowOff>123825</xdr:rowOff>
    </xdr:to>
    <xdr:cxnSp macro="">
      <xdr:nvCxnSpPr>
        <xdr:cNvPr id="342" name="直線コネクタ 341"/>
        <xdr:cNvCxnSpPr/>
      </xdr:nvCxnSpPr>
      <xdr:spPr>
        <a:xfrm>
          <a:off x="1039177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133350</xdr:rowOff>
    </xdr:from>
    <xdr:to>
      <xdr:col>15</xdr:col>
      <xdr:colOff>180975</xdr:colOff>
      <xdr:row>56</xdr:row>
      <xdr:rowOff>57150</xdr:rowOff>
    </xdr:to>
    <xdr:cxnSp macro="">
      <xdr:nvCxnSpPr>
        <xdr:cNvPr id="343" name="直線コネクタ 342"/>
        <xdr:cNvCxnSpPr/>
      </xdr:nvCxnSpPr>
      <xdr:spPr>
        <a:xfrm flipV="1">
          <a:off x="9639300" y="95631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66675</xdr:rowOff>
    </xdr:from>
    <xdr:ext cx="466725" cy="257175"/>
    <xdr:sp macro="" textlink="">
      <xdr:nvSpPr>
        <xdr:cNvPr id="344" name="農林水産業費平均値テキスト"/>
        <xdr:cNvSpPr txBox="1"/>
      </xdr:nvSpPr>
      <xdr:spPr>
        <a:xfrm>
          <a:off x="10525125" y="949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19050</xdr:rowOff>
    </xdr:to>
    <xdr:sp macro="" textlink="">
      <xdr:nvSpPr>
        <xdr:cNvPr id="345" name="フローチャート : 判断 344"/>
        <xdr:cNvSpPr/>
      </xdr:nvSpPr>
      <xdr:spPr>
        <a:xfrm>
          <a:off x="10429875" y="951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9525</xdr:rowOff>
    </xdr:from>
    <xdr:to>
      <xdr:col>14</xdr:col>
      <xdr:colOff>28575</xdr:colOff>
      <xdr:row>56</xdr:row>
      <xdr:rowOff>57150</xdr:rowOff>
    </xdr:to>
    <xdr:cxnSp macro="">
      <xdr:nvCxnSpPr>
        <xdr:cNvPr id="346" name="直線コネクタ 345"/>
        <xdr:cNvCxnSpPr/>
      </xdr:nvCxnSpPr>
      <xdr:spPr>
        <a:xfrm>
          <a:off x="8753475" y="9610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47" name="フローチャート : 判断 346"/>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53</xdr:row>
      <xdr:rowOff>133350</xdr:rowOff>
    </xdr:from>
    <xdr:ext cx="466725" cy="257175"/>
    <xdr:sp macro="" textlink="">
      <xdr:nvSpPr>
        <xdr:cNvPr id="348" name="テキスト ボックス 347"/>
        <xdr:cNvSpPr txBox="1"/>
      </xdr:nvSpPr>
      <xdr:spPr>
        <a:xfrm>
          <a:off x="9401175" y="922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9525</xdr:rowOff>
    </xdr:from>
    <xdr:to>
      <xdr:col>12</xdr:col>
      <xdr:colOff>514350</xdr:colOff>
      <xdr:row>56</xdr:row>
      <xdr:rowOff>47625</xdr:rowOff>
    </xdr:to>
    <xdr:cxnSp macro="">
      <xdr:nvCxnSpPr>
        <xdr:cNvPr id="349" name="直線コネクタ 348"/>
        <xdr:cNvCxnSpPr/>
      </xdr:nvCxnSpPr>
      <xdr:spPr>
        <a:xfrm flipV="1">
          <a:off x="7858125" y="96107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66675</xdr:rowOff>
    </xdr:from>
    <xdr:to>
      <xdr:col>12</xdr:col>
      <xdr:colOff>561975</xdr:colOff>
      <xdr:row>55</xdr:row>
      <xdr:rowOff>171450</xdr:rowOff>
    </xdr:to>
    <xdr:sp macro="" textlink="">
      <xdr:nvSpPr>
        <xdr:cNvPr id="350" name="フローチャート : 判断 349"/>
        <xdr:cNvSpPr/>
      </xdr:nvSpPr>
      <xdr:spPr>
        <a:xfrm>
          <a:off x="8696325"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54</xdr:row>
      <xdr:rowOff>9525</xdr:rowOff>
    </xdr:from>
    <xdr:ext cx="466725" cy="257175"/>
    <xdr:sp macro="" textlink="">
      <xdr:nvSpPr>
        <xdr:cNvPr id="351" name="テキスト ボックス 350"/>
        <xdr:cNvSpPr txBox="1"/>
      </xdr:nvSpPr>
      <xdr:spPr>
        <a:xfrm>
          <a:off x="8515350" y="926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47625</xdr:rowOff>
    </xdr:from>
    <xdr:to>
      <xdr:col>11</xdr:col>
      <xdr:colOff>304800</xdr:colOff>
      <xdr:row>56</xdr:row>
      <xdr:rowOff>66675</xdr:rowOff>
    </xdr:to>
    <xdr:cxnSp macro="">
      <xdr:nvCxnSpPr>
        <xdr:cNvPr id="352" name="直線コネクタ 351"/>
        <xdr:cNvCxnSpPr/>
      </xdr:nvCxnSpPr>
      <xdr:spPr>
        <a:xfrm flipV="1">
          <a:off x="6972300" y="96488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95250</xdr:rowOff>
    </xdr:from>
    <xdr:to>
      <xdr:col>11</xdr:col>
      <xdr:colOff>361950</xdr:colOff>
      <xdr:row>56</xdr:row>
      <xdr:rowOff>19050</xdr:rowOff>
    </xdr:to>
    <xdr:sp macro="" textlink="">
      <xdr:nvSpPr>
        <xdr:cNvPr id="353" name="フローチャート : 判断 352"/>
        <xdr:cNvSpPr/>
      </xdr:nvSpPr>
      <xdr:spPr>
        <a:xfrm>
          <a:off x="7810500"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54</xdr:row>
      <xdr:rowOff>38100</xdr:rowOff>
    </xdr:from>
    <xdr:ext cx="466725" cy="257175"/>
    <xdr:sp macro="" textlink="">
      <xdr:nvSpPr>
        <xdr:cNvPr id="354" name="テキスト ボックス 353"/>
        <xdr:cNvSpPr txBox="1"/>
      </xdr:nvSpPr>
      <xdr:spPr>
        <a:xfrm>
          <a:off x="7629525"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95250</xdr:rowOff>
    </xdr:from>
    <xdr:to>
      <xdr:col>10</xdr:col>
      <xdr:colOff>152400</xdr:colOff>
      <xdr:row>56</xdr:row>
      <xdr:rowOff>28575</xdr:rowOff>
    </xdr:to>
    <xdr:sp macro="" textlink="">
      <xdr:nvSpPr>
        <xdr:cNvPr id="355" name="フローチャート : 判断 354"/>
        <xdr:cNvSpPr/>
      </xdr:nvSpPr>
      <xdr:spPr>
        <a:xfrm>
          <a:off x="6924675" y="952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54</xdr:row>
      <xdr:rowOff>47625</xdr:rowOff>
    </xdr:from>
    <xdr:ext cx="466725" cy="257175"/>
    <xdr:sp macro="" textlink="">
      <xdr:nvSpPr>
        <xdr:cNvPr id="356" name="テキスト ボックス 355"/>
        <xdr:cNvSpPr txBox="1"/>
      </xdr:nvSpPr>
      <xdr:spPr>
        <a:xfrm>
          <a:off x="6734175" y="930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7" name="テキスト ボックス 356"/>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8" name="テキスト ボックス 357"/>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9" name="テキスト ボックス 358"/>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0" name="テキスト ボックス 359"/>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1" name="テキスト ボックス 360"/>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9525</xdr:rowOff>
    </xdr:to>
    <xdr:sp macro="" textlink="">
      <xdr:nvSpPr>
        <xdr:cNvPr id="362" name="円/楕円 361"/>
        <xdr:cNvSpPr/>
      </xdr:nvSpPr>
      <xdr:spPr>
        <a:xfrm>
          <a:off x="10429875" y="951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104775</xdr:rowOff>
    </xdr:from>
    <xdr:ext cx="466725" cy="257175"/>
    <xdr:sp macro="" textlink="">
      <xdr:nvSpPr>
        <xdr:cNvPr id="363" name="農林水産業費該当値テキスト"/>
        <xdr:cNvSpPr txBox="1"/>
      </xdr:nvSpPr>
      <xdr:spPr>
        <a:xfrm>
          <a:off x="10525125" y="936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9525</xdr:rowOff>
    </xdr:from>
    <xdr:to>
      <xdr:col>14</xdr:col>
      <xdr:colOff>76200</xdr:colOff>
      <xdr:row>56</xdr:row>
      <xdr:rowOff>104775</xdr:rowOff>
    </xdr:to>
    <xdr:sp macro="" textlink="">
      <xdr:nvSpPr>
        <xdr:cNvPr id="364" name="円/楕円 363"/>
        <xdr:cNvSpPr/>
      </xdr:nvSpPr>
      <xdr:spPr>
        <a:xfrm>
          <a:off x="9591675" y="961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56</xdr:row>
      <xdr:rowOff>95250</xdr:rowOff>
    </xdr:from>
    <xdr:ext cx="466725" cy="257175"/>
    <xdr:sp macro="" textlink="">
      <xdr:nvSpPr>
        <xdr:cNvPr id="365" name="テキスト ボックス 364"/>
        <xdr:cNvSpPr txBox="1"/>
      </xdr:nvSpPr>
      <xdr:spPr>
        <a:xfrm>
          <a:off x="9401175"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133350</xdr:rowOff>
    </xdr:from>
    <xdr:to>
      <xdr:col>12</xdr:col>
      <xdr:colOff>561975</xdr:colOff>
      <xdr:row>56</xdr:row>
      <xdr:rowOff>57150</xdr:rowOff>
    </xdr:to>
    <xdr:sp macro="" textlink="">
      <xdr:nvSpPr>
        <xdr:cNvPr id="366" name="円/楕円 365"/>
        <xdr:cNvSpPr/>
      </xdr:nvSpPr>
      <xdr:spPr>
        <a:xfrm>
          <a:off x="8696325" y="956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56</xdr:row>
      <xdr:rowOff>57150</xdr:rowOff>
    </xdr:from>
    <xdr:ext cx="466725" cy="257175"/>
    <xdr:sp macro="" textlink="">
      <xdr:nvSpPr>
        <xdr:cNvPr id="367" name="テキスト ボックス 366"/>
        <xdr:cNvSpPr txBox="1"/>
      </xdr:nvSpPr>
      <xdr:spPr>
        <a:xfrm>
          <a:off x="8515350"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161925</xdr:rowOff>
    </xdr:from>
    <xdr:to>
      <xdr:col>11</xdr:col>
      <xdr:colOff>361950</xdr:colOff>
      <xdr:row>56</xdr:row>
      <xdr:rowOff>95250</xdr:rowOff>
    </xdr:to>
    <xdr:sp macro="" textlink="">
      <xdr:nvSpPr>
        <xdr:cNvPr id="368" name="円/楕円 367"/>
        <xdr:cNvSpPr/>
      </xdr:nvSpPr>
      <xdr:spPr>
        <a:xfrm>
          <a:off x="7810500"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56</xdr:row>
      <xdr:rowOff>85725</xdr:rowOff>
    </xdr:from>
    <xdr:ext cx="466725" cy="257175"/>
    <xdr:sp macro="" textlink="">
      <xdr:nvSpPr>
        <xdr:cNvPr id="369" name="テキスト ボックス 368"/>
        <xdr:cNvSpPr txBox="1"/>
      </xdr:nvSpPr>
      <xdr:spPr>
        <a:xfrm>
          <a:off x="7629525" y="968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9525</xdr:rowOff>
    </xdr:from>
    <xdr:to>
      <xdr:col>10</xdr:col>
      <xdr:colOff>152400</xdr:colOff>
      <xdr:row>56</xdr:row>
      <xdr:rowOff>114300</xdr:rowOff>
    </xdr:to>
    <xdr:sp macro="" textlink="">
      <xdr:nvSpPr>
        <xdr:cNvPr id="370" name="円/楕円 369"/>
        <xdr:cNvSpPr/>
      </xdr:nvSpPr>
      <xdr:spPr>
        <a:xfrm>
          <a:off x="6924675" y="961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56</xdr:row>
      <xdr:rowOff>104775</xdr:rowOff>
    </xdr:from>
    <xdr:ext cx="466725" cy="257175"/>
    <xdr:sp macro="" textlink="">
      <xdr:nvSpPr>
        <xdr:cNvPr id="371" name="テキスト ボックス 370"/>
        <xdr:cNvSpPr txBox="1"/>
      </xdr:nvSpPr>
      <xdr:spPr>
        <a:xfrm>
          <a:off x="6734175"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2" name="正方形/長方形 371"/>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3" name="正方形/長方形 372"/>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4" name="正方形/長方形 373"/>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5" name="正方形/長方形 374"/>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6" name="正方形/長方形 375"/>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7" name="正方形/長方形 376"/>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8" name="正方形/長方形 377"/>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9" name="正方形/長方形 378"/>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0" name="テキスト ボックス 379"/>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1" name="直線コネクタ 380"/>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2" name="直線コネクタ 381"/>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3" name="テキスト ボックス 382"/>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4" name="直線コネクタ 383"/>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5" name="テキスト ボックス 384"/>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6" name="直線コネクタ 385"/>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87" name="テキスト ボックス 386"/>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8" name="直線コネクタ 387"/>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89" name="テキスト ボックス 388"/>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0" name="直線コネクタ 38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1" name="テキスト ボックス 39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2"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123825</xdr:rowOff>
    </xdr:from>
    <xdr:to>
      <xdr:col>15</xdr:col>
      <xdr:colOff>180975</xdr:colOff>
      <xdr:row>78</xdr:row>
      <xdr:rowOff>57150</xdr:rowOff>
    </xdr:to>
    <xdr:cxnSp macro="">
      <xdr:nvCxnSpPr>
        <xdr:cNvPr id="393" name="直線コネクタ 392"/>
        <xdr:cNvCxnSpPr/>
      </xdr:nvCxnSpPr>
      <xdr:spPr>
        <a:xfrm flipV="1">
          <a:off x="10477500" y="12296775"/>
          <a:ext cx="0" cy="1133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66675</xdr:rowOff>
    </xdr:from>
    <xdr:ext cx="466725" cy="257175"/>
    <xdr:sp macro="" textlink="">
      <xdr:nvSpPr>
        <xdr:cNvPr id="394" name="商工費最小値テキスト"/>
        <xdr:cNvSpPr txBox="1"/>
      </xdr:nvSpPr>
      <xdr:spPr>
        <a:xfrm>
          <a:off x="105251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95250</xdr:colOff>
      <xdr:row>78</xdr:row>
      <xdr:rowOff>57150</xdr:rowOff>
    </xdr:from>
    <xdr:to>
      <xdr:col>15</xdr:col>
      <xdr:colOff>266700</xdr:colOff>
      <xdr:row>78</xdr:row>
      <xdr:rowOff>57150</xdr:rowOff>
    </xdr:to>
    <xdr:cxnSp macro="">
      <xdr:nvCxnSpPr>
        <xdr:cNvPr id="395" name="直線コネクタ 394"/>
        <xdr:cNvCxnSpPr/>
      </xdr:nvCxnSpPr>
      <xdr:spPr>
        <a:xfrm>
          <a:off x="10391775" y="1343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66675</xdr:rowOff>
    </xdr:from>
    <xdr:ext cx="533400" cy="257175"/>
    <xdr:sp macro="" textlink="">
      <xdr:nvSpPr>
        <xdr:cNvPr id="396" name="商工費最大値テキスト"/>
        <xdr:cNvSpPr txBox="1"/>
      </xdr:nvSpPr>
      <xdr:spPr>
        <a:xfrm>
          <a:off x="10525125"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95250</xdr:colOff>
      <xdr:row>71</xdr:row>
      <xdr:rowOff>123825</xdr:rowOff>
    </xdr:from>
    <xdr:to>
      <xdr:col>15</xdr:col>
      <xdr:colOff>266700</xdr:colOff>
      <xdr:row>71</xdr:row>
      <xdr:rowOff>123825</xdr:rowOff>
    </xdr:to>
    <xdr:cxnSp macro="">
      <xdr:nvCxnSpPr>
        <xdr:cNvPr id="397" name="直線コネクタ 396"/>
        <xdr:cNvCxnSpPr/>
      </xdr:nvCxnSpPr>
      <xdr:spPr>
        <a:xfrm>
          <a:off x="10391775" y="12296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38100</xdr:rowOff>
    </xdr:from>
    <xdr:to>
      <xdr:col>15</xdr:col>
      <xdr:colOff>180975</xdr:colOff>
      <xdr:row>77</xdr:row>
      <xdr:rowOff>104775</xdr:rowOff>
    </xdr:to>
    <xdr:cxnSp macro="">
      <xdr:nvCxnSpPr>
        <xdr:cNvPr id="398" name="直線コネクタ 397"/>
        <xdr:cNvCxnSpPr/>
      </xdr:nvCxnSpPr>
      <xdr:spPr>
        <a:xfrm flipV="1">
          <a:off x="9639300" y="132397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74</xdr:row>
      <xdr:rowOff>171450</xdr:rowOff>
    </xdr:from>
    <xdr:ext cx="533400" cy="257175"/>
    <xdr:sp macro="" textlink="">
      <xdr:nvSpPr>
        <xdr:cNvPr id="399" name="商工費平均値テキスト"/>
        <xdr:cNvSpPr txBox="1"/>
      </xdr:nvSpPr>
      <xdr:spPr>
        <a:xfrm>
          <a:off x="1052512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142875</xdr:rowOff>
    </xdr:from>
    <xdr:to>
      <xdr:col>15</xdr:col>
      <xdr:colOff>228600</xdr:colOff>
      <xdr:row>76</xdr:row>
      <xdr:rowOff>76200</xdr:rowOff>
    </xdr:to>
    <xdr:sp macro="" textlink="">
      <xdr:nvSpPr>
        <xdr:cNvPr id="400" name="フローチャート : 判断 399"/>
        <xdr:cNvSpPr/>
      </xdr:nvSpPr>
      <xdr:spPr>
        <a:xfrm>
          <a:off x="10429875" y="1300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104775</xdr:rowOff>
    </xdr:from>
    <xdr:to>
      <xdr:col>14</xdr:col>
      <xdr:colOff>28575</xdr:colOff>
      <xdr:row>77</xdr:row>
      <xdr:rowOff>123825</xdr:rowOff>
    </xdr:to>
    <xdr:cxnSp macro="">
      <xdr:nvCxnSpPr>
        <xdr:cNvPr id="401" name="直線コネクタ 400"/>
        <xdr:cNvCxnSpPr/>
      </xdr:nvCxnSpPr>
      <xdr:spPr>
        <a:xfrm flipV="1">
          <a:off x="8753475" y="1330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02" name="フローチャート : 判断 401"/>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74</xdr:row>
      <xdr:rowOff>171450</xdr:rowOff>
    </xdr:from>
    <xdr:ext cx="466725" cy="257175"/>
    <xdr:sp macro="" textlink="">
      <xdr:nvSpPr>
        <xdr:cNvPr id="403" name="テキスト ボックス 402"/>
        <xdr:cNvSpPr txBox="1"/>
      </xdr:nvSpPr>
      <xdr:spPr>
        <a:xfrm>
          <a:off x="940117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304800</xdr:colOff>
      <xdr:row>77</xdr:row>
      <xdr:rowOff>104775</xdr:rowOff>
    </xdr:from>
    <xdr:to>
      <xdr:col>12</xdr:col>
      <xdr:colOff>514350</xdr:colOff>
      <xdr:row>77</xdr:row>
      <xdr:rowOff>123825</xdr:rowOff>
    </xdr:to>
    <xdr:cxnSp macro="">
      <xdr:nvCxnSpPr>
        <xdr:cNvPr id="404" name="直線コネクタ 403"/>
        <xdr:cNvCxnSpPr/>
      </xdr:nvCxnSpPr>
      <xdr:spPr>
        <a:xfrm>
          <a:off x="7858125" y="133064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38100</xdr:rowOff>
    </xdr:from>
    <xdr:to>
      <xdr:col>12</xdr:col>
      <xdr:colOff>561975</xdr:colOff>
      <xdr:row>76</xdr:row>
      <xdr:rowOff>142875</xdr:rowOff>
    </xdr:to>
    <xdr:sp macro="" textlink="">
      <xdr:nvSpPr>
        <xdr:cNvPr id="405" name="フローチャート : 判断 404"/>
        <xdr:cNvSpPr/>
      </xdr:nvSpPr>
      <xdr:spPr>
        <a:xfrm>
          <a:off x="8696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152400</xdr:rowOff>
    </xdr:from>
    <xdr:ext cx="466725" cy="257175"/>
    <xdr:sp macro="" textlink="">
      <xdr:nvSpPr>
        <xdr:cNvPr id="406" name="テキスト ボックス 405"/>
        <xdr:cNvSpPr txBox="1"/>
      </xdr:nvSpPr>
      <xdr:spPr>
        <a:xfrm>
          <a:off x="8515350" y="12839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66675</xdr:rowOff>
    </xdr:from>
    <xdr:to>
      <xdr:col>11</xdr:col>
      <xdr:colOff>304800</xdr:colOff>
      <xdr:row>77</xdr:row>
      <xdr:rowOff>104775</xdr:rowOff>
    </xdr:to>
    <xdr:cxnSp macro="">
      <xdr:nvCxnSpPr>
        <xdr:cNvPr id="407" name="直線コネクタ 406"/>
        <xdr:cNvCxnSpPr/>
      </xdr:nvCxnSpPr>
      <xdr:spPr>
        <a:xfrm>
          <a:off x="6972300" y="132683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47625</xdr:rowOff>
    </xdr:from>
    <xdr:to>
      <xdr:col>11</xdr:col>
      <xdr:colOff>361950</xdr:colOff>
      <xdr:row>76</xdr:row>
      <xdr:rowOff>152400</xdr:rowOff>
    </xdr:to>
    <xdr:sp macro="" textlink="">
      <xdr:nvSpPr>
        <xdr:cNvPr id="408" name="フローチャート : 判断 407"/>
        <xdr:cNvSpPr/>
      </xdr:nvSpPr>
      <xdr:spPr>
        <a:xfrm>
          <a:off x="7810500"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171450</xdr:rowOff>
    </xdr:from>
    <xdr:ext cx="466725" cy="257175"/>
    <xdr:sp macro="" textlink="">
      <xdr:nvSpPr>
        <xdr:cNvPr id="409" name="テキスト ボックス 408"/>
        <xdr:cNvSpPr txBox="1"/>
      </xdr:nvSpPr>
      <xdr:spPr>
        <a:xfrm>
          <a:off x="762952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57150</xdr:rowOff>
    </xdr:from>
    <xdr:to>
      <xdr:col>10</xdr:col>
      <xdr:colOff>152400</xdr:colOff>
      <xdr:row>76</xdr:row>
      <xdr:rowOff>161925</xdr:rowOff>
    </xdr:to>
    <xdr:sp macro="" textlink="">
      <xdr:nvSpPr>
        <xdr:cNvPr id="410" name="フローチャート : 判断 409"/>
        <xdr:cNvSpPr/>
      </xdr:nvSpPr>
      <xdr:spPr>
        <a:xfrm>
          <a:off x="6924675" y="1308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75</xdr:row>
      <xdr:rowOff>9525</xdr:rowOff>
    </xdr:from>
    <xdr:ext cx="466725" cy="257175"/>
    <xdr:sp macro="" textlink="">
      <xdr:nvSpPr>
        <xdr:cNvPr id="411" name="テキスト ボックス 410"/>
        <xdr:cNvSpPr txBox="1"/>
      </xdr:nvSpPr>
      <xdr:spPr>
        <a:xfrm>
          <a:off x="6734175" y="12868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2" name="テキスト ボックス 411"/>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3" name="テキスト ボックス 412"/>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4" name="テキスト ボックス 413"/>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5" name="テキスト ボックス 414"/>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6" name="テキスト ボックス 415"/>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76</xdr:row>
      <xdr:rowOff>161925</xdr:rowOff>
    </xdr:from>
    <xdr:to>
      <xdr:col>15</xdr:col>
      <xdr:colOff>228600</xdr:colOff>
      <xdr:row>77</xdr:row>
      <xdr:rowOff>85725</xdr:rowOff>
    </xdr:to>
    <xdr:sp macro="" textlink="">
      <xdr:nvSpPr>
        <xdr:cNvPr id="417" name="円/楕円 416"/>
        <xdr:cNvSpPr/>
      </xdr:nvSpPr>
      <xdr:spPr>
        <a:xfrm>
          <a:off x="10429875" y="13192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76</xdr:row>
      <xdr:rowOff>142875</xdr:rowOff>
    </xdr:from>
    <xdr:ext cx="466725" cy="257175"/>
    <xdr:sp macro="" textlink="">
      <xdr:nvSpPr>
        <xdr:cNvPr id="418" name="商工費該当値テキスト"/>
        <xdr:cNvSpPr txBox="1"/>
      </xdr:nvSpPr>
      <xdr:spPr>
        <a:xfrm>
          <a:off x="105251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57150</xdr:rowOff>
    </xdr:from>
    <xdr:to>
      <xdr:col>14</xdr:col>
      <xdr:colOff>76200</xdr:colOff>
      <xdr:row>77</xdr:row>
      <xdr:rowOff>161925</xdr:rowOff>
    </xdr:to>
    <xdr:sp macro="" textlink="">
      <xdr:nvSpPr>
        <xdr:cNvPr id="419" name="円/楕円 418"/>
        <xdr:cNvSpPr/>
      </xdr:nvSpPr>
      <xdr:spPr>
        <a:xfrm>
          <a:off x="9591675" y="1325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77</xdr:row>
      <xdr:rowOff>152400</xdr:rowOff>
    </xdr:from>
    <xdr:ext cx="466725" cy="257175"/>
    <xdr:sp macro="" textlink="">
      <xdr:nvSpPr>
        <xdr:cNvPr id="420" name="テキスト ボックス 419"/>
        <xdr:cNvSpPr txBox="1"/>
      </xdr:nvSpPr>
      <xdr:spPr>
        <a:xfrm>
          <a:off x="9401175"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76200</xdr:rowOff>
    </xdr:from>
    <xdr:to>
      <xdr:col>12</xdr:col>
      <xdr:colOff>561975</xdr:colOff>
      <xdr:row>78</xdr:row>
      <xdr:rowOff>0</xdr:rowOff>
    </xdr:to>
    <xdr:sp macro="" textlink="">
      <xdr:nvSpPr>
        <xdr:cNvPr id="421" name="円/楕円 420"/>
        <xdr:cNvSpPr/>
      </xdr:nvSpPr>
      <xdr:spPr>
        <a:xfrm>
          <a:off x="8696325" y="13277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161925</xdr:rowOff>
    </xdr:from>
    <xdr:ext cx="466725" cy="257175"/>
    <xdr:sp macro="" textlink="">
      <xdr:nvSpPr>
        <xdr:cNvPr id="422" name="テキスト ボックス 421"/>
        <xdr:cNvSpPr txBox="1"/>
      </xdr:nvSpPr>
      <xdr:spPr>
        <a:xfrm>
          <a:off x="851535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57150</xdr:rowOff>
    </xdr:from>
    <xdr:to>
      <xdr:col>11</xdr:col>
      <xdr:colOff>361950</xdr:colOff>
      <xdr:row>77</xdr:row>
      <xdr:rowOff>152400</xdr:rowOff>
    </xdr:to>
    <xdr:sp macro="" textlink="">
      <xdr:nvSpPr>
        <xdr:cNvPr id="423" name="円/楕円 422"/>
        <xdr:cNvSpPr/>
      </xdr:nvSpPr>
      <xdr:spPr>
        <a:xfrm>
          <a:off x="7810500" y="13258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77</xdr:row>
      <xdr:rowOff>142875</xdr:rowOff>
    </xdr:from>
    <xdr:ext cx="466725" cy="257175"/>
    <xdr:sp macro="" textlink="">
      <xdr:nvSpPr>
        <xdr:cNvPr id="424" name="テキスト ボックス 423"/>
        <xdr:cNvSpPr txBox="1"/>
      </xdr:nvSpPr>
      <xdr:spPr>
        <a:xfrm>
          <a:off x="762952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19050</xdr:rowOff>
    </xdr:from>
    <xdr:to>
      <xdr:col>10</xdr:col>
      <xdr:colOff>152400</xdr:colOff>
      <xdr:row>77</xdr:row>
      <xdr:rowOff>123825</xdr:rowOff>
    </xdr:to>
    <xdr:sp macro="" textlink="">
      <xdr:nvSpPr>
        <xdr:cNvPr id="425" name="円/楕円 424"/>
        <xdr:cNvSpPr/>
      </xdr:nvSpPr>
      <xdr:spPr>
        <a:xfrm>
          <a:off x="6924675" y="13220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77</xdr:row>
      <xdr:rowOff>114300</xdr:rowOff>
    </xdr:from>
    <xdr:ext cx="466725" cy="257175"/>
    <xdr:sp macro="" textlink="">
      <xdr:nvSpPr>
        <xdr:cNvPr id="426" name="テキスト ボックス 425"/>
        <xdr:cNvSpPr txBox="1"/>
      </xdr:nvSpPr>
      <xdr:spPr>
        <a:xfrm>
          <a:off x="6734175"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2" name="正方形/長方形 431"/>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3" name="正方形/長方形 432"/>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37" name="テキスト ボックス 436"/>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38" name="直線コネクタ 43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39" name="テキスト ボックス 438"/>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0" name="直線コネクタ 43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1" name="テキスト ボックス 44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2" name="直線コネクタ 44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3" name="テキスト ボックス 442"/>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4" name="直線コネクタ 44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5" name="テキスト ボックス 444"/>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6" name="直線コネクタ 44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7" name="テキスト ボックス 44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8" name="直線コネクタ 44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9" name="テキスト ボックス 44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152400</xdr:rowOff>
    </xdr:from>
    <xdr:to>
      <xdr:col>15</xdr:col>
      <xdr:colOff>180975</xdr:colOff>
      <xdr:row>99</xdr:row>
      <xdr:rowOff>47625</xdr:rowOff>
    </xdr:to>
    <xdr:cxnSp macro="">
      <xdr:nvCxnSpPr>
        <xdr:cNvPr id="451" name="直線コネクタ 450"/>
        <xdr:cNvCxnSpPr/>
      </xdr:nvCxnSpPr>
      <xdr:spPr>
        <a:xfrm flipV="1">
          <a:off x="10477500" y="157543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47625</xdr:rowOff>
    </xdr:from>
    <xdr:ext cx="533400" cy="257175"/>
    <xdr:sp macro="" textlink="">
      <xdr:nvSpPr>
        <xdr:cNvPr id="452" name="土木費最小値テキスト"/>
        <xdr:cNvSpPr txBox="1"/>
      </xdr:nvSpPr>
      <xdr:spPr>
        <a:xfrm>
          <a:off x="105251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95250</xdr:colOff>
      <xdr:row>99</xdr:row>
      <xdr:rowOff>47625</xdr:rowOff>
    </xdr:from>
    <xdr:to>
      <xdr:col>15</xdr:col>
      <xdr:colOff>266700</xdr:colOff>
      <xdr:row>99</xdr:row>
      <xdr:rowOff>47625</xdr:rowOff>
    </xdr:to>
    <xdr:cxnSp macro="">
      <xdr:nvCxnSpPr>
        <xdr:cNvPr id="453" name="直線コネクタ 452"/>
        <xdr:cNvCxnSpPr/>
      </xdr:nvCxnSpPr>
      <xdr:spPr>
        <a:xfrm>
          <a:off x="1039177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104775</xdr:rowOff>
    </xdr:from>
    <xdr:ext cx="533400" cy="257175"/>
    <xdr:sp macro="" textlink="">
      <xdr:nvSpPr>
        <xdr:cNvPr id="454" name="土木費最大値テキスト"/>
        <xdr:cNvSpPr txBox="1"/>
      </xdr:nvSpPr>
      <xdr:spPr>
        <a:xfrm>
          <a:off x="10525125" y="1553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95250</xdr:colOff>
      <xdr:row>91</xdr:row>
      <xdr:rowOff>152400</xdr:rowOff>
    </xdr:from>
    <xdr:to>
      <xdr:col>15</xdr:col>
      <xdr:colOff>266700</xdr:colOff>
      <xdr:row>91</xdr:row>
      <xdr:rowOff>152400</xdr:rowOff>
    </xdr:to>
    <xdr:cxnSp macro="">
      <xdr:nvCxnSpPr>
        <xdr:cNvPr id="455" name="直線コネクタ 454"/>
        <xdr:cNvCxnSpPr/>
      </xdr:nvCxnSpPr>
      <xdr:spPr>
        <a:xfrm>
          <a:off x="10391775" y="15754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142875</xdr:rowOff>
    </xdr:from>
    <xdr:to>
      <xdr:col>15</xdr:col>
      <xdr:colOff>180975</xdr:colOff>
      <xdr:row>96</xdr:row>
      <xdr:rowOff>76200</xdr:rowOff>
    </xdr:to>
    <xdr:cxnSp macro="">
      <xdr:nvCxnSpPr>
        <xdr:cNvPr id="456" name="直線コネクタ 455"/>
        <xdr:cNvCxnSpPr/>
      </xdr:nvCxnSpPr>
      <xdr:spPr>
        <a:xfrm flipV="1">
          <a:off x="9639300" y="1643062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104775</xdr:rowOff>
    </xdr:from>
    <xdr:ext cx="533400" cy="257175"/>
    <xdr:sp macro="" textlink="">
      <xdr:nvSpPr>
        <xdr:cNvPr id="457" name="土木費平均値テキスト"/>
        <xdr:cNvSpPr txBox="1"/>
      </xdr:nvSpPr>
      <xdr:spPr>
        <a:xfrm>
          <a:off x="105251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123825</xdr:rowOff>
    </xdr:from>
    <xdr:to>
      <xdr:col>15</xdr:col>
      <xdr:colOff>228600</xdr:colOff>
      <xdr:row>97</xdr:row>
      <xdr:rowOff>57150</xdr:rowOff>
    </xdr:to>
    <xdr:sp macro="" textlink="">
      <xdr:nvSpPr>
        <xdr:cNvPr id="458" name="フローチャート : 判断 457"/>
        <xdr:cNvSpPr/>
      </xdr:nvSpPr>
      <xdr:spPr>
        <a:xfrm>
          <a:off x="104298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93</xdr:row>
      <xdr:rowOff>114300</xdr:rowOff>
    </xdr:from>
    <xdr:to>
      <xdr:col>14</xdr:col>
      <xdr:colOff>28575</xdr:colOff>
      <xdr:row>96</xdr:row>
      <xdr:rowOff>76200</xdr:rowOff>
    </xdr:to>
    <xdr:cxnSp macro="">
      <xdr:nvCxnSpPr>
        <xdr:cNvPr id="459" name="直線コネクタ 458"/>
        <xdr:cNvCxnSpPr/>
      </xdr:nvCxnSpPr>
      <xdr:spPr>
        <a:xfrm>
          <a:off x="8753475" y="16059150"/>
          <a:ext cx="885825"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114300</xdr:rowOff>
    </xdr:from>
    <xdr:to>
      <xdr:col>14</xdr:col>
      <xdr:colOff>76200</xdr:colOff>
      <xdr:row>97</xdr:row>
      <xdr:rowOff>38100</xdr:rowOff>
    </xdr:to>
    <xdr:sp macro="" textlink="">
      <xdr:nvSpPr>
        <xdr:cNvPr id="460" name="フローチャート : 判断 459"/>
        <xdr:cNvSpPr/>
      </xdr:nvSpPr>
      <xdr:spPr>
        <a:xfrm>
          <a:off x="9591675" y="16573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38100</xdr:rowOff>
    </xdr:from>
    <xdr:ext cx="533400" cy="257175"/>
    <xdr:sp macro="" textlink="">
      <xdr:nvSpPr>
        <xdr:cNvPr id="461" name="テキスト ボックス 460"/>
        <xdr:cNvSpPr txBox="1"/>
      </xdr:nvSpPr>
      <xdr:spPr>
        <a:xfrm>
          <a:off x="93726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304800</xdr:colOff>
      <xdr:row>93</xdr:row>
      <xdr:rowOff>114300</xdr:rowOff>
    </xdr:from>
    <xdr:to>
      <xdr:col>12</xdr:col>
      <xdr:colOff>514350</xdr:colOff>
      <xdr:row>96</xdr:row>
      <xdr:rowOff>28575</xdr:rowOff>
    </xdr:to>
    <xdr:cxnSp macro="">
      <xdr:nvCxnSpPr>
        <xdr:cNvPr id="462" name="直線コネクタ 461"/>
        <xdr:cNvCxnSpPr/>
      </xdr:nvCxnSpPr>
      <xdr:spPr>
        <a:xfrm flipV="1">
          <a:off x="7858125" y="16059150"/>
          <a:ext cx="895350" cy="428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66675</xdr:rowOff>
    </xdr:from>
    <xdr:to>
      <xdr:col>12</xdr:col>
      <xdr:colOff>561975</xdr:colOff>
      <xdr:row>97</xdr:row>
      <xdr:rowOff>0</xdr:rowOff>
    </xdr:to>
    <xdr:sp macro="" textlink="">
      <xdr:nvSpPr>
        <xdr:cNvPr id="463" name="フローチャート : 判断 462"/>
        <xdr:cNvSpPr/>
      </xdr:nvSpPr>
      <xdr:spPr>
        <a:xfrm>
          <a:off x="8696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161925</xdr:rowOff>
    </xdr:from>
    <xdr:ext cx="533400" cy="257175"/>
    <xdr:sp macro="" textlink="">
      <xdr:nvSpPr>
        <xdr:cNvPr id="464" name="テキスト ボックス 463"/>
        <xdr:cNvSpPr txBox="1"/>
      </xdr:nvSpPr>
      <xdr:spPr>
        <a:xfrm>
          <a:off x="848677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28575</xdr:rowOff>
    </xdr:from>
    <xdr:to>
      <xdr:col>11</xdr:col>
      <xdr:colOff>304800</xdr:colOff>
      <xdr:row>96</xdr:row>
      <xdr:rowOff>76200</xdr:rowOff>
    </xdr:to>
    <xdr:cxnSp macro="">
      <xdr:nvCxnSpPr>
        <xdr:cNvPr id="465" name="直線コネクタ 464"/>
        <xdr:cNvCxnSpPr/>
      </xdr:nvCxnSpPr>
      <xdr:spPr>
        <a:xfrm flipV="1">
          <a:off x="6972300" y="164877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133350</xdr:rowOff>
    </xdr:from>
    <xdr:to>
      <xdr:col>11</xdr:col>
      <xdr:colOff>361950</xdr:colOff>
      <xdr:row>97</xdr:row>
      <xdr:rowOff>57150</xdr:rowOff>
    </xdr:to>
    <xdr:sp macro="" textlink="">
      <xdr:nvSpPr>
        <xdr:cNvPr id="466" name="フローチャート : 判断 465"/>
        <xdr:cNvSpPr/>
      </xdr:nvSpPr>
      <xdr:spPr>
        <a:xfrm>
          <a:off x="7810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57150</xdr:rowOff>
    </xdr:from>
    <xdr:ext cx="533400" cy="257175"/>
    <xdr:sp macro="" textlink="">
      <xdr:nvSpPr>
        <xdr:cNvPr id="467" name="テキスト ボックス 466"/>
        <xdr:cNvSpPr txBox="1"/>
      </xdr:nvSpPr>
      <xdr:spPr>
        <a:xfrm>
          <a:off x="759142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68" name="フローチャート : 判断 467"/>
        <xdr:cNvSpPr/>
      </xdr:nvSpPr>
      <xdr:spPr>
        <a:xfrm>
          <a:off x="69246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47625</xdr:rowOff>
    </xdr:from>
    <xdr:ext cx="533400" cy="257175"/>
    <xdr:sp macro="" textlink="">
      <xdr:nvSpPr>
        <xdr:cNvPr id="469" name="テキスト ボックス 468"/>
        <xdr:cNvSpPr txBox="1"/>
      </xdr:nvSpPr>
      <xdr:spPr>
        <a:xfrm>
          <a:off x="670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0" name="テキスト ボックス 46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1" name="テキスト ボックス 47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2" name="テキスト ボックス 47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3" name="テキスト ボックス 47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4" name="テキスト ボックス 47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95</xdr:row>
      <xdr:rowOff>85725</xdr:rowOff>
    </xdr:from>
    <xdr:to>
      <xdr:col>15</xdr:col>
      <xdr:colOff>228600</xdr:colOff>
      <xdr:row>96</xdr:row>
      <xdr:rowOff>19050</xdr:rowOff>
    </xdr:to>
    <xdr:sp macro="" textlink="">
      <xdr:nvSpPr>
        <xdr:cNvPr id="475" name="円/楕円 474"/>
        <xdr:cNvSpPr/>
      </xdr:nvSpPr>
      <xdr:spPr>
        <a:xfrm>
          <a:off x="10429875" y="16373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114300</xdr:rowOff>
    </xdr:from>
    <xdr:ext cx="533400" cy="257175"/>
    <xdr:sp macro="" textlink="">
      <xdr:nvSpPr>
        <xdr:cNvPr id="476" name="土木費該当値テキスト"/>
        <xdr:cNvSpPr txBox="1"/>
      </xdr:nvSpPr>
      <xdr:spPr>
        <a:xfrm>
          <a:off x="1052512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51,077</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28575</xdr:rowOff>
    </xdr:from>
    <xdr:to>
      <xdr:col>14</xdr:col>
      <xdr:colOff>76200</xdr:colOff>
      <xdr:row>96</xdr:row>
      <xdr:rowOff>123825</xdr:rowOff>
    </xdr:to>
    <xdr:sp macro="" textlink="">
      <xdr:nvSpPr>
        <xdr:cNvPr id="477" name="円/楕円 476"/>
        <xdr:cNvSpPr/>
      </xdr:nvSpPr>
      <xdr:spPr>
        <a:xfrm>
          <a:off x="9591675" y="16487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142875</xdr:rowOff>
    </xdr:from>
    <xdr:ext cx="533400" cy="257175"/>
    <xdr:sp macro="" textlink="">
      <xdr:nvSpPr>
        <xdr:cNvPr id="478" name="テキスト ボックス 477"/>
        <xdr:cNvSpPr txBox="1"/>
      </xdr:nvSpPr>
      <xdr:spPr>
        <a:xfrm>
          <a:off x="937260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45,403</a:t>
          </a:r>
          <a:endParaRPr kumimoji="1" lang="ja-JP" altLang="en-US" sz="1000" b="1">
            <a:solidFill>
              <a:srgbClr val="FF0000"/>
            </a:solidFill>
            <a:latin typeface="ＭＳ Ｐゴシック"/>
          </a:endParaRPr>
        </a:p>
      </xdr:txBody>
    </xdr:sp>
    <xdr:clientData/>
  </xdr:oneCellAnchor>
  <xdr:twoCellAnchor>
    <xdr:from>
      <xdr:col>12</xdr:col>
      <xdr:colOff>457200</xdr:colOff>
      <xdr:row>93</xdr:row>
      <xdr:rowOff>66675</xdr:rowOff>
    </xdr:from>
    <xdr:to>
      <xdr:col>12</xdr:col>
      <xdr:colOff>561975</xdr:colOff>
      <xdr:row>93</xdr:row>
      <xdr:rowOff>161925</xdr:rowOff>
    </xdr:to>
    <xdr:sp macro="" textlink="">
      <xdr:nvSpPr>
        <xdr:cNvPr id="479" name="円/楕円 478"/>
        <xdr:cNvSpPr/>
      </xdr:nvSpPr>
      <xdr:spPr>
        <a:xfrm>
          <a:off x="8696325" y="16011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92</xdr:row>
      <xdr:rowOff>9525</xdr:rowOff>
    </xdr:from>
    <xdr:ext cx="533400" cy="257175"/>
    <xdr:sp macro="" textlink="">
      <xdr:nvSpPr>
        <xdr:cNvPr id="480" name="テキスト ボックス 479"/>
        <xdr:cNvSpPr txBox="1"/>
      </xdr:nvSpPr>
      <xdr:spPr>
        <a:xfrm>
          <a:off x="848677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142875</xdr:rowOff>
    </xdr:from>
    <xdr:to>
      <xdr:col>11</xdr:col>
      <xdr:colOff>361950</xdr:colOff>
      <xdr:row>96</xdr:row>
      <xdr:rowOff>76200</xdr:rowOff>
    </xdr:to>
    <xdr:sp macro="" textlink="">
      <xdr:nvSpPr>
        <xdr:cNvPr id="481" name="円/楕円 480"/>
        <xdr:cNvSpPr/>
      </xdr:nvSpPr>
      <xdr:spPr>
        <a:xfrm>
          <a:off x="781050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94</xdr:row>
      <xdr:rowOff>95250</xdr:rowOff>
    </xdr:from>
    <xdr:ext cx="533400" cy="257175"/>
    <xdr:sp macro="" textlink="">
      <xdr:nvSpPr>
        <xdr:cNvPr id="482" name="テキスト ボックス 481"/>
        <xdr:cNvSpPr txBox="1"/>
      </xdr:nvSpPr>
      <xdr:spPr>
        <a:xfrm>
          <a:off x="7591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47,954</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28575</xdr:rowOff>
    </xdr:from>
    <xdr:to>
      <xdr:col>10</xdr:col>
      <xdr:colOff>152400</xdr:colOff>
      <xdr:row>96</xdr:row>
      <xdr:rowOff>133350</xdr:rowOff>
    </xdr:to>
    <xdr:sp macro="" textlink="">
      <xdr:nvSpPr>
        <xdr:cNvPr id="483" name="円/楕円 482"/>
        <xdr:cNvSpPr/>
      </xdr:nvSpPr>
      <xdr:spPr>
        <a:xfrm>
          <a:off x="6924675" y="16487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152400</xdr:rowOff>
    </xdr:from>
    <xdr:ext cx="533400" cy="257175"/>
    <xdr:sp macro="" textlink="">
      <xdr:nvSpPr>
        <xdr:cNvPr id="484" name="テキスト ボックス 483"/>
        <xdr:cNvSpPr txBox="1"/>
      </xdr:nvSpPr>
      <xdr:spPr>
        <a:xfrm>
          <a:off x="6705600"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5" name="正方形/長方形 48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6" name="正方形/長方形 48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7" name="正方形/長方形 48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8" name="正方形/長方形 48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9" name="正方形/長方形 48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0" name="正方形/長方形 48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1" name="正方形/長方形 49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2" name="正方形/長方形 49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3" name="テキスト ボックス 49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4" name="直線コネクタ 49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495" name="テキスト ボックス 49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647700</xdr:colOff>
      <xdr:row>38</xdr:row>
      <xdr:rowOff>142875</xdr:rowOff>
    </xdr:to>
    <xdr:cxnSp macro="">
      <xdr:nvCxnSpPr>
        <xdr:cNvPr id="496" name="直線コネクタ 495"/>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7" name="テキスト ボックス 496"/>
        <xdr:cNvSpPr txBox="1"/>
      </xdr:nvSpPr>
      <xdr:spPr>
        <a:xfrm>
          <a:off x="11915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98" name="直線コネクタ 497"/>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499" name="テキスト ボックス 498"/>
        <xdr:cNvSpPr txBox="1"/>
      </xdr:nvSpPr>
      <xdr:spPr>
        <a:xfrm>
          <a:off x="119157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500" name="直線コネクタ 499"/>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1" name="テキスト ボックス 500"/>
        <xdr:cNvSpPr txBox="1"/>
      </xdr:nvSpPr>
      <xdr:spPr>
        <a:xfrm>
          <a:off x="119157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502" name="直線コネクタ 501"/>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3" name="テキスト ボックス 502"/>
        <xdr:cNvSpPr txBox="1"/>
      </xdr:nvSpPr>
      <xdr:spPr>
        <a:xfrm>
          <a:off x="119157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4" name="直線コネクタ 50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5" name="テキスト ボックス 50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32</xdr:row>
      <xdr:rowOff>28575</xdr:rowOff>
    </xdr:from>
    <xdr:to>
      <xdr:col>23</xdr:col>
      <xdr:colOff>514350</xdr:colOff>
      <xdr:row>38</xdr:row>
      <xdr:rowOff>152400</xdr:rowOff>
    </xdr:to>
    <xdr:cxnSp macro="">
      <xdr:nvCxnSpPr>
        <xdr:cNvPr id="507" name="直線コネクタ 506"/>
        <xdr:cNvCxnSpPr/>
      </xdr:nvCxnSpPr>
      <xdr:spPr>
        <a:xfrm flipV="1">
          <a:off x="16316325" y="5514975"/>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152400</xdr:rowOff>
    </xdr:from>
    <xdr:ext cx="466725" cy="257175"/>
    <xdr:sp macro="" textlink="">
      <xdr:nvSpPr>
        <xdr:cNvPr id="508" name="消防費最小値テキスト"/>
        <xdr:cNvSpPr txBox="1"/>
      </xdr:nvSpPr>
      <xdr:spPr>
        <a:xfrm>
          <a:off x="163734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152400</xdr:rowOff>
    </xdr:from>
    <xdr:to>
      <xdr:col>23</xdr:col>
      <xdr:colOff>609600</xdr:colOff>
      <xdr:row>38</xdr:row>
      <xdr:rowOff>152400</xdr:rowOff>
    </xdr:to>
    <xdr:cxnSp macro="">
      <xdr:nvCxnSpPr>
        <xdr:cNvPr id="509" name="直線コネクタ 508"/>
        <xdr:cNvCxnSpPr/>
      </xdr:nvCxnSpPr>
      <xdr:spPr>
        <a:xfrm>
          <a:off x="16230600" y="6667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142875</xdr:rowOff>
    </xdr:from>
    <xdr:ext cx="533400" cy="257175"/>
    <xdr:sp macro="" textlink="">
      <xdr:nvSpPr>
        <xdr:cNvPr id="510" name="消防費最大値テキスト"/>
        <xdr:cNvSpPr txBox="1"/>
      </xdr:nvSpPr>
      <xdr:spPr>
        <a:xfrm>
          <a:off x="16373475"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28575</xdr:rowOff>
    </xdr:from>
    <xdr:to>
      <xdr:col>23</xdr:col>
      <xdr:colOff>609600</xdr:colOff>
      <xdr:row>32</xdr:row>
      <xdr:rowOff>28575</xdr:rowOff>
    </xdr:to>
    <xdr:cxnSp macro="">
      <xdr:nvCxnSpPr>
        <xdr:cNvPr id="511" name="直線コネクタ 510"/>
        <xdr:cNvCxnSpPr/>
      </xdr:nvCxnSpPr>
      <xdr:spPr>
        <a:xfrm>
          <a:off x="16230600" y="551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114300</xdr:rowOff>
    </xdr:from>
    <xdr:to>
      <xdr:col>23</xdr:col>
      <xdr:colOff>514350</xdr:colOff>
      <xdr:row>37</xdr:row>
      <xdr:rowOff>152400</xdr:rowOff>
    </xdr:to>
    <xdr:cxnSp macro="">
      <xdr:nvCxnSpPr>
        <xdr:cNvPr id="512" name="直線コネクタ 511"/>
        <xdr:cNvCxnSpPr/>
      </xdr:nvCxnSpPr>
      <xdr:spPr>
        <a:xfrm flipV="1">
          <a:off x="15478125" y="64579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9525</xdr:rowOff>
    </xdr:from>
    <xdr:ext cx="533400" cy="257175"/>
    <xdr:sp macro="" textlink="">
      <xdr:nvSpPr>
        <xdr:cNvPr id="513" name="消防費平均値テキスト"/>
        <xdr:cNvSpPr txBox="1"/>
      </xdr:nvSpPr>
      <xdr:spPr>
        <a:xfrm>
          <a:off x="163734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161925</xdr:rowOff>
    </xdr:from>
    <xdr:to>
      <xdr:col>23</xdr:col>
      <xdr:colOff>571500</xdr:colOff>
      <xdr:row>37</xdr:row>
      <xdr:rowOff>95250</xdr:rowOff>
    </xdr:to>
    <xdr:sp macro="" textlink="">
      <xdr:nvSpPr>
        <xdr:cNvPr id="514" name="フローチャート : 判断 513"/>
        <xdr:cNvSpPr/>
      </xdr:nvSpPr>
      <xdr:spPr>
        <a:xfrm>
          <a:off x="162687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152400</xdr:rowOff>
    </xdr:from>
    <xdr:to>
      <xdr:col>22</xdr:col>
      <xdr:colOff>361950</xdr:colOff>
      <xdr:row>38</xdr:row>
      <xdr:rowOff>38100</xdr:rowOff>
    </xdr:to>
    <xdr:cxnSp macro="">
      <xdr:nvCxnSpPr>
        <xdr:cNvPr id="515" name="直線コネクタ 514"/>
        <xdr:cNvCxnSpPr/>
      </xdr:nvCxnSpPr>
      <xdr:spPr>
        <a:xfrm flipV="1">
          <a:off x="14592300" y="64960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47625</xdr:rowOff>
    </xdr:from>
    <xdr:to>
      <xdr:col>22</xdr:col>
      <xdr:colOff>419100</xdr:colOff>
      <xdr:row>37</xdr:row>
      <xdr:rowOff>142875</xdr:rowOff>
    </xdr:to>
    <xdr:sp macro="" textlink="">
      <xdr:nvSpPr>
        <xdr:cNvPr id="516" name="フローチャート : 判断 515"/>
        <xdr:cNvSpPr/>
      </xdr:nvSpPr>
      <xdr:spPr>
        <a:xfrm>
          <a:off x="15430500" y="639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161925</xdr:rowOff>
    </xdr:from>
    <xdr:ext cx="533400" cy="257175"/>
    <xdr:sp macro="" textlink="">
      <xdr:nvSpPr>
        <xdr:cNvPr id="517" name="テキスト ボックス 516"/>
        <xdr:cNvSpPr txBox="1"/>
      </xdr:nvSpPr>
      <xdr:spPr>
        <a:xfrm>
          <a:off x="1521142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38100</xdr:rowOff>
    </xdr:from>
    <xdr:to>
      <xdr:col>21</xdr:col>
      <xdr:colOff>161925</xdr:colOff>
      <xdr:row>38</xdr:row>
      <xdr:rowOff>38100</xdr:rowOff>
    </xdr:to>
    <xdr:cxnSp macro="">
      <xdr:nvCxnSpPr>
        <xdr:cNvPr id="518" name="直線コネクタ 517"/>
        <xdr:cNvCxnSpPr/>
      </xdr:nvCxnSpPr>
      <xdr:spPr>
        <a:xfrm>
          <a:off x="13706475" y="63817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76200</xdr:rowOff>
    </xdr:from>
    <xdr:to>
      <xdr:col>21</xdr:col>
      <xdr:colOff>209550</xdr:colOff>
      <xdr:row>38</xdr:row>
      <xdr:rowOff>0</xdr:rowOff>
    </xdr:to>
    <xdr:sp macro="" textlink="">
      <xdr:nvSpPr>
        <xdr:cNvPr id="519" name="フローチャート : 判断 518"/>
        <xdr:cNvSpPr/>
      </xdr:nvSpPr>
      <xdr:spPr>
        <a:xfrm>
          <a:off x="145446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19050</xdr:rowOff>
    </xdr:from>
    <xdr:ext cx="533400" cy="257175"/>
    <xdr:sp macro="" textlink="">
      <xdr:nvSpPr>
        <xdr:cNvPr id="520" name="テキスト ボックス 519"/>
        <xdr:cNvSpPr txBox="1"/>
      </xdr:nvSpPr>
      <xdr:spPr>
        <a:xfrm>
          <a:off x="143256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38100</xdr:rowOff>
    </xdr:from>
    <xdr:to>
      <xdr:col>19</xdr:col>
      <xdr:colOff>647700</xdr:colOff>
      <xdr:row>38</xdr:row>
      <xdr:rowOff>57150</xdr:rowOff>
    </xdr:to>
    <xdr:cxnSp macro="">
      <xdr:nvCxnSpPr>
        <xdr:cNvPr id="521" name="直線コネクタ 520"/>
        <xdr:cNvCxnSpPr/>
      </xdr:nvCxnSpPr>
      <xdr:spPr>
        <a:xfrm flipV="1">
          <a:off x="12811125" y="6381750"/>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104775</xdr:rowOff>
    </xdr:from>
    <xdr:to>
      <xdr:col>20</xdr:col>
      <xdr:colOff>9525</xdr:colOff>
      <xdr:row>38</xdr:row>
      <xdr:rowOff>28575</xdr:rowOff>
    </xdr:to>
    <xdr:sp macro="" textlink="">
      <xdr:nvSpPr>
        <xdr:cNvPr id="522" name="フローチャート : 判断 521"/>
        <xdr:cNvSpPr/>
      </xdr:nvSpPr>
      <xdr:spPr>
        <a:xfrm>
          <a:off x="13649325"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28575</xdr:rowOff>
    </xdr:from>
    <xdr:ext cx="533400" cy="257175"/>
    <xdr:sp macro="" textlink="">
      <xdr:nvSpPr>
        <xdr:cNvPr id="523" name="テキスト ボックス 522"/>
        <xdr:cNvSpPr txBox="1"/>
      </xdr:nvSpPr>
      <xdr:spPr>
        <a:xfrm>
          <a:off x="134397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133350</xdr:rowOff>
    </xdr:from>
    <xdr:to>
      <xdr:col>18</xdr:col>
      <xdr:colOff>495300</xdr:colOff>
      <xdr:row>38</xdr:row>
      <xdr:rowOff>57150</xdr:rowOff>
    </xdr:to>
    <xdr:sp macro="" textlink="">
      <xdr:nvSpPr>
        <xdr:cNvPr id="524" name="フローチャート : 判断 523"/>
        <xdr:cNvSpPr/>
      </xdr:nvSpPr>
      <xdr:spPr>
        <a:xfrm>
          <a:off x="127635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25" name="テキスト ボックス 524"/>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6" name="テキスト ボックス 52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7" name="テキスト ボックス 52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8" name="テキスト ボックス 52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9" name="テキスト ボックス 52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0" name="テキスト ボックス 52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66675</xdr:rowOff>
    </xdr:from>
    <xdr:to>
      <xdr:col>23</xdr:col>
      <xdr:colOff>571500</xdr:colOff>
      <xdr:row>37</xdr:row>
      <xdr:rowOff>171450</xdr:rowOff>
    </xdr:to>
    <xdr:sp macro="" textlink="">
      <xdr:nvSpPr>
        <xdr:cNvPr id="531" name="円/楕円 530"/>
        <xdr:cNvSpPr/>
      </xdr:nvSpPr>
      <xdr:spPr>
        <a:xfrm>
          <a:off x="162687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47625</xdr:rowOff>
    </xdr:from>
    <xdr:ext cx="533400" cy="257175"/>
    <xdr:sp macro="" textlink="">
      <xdr:nvSpPr>
        <xdr:cNvPr id="532" name="消防費該当値テキスト"/>
        <xdr:cNvSpPr txBox="1"/>
      </xdr:nvSpPr>
      <xdr:spPr>
        <a:xfrm>
          <a:off x="163734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95250</xdr:rowOff>
    </xdr:from>
    <xdr:to>
      <xdr:col>22</xdr:col>
      <xdr:colOff>419100</xdr:colOff>
      <xdr:row>38</xdr:row>
      <xdr:rowOff>28575</xdr:rowOff>
    </xdr:to>
    <xdr:sp macro="" textlink="">
      <xdr:nvSpPr>
        <xdr:cNvPr id="533" name="円/楕円 532"/>
        <xdr:cNvSpPr/>
      </xdr:nvSpPr>
      <xdr:spPr>
        <a:xfrm>
          <a:off x="154305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19050</xdr:rowOff>
    </xdr:from>
    <xdr:ext cx="533400" cy="257175"/>
    <xdr:sp macro="" textlink="">
      <xdr:nvSpPr>
        <xdr:cNvPr id="534" name="テキスト ボックス 533"/>
        <xdr:cNvSpPr txBox="1"/>
      </xdr:nvSpPr>
      <xdr:spPr>
        <a:xfrm>
          <a:off x="152114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161925</xdr:rowOff>
    </xdr:from>
    <xdr:to>
      <xdr:col>21</xdr:col>
      <xdr:colOff>209550</xdr:colOff>
      <xdr:row>38</xdr:row>
      <xdr:rowOff>95250</xdr:rowOff>
    </xdr:to>
    <xdr:sp macro="" textlink="">
      <xdr:nvSpPr>
        <xdr:cNvPr id="535" name="円/楕円 534"/>
        <xdr:cNvSpPr/>
      </xdr:nvSpPr>
      <xdr:spPr>
        <a:xfrm>
          <a:off x="14544675" y="6505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85725</xdr:rowOff>
    </xdr:from>
    <xdr:ext cx="533400" cy="257175"/>
    <xdr:sp macro="" textlink="">
      <xdr:nvSpPr>
        <xdr:cNvPr id="536" name="テキスト ボックス 535"/>
        <xdr:cNvSpPr txBox="1"/>
      </xdr:nvSpPr>
      <xdr:spPr>
        <a:xfrm>
          <a:off x="14325600"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12,182</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161925</xdr:rowOff>
    </xdr:from>
    <xdr:to>
      <xdr:col>20</xdr:col>
      <xdr:colOff>9525</xdr:colOff>
      <xdr:row>37</xdr:row>
      <xdr:rowOff>95250</xdr:rowOff>
    </xdr:to>
    <xdr:sp macro="" textlink="">
      <xdr:nvSpPr>
        <xdr:cNvPr id="537" name="円/楕円 536"/>
        <xdr:cNvSpPr/>
      </xdr:nvSpPr>
      <xdr:spPr>
        <a:xfrm>
          <a:off x="13649325"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114300</xdr:rowOff>
    </xdr:from>
    <xdr:ext cx="533400" cy="257175"/>
    <xdr:sp macro="" textlink="">
      <xdr:nvSpPr>
        <xdr:cNvPr id="538" name="テキスト ボックス 537"/>
        <xdr:cNvSpPr txBox="1"/>
      </xdr:nvSpPr>
      <xdr:spPr>
        <a:xfrm>
          <a:off x="134397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0</xdr:rowOff>
    </xdr:from>
    <xdr:to>
      <xdr:col>18</xdr:col>
      <xdr:colOff>495300</xdr:colOff>
      <xdr:row>38</xdr:row>
      <xdr:rowOff>104775</xdr:rowOff>
    </xdr:to>
    <xdr:sp macro="" textlink="">
      <xdr:nvSpPr>
        <xdr:cNvPr id="539" name="円/楕円 538"/>
        <xdr:cNvSpPr/>
      </xdr:nvSpPr>
      <xdr:spPr>
        <a:xfrm>
          <a:off x="127635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40" name="テキスト ボックス 539"/>
        <xdr:cNvSpPr txBox="1"/>
      </xdr:nvSpPr>
      <xdr:spPr>
        <a:xfrm>
          <a:off x="1254442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1" name="正方形/長方形 54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2" name="正方形/長方形 54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3" name="正方形/長方形 54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4" name="正方形/長方形 54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5" name="正方形/長方形 54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6" name="正方形/長方形 54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7" name="正方形/長方形 54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8" name="正方形/長方形 54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9" name="テキスト ボックス 54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0" name="直線コネクタ 54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1" name="テキスト ボックス 55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647700</xdr:colOff>
      <xdr:row>58</xdr:row>
      <xdr:rowOff>142875</xdr:rowOff>
    </xdr:to>
    <xdr:cxnSp macro="">
      <xdr:nvCxnSpPr>
        <xdr:cNvPr id="552" name="直線コネクタ 551"/>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3" name="テキスト ボックス 552"/>
        <xdr:cNvSpPr txBox="1"/>
      </xdr:nvSpPr>
      <xdr:spPr>
        <a:xfrm>
          <a:off x="11915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54" name="直線コネクタ 553"/>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5" name="テキスト ボックス 554"/>
        <xdr:cNvSpPr txBox="1"/>
      </xdr:nvSpPr>
      <xdr:spPr>
        <a:xfrm>
          <a:off x="1191577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56" name="直線コネクタ 555"/>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7" name="テキスト ボックス 556"/>
        <xdr:cNvSpPr txBox="1"/>
      </xdr:nvSpPr>
      <xdr:spPr>
        <a:xfrm>
          <a:off x="119157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58" name="直線コネクタ 557"/>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59" name="テキスト ボックス 558"/>
        <xdr:cNvSpPr txBox="1"/>
      </xdr:nvSpPr>
      <xdr:spPr>
        <a:xfrm>
          <a:off x="11915775"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0" name="直線コネクタ 55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1" name="テキスト ボックス 56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9525</xdr:rowOff>
    </xdr:from>
    <xdr:to>
      <xdr:col>23</xdr:col>
      <xdr:colOff>514350</xdr:colOff>
      <xdr:row>58</xdr:row>
      <xdr:rowOff>142875</xdr:rowOff>
    </xdr:to>
    <xdr:cxnSp macro="">
      <xdr:nvCxnSpPr>
        <xdr:cNvPr id="563" name="直線コネクタ 562"/>
        <xdr:cNvCxnSpPr/>
      </xdr:nvCxnSpPr>
      <xdr:spPr>
        <a:xfrm flipV="1">
          <a:off x="16316325" y="87534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152400</xdr:rowOff>
    </xdr:from>
    <xdr:ext cx="533400" cy="257175"/>
    <xdr:sp macro="" textlink="">
      <xdr:nvSpPr>
        <xdr:cNvPr id="564" name="教育費最小値テキスト"/>
        <xdr:cNvSpPr txBox="1"/>
      </xdr:nvSpPr>
      <xdr:spPr>
        <a:xfrm>
          <a:off x="163734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65" name="直線コネクタ 564"/>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533400" cy="257175"/>
    <xdr:sp macro="" textlink="">
      <xdr:nvSpPr>
        <xdr:cNvPr id="566" name="教育費最大値テキスト"/>
        <xdr:cNvSpPr txBox="1"/>
      </xdr:nvSpPr>
      <xdr:spPr>
        <a:xfrm>
          <a:off x="16373475" y="852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9525</xdr:rowOff>
    </xdr:from>
    <xdr:to>
      <xdr:col>23</xdr:col>
      <xdr:colOff>609600</xdr:colOff>
      <xdr:row>51</xdr:row>
      <xdr:rowOff>9525</xdr:rowOff>
    </xdr:to>
    <xdr:cxnSp macro="">
      <xdr:nvCxnSpPr>
        <xdr:cNvPr id="567" name="直線コネクタ 566"/>
        <xdr:cNvCxnSpPr/>
      </xdr:nvCxnSpPr>
      <xdr:spPr>
        <a:xfrm>
          <a:off x="16230600" y="8753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66675</xdr:rowOff>
    </xdr:from>
    <xdr:to>
      <xdr:col>23</xdr:col>
      <xdr:colOff>514350</xdr:colOff>
      <xdr:row>55</xdr:row>
      <xdr:rowOff>95250</xdr:rowOff>
    </xdr:to>
    <xdr:cxnSp macro="">
      <xdr:nvCxnSpPr>
        <xdr:cNvPr id="568" name="直線コネクタ 567"/>
        <xdr:cNvCxnSpPr/>
      </xdr:nvCxnSpPr>
      <xdr:spPr>
        <a:xfrm>
          <a:off x="15478125" y="9153525"/>
          <a:ext cx="838200"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66675</xdr:rowOff>
    </xdr:from>
    <xdr:ext cx="533400" cy="257175"/>
    <xdr:sp macro="" textlink="">
      <xdr:nvSpPr>
        <xdr:cNvPr id="569" name="教育費平均値テキスト"/>
        <xdr:cNvSpPr txBox="1"/>
      </xdr:nvSpPr>
      <xdr:spPr>
        <a:xfrm>
          <a:off x="163734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19050</xdr:rowOff>
    </xdr:to>
    <xdr:sp macro="" textlink="">
      <xdr:nvSpPr>
        <xdr:cNvPr id="570" name="フローチャート : 判断 569"/>
        <xdr:cNvSpPr/>
      </xdr:nvSpPr>
      <xdr:spPr>
        <a:xfrm>
          <a:off x="162687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66675</xdr:rowOff>
    </xdr:from>
    <xdr:to>
      <xdr:col>22</xdr:col>
      <xdr:colOff>361950</xdr:colOff>
      <xdr:row>56</xdr:row>
      <xdr:rowOff>104775</xdr:rowOff>
    </xdr:to>
    <xdr:cxnSp macro="">
      <xdr:nvCxnSpPr>
        <xdr:cNvPr id="571" name="直線コネクタ 570"/>
        <xdr:cNvCxnSpPr/>
      </xdr:nvCxnSpPr>
      <xdr:spPr>
        <a:xfrm flipV="1">
          <a:off x="14592300" y="9153525"/>
          <a:ext cx="885825" cy="552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19050</xdr:rowOff>
    </xdr:from>
    <xdr:to>
      <xdr:col>22</xdr:col>
      <xdr:colOff>419100</xdr:colOff>
      <xdr:row>55</xdr:row>
      <xdr:rowOff>123825</xdr:rowOff>
    </xdr:to>
    <xdr:sp macro="" textlink="">
      <xdr:nvSpPr>
        <xdr:cNvPr id="572" name="フローチャート : 判断 571"/>
        <xdr:cNvSpPr/>
      </xdr:nvSpPr>
      <xdr:spPr>
        <a:xfrm>
          <a:off x="15430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114300</xdr:rowOff>
    </xdr:from>
    <xdr:ext cx="533400" cy="257175"/>
    <xdr:sp macro="" textlink="">
      <xdr:nvSpPr>
        <xdr:cNvPr id="573" name="テキスト ボックス 572"/>
        <xdr:cNvSpPr txBox="1"/>
      </xdr:nvSpPr>
      <xdr:spPr>
        <a:xfrm>
          <a:off x="1521142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104775</xdr:rowOff>
    </xdr:from>
    <xdr:to>
      <xdr:col>21</xdr:col>
      <xdr:colOff>161925</xdr:colOff>
      <xdr:row>56</xdr:row>
      <xdr:rowOff>114300</xdr:rowOff>
    </xdr:to>
    <xdr:cxnSp macro="">
      <xdr:nvCxnSpPr>
        <xdr:cNvPr id="574" name="直線コネクタ 573"/>
        <xdr:cNvCxnSpPr/>
      </xdr:nvCxnSpPr>
      <xdr:spPr>
        <a:xfrm flipV="1">
          <a:off x="13706475" y="9705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66675</xdr:rowOff>
    </xdr:from>
    <xdr:to>
      <xdr:col>21</xdr:col>
      <xdr:colOff>209550</xdr:colOff>
      <xdr:row>55</xdr:row>
      <xdr:rowOff>171450</xdr:rowOff>
    </xdr:to>
    <xdr:sp macro="" textlink="">
      <xdr:nvSpPr>
        <xdr:cNvPr id="575" name="フローチャート : 判断 574"/>
        <xdr:cNvSpPr/>
      </xdr:nvSpPr>
      <xdr:spPr>
        <a:xfrm>
          <a:off x="14544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19050</xdr:rowOff>
    </xdr:from>
    <xdr:ext cx="533400" cy="257175"/>
    <xdr:sp macro="" textlink="">
      <xdr:nvSpPr>
        <xdr:cNvPr id="576" name="テキスト ボックス 575"/>
        <xdr:cNvSpPr txBox="1"/>
      </xdr:nvSpPr>
      <xdr:spPr>
        <a:xfrm>
          <a:off x="1432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19050</xdr:rowOff>
    </xdr:from>
    <xdr:to>
      <xdr:col>19</xdr:col>
      <xdr:colOff>647700</xdr:colOff>
      <xdr:row>56</xdr:row>
      <xdr:rowOff>114300</xdr:rowOff>
    </xdr:to>
    <xdr:cxnSp macro="">
      <xdr:nvCxnSpPr>
        <xdr:cNvPr id="577" name="直線コネクタ 576"/>
        <xdr:cNvCxnSpPr/>
      </xdr:nvCxnSpPr>
      <xdr:spPr>
        <a:xfrm>
          <a:off x="12811125" y="9448800"/>
          <a:ext cx="89535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142875</xdr:rowOff>
    </xdr:from>
    <xdr:to>
      <xdr:col>20</xdr:col>
      <xdr:colOff>9525</xdr:colOff>
      <xdr:row>56</xdr:row>
      <xdr:rowOff>66675</xdr:rowOff>
    </xdr:to>
    <xdr:sp macro="" textlink="">
      <xdr:nvSpPr>
        <xdr:cNvPr id="578" name="フローチャート : 判断 577"/>
        <xdr:cNvSpPr/>
      </xdr:nvSpPr>
      <xdr:spPr>
        <a:xfrm>
          <a:off x="13649325" y="957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85725</xdr:rowOff>
    </xdr:from>
    <xdr:ext cx="533400" cy="257175"/>
    <xdr:sp macro="" textlink="">
      <xdr:nvSpPr>
        <xdr:cNvPr id="579" name="テキスト ボックス 578"/>
        <xdr:cNvSpPr txBox="1"/>
      </xdr:nvSpPr>
      <xdr:spPr>
        <a:xfrm>
          <a:off x="1343977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123825</xdr:rowOff>
    </xdr:from>
    <xdr:to>
      <xdr:col>18</xdr:col>
      <xdr:colOff>495300</xdr:colOff>
      <xdr:row>56</xdr:row>
      <xdr:rowOff>47625</xdr:rowOff>
    </xdr:to>
    <xdr:sp macro="" textlink="">
      <xdr:nvSpPr>
        <xdr:cNvPr id="580" name="フローチャート : 判断 579"/>
        <xdr:cNvSpPr/>
      </xdr:nvSpPr>
      <xdr:spPr>
        <a:xfrm>
          <a:off x="12763500"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47625</xdr:rowOff>
    </xdr:from>
    <xdr:ext cx="533400" cy="257175"/>
    <xdr:sp macro="" textlink="">
      <xdr:nvSpPr>
        <xdr:cNvPr id="581" name="テキスト ボックス 580"/>
        <xdr:cNvSpPr txBox="1"/>
      </xdr:nvSpPr>
      <xdr:spPr>
        <a:xfrm>
          <a:off x="125444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2" name="テキスト ボックス 58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3" name="テキスト ボックス 58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4" name="テキスト ボックス 58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5" name="テキスト ボックス 58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6" name="テキスト ボックス 58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47625</xdr:rowOff>
    </xdr:from>
    <xdr:to>
      <xdr:col>23</xdr:col>
      <xdr:colOff>571500</xdr:colOff>
      <xdr:row>55</xdr:row>
      <xdr:rowOff>142875</xdr:rowOff>
    </xdr:to>
    <xdr:sp macro="" textlink="">
      <xdr:nvSpPr>
        <xdr:cNvPr id="587" name="円/楕円 586"/>
        <xdr:cNvSpPr/>
      </xdr:nvSpPr>
      <xdr:spPr>
        <a:xfrm>
          <a:off x="16268700" y="947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66675</xdr:rowOff>
    </xdr:from>
    <xdr:ext cx="533400" cy="257175"/>
    <xdr:sp macro="" textlink="">
      <xdr:nvSpPr>
        <xdr:cNvPr id="588" name="教育費該当値テキスト"/>
        <xdr:cNvSpPr txBox="1"/>
      </xdr:nvSpPr>
      <xdr:spPr>
        <a:xfrm>
          <a:off x="1637347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19050</xdr:rowOff>
    </xdr:from>
    <xdr:to>
      <xdr:col>22</xdr:col>
      <xdr:colOff>419100</xdr:colOff>
      <xdr:row>53</xdr:row>
      <xdr:rowOff>123825</xdr:rowOff>
    </xdr:to>
    <xdr:sp macro="" textlink="">
      <xdr:nvSpPr>
        <xdr:cNvPr id="589" name="円/楕円 588"/>
        <xdr:cNvSpPr/>
      </xdr:nvSpPr>
      <xdr:spPr>
        <a:xfrm>
          <a:off x="15430500" y="910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51</xdr:row>
      <xdr:rowOff>133350</xdr:rowOff>
    </xdr:from>
    <xdr:ext cx="533400" cy="257175"/>
    <xdr:sp macro="" textlink="">
      <xdr:nvSpPr>
        <xdr:cNvPr id="590" name="テキスト ボックス 589"/>
        <xdr:cNvSpPr txBox="1"/>
      </xdr:nvSpPr>
      <xdr:spPr>
        <a:xfrm>
          <a:off x="1521142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60,546</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57150</xdr:rowOff>
    </xdr:from>
    <xdr:to>
      <xdr:col>21</xdr:col>
      <xdr:colOff>209550</xdr:colOff>
      <xdr:row>56</xdr:row>
      <xdr:rowOff>152400</xdr:rowOff>
    </xdr:to>
    <xdr:sp macro="" textlink="">
      <xdr:nvSpPr>
        <xdr:cNvPr id="591" name="円/楕円 590"/>
        <xdr:cNvSpPr/>
      </xdr:nvSpPr>
      <xdr:spPr>
        <a:xfrm>
          <a:off x="14544675" y="9658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152400</xdr:rowOff>
    </xdr:from>
    <xdr:ext cx="533400" cy="257175"/>
    <xdr:sp macro="" textlink="">
      <xdr:nvSpPr>
        <xdr:cNvPr id="592" name="テキスト ボックス 591"/>
        <xdr:cNvSpPr txBox="1"/>
      </xdr:nvSpPr>
      <xdr:spPr>
        <a:xfrm>
          <a:off x="143256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36,461</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66675</xdr:rowOff>
    </xdr:from>
    <xdr:to>
      <xdr:col>20</xdr:col>
      <xdr:colOff>9525</xdr:colOff>
      <xdr:row>56</xdr:row>
      <xdr:rowOff>161925</xdr:rowOff>
    </xdr:to>
    <xdr:sp macro="" textlink="">
      <xdr:nvSpPr>
        <xdr:cNvPr id="593" name="円/楕円 592"/>
        <xdr:cNvSpPr/>
      </xdr:nvSpPr>
      <xdr:spPr>
        <a:xfrm>
          <a:off x="13649325" y="966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152400</xdr:rowOff>
    </xdr:from>
    <xdr:ext cx="533400" cy="257175"/>
    <xdr:sp macro="" textlink="">
      <xdr:nvSpPr>
        <xdr:cNvPr id="594" name="テキスト ボックス 593"/>
        <xdr:cNvSpPr txBox="1"/>
      </xdr:nvSpPr>
      <xdr:spPr>
        <a:xfrm>
          <a:off x="134397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142875</xdr:rowOff>
    </xdr:from>
    <xdr:to>
      <xdr:col>18</xdr:col>
      <xdr:colOff>495300</xdr:colOff>
      <xdr:row>55</xdr:row>
      <xdr:rowOff>66675</xdr:rowOff>
    </xdr:to>
    <xdr:sp macro="" textlink="">
      <xdr:nvSpPr>
        <xdr:cNvPr id="595" name="円/楕円 594"/>
        <xdr:cNvSpPr/>
      </xdr:nvSpPr>
      <xdr:spPr>
        <a:xfrm>
          <a:off x="12763500" y="9401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85725</xdr:rowOff>
    </xdr:from>
    <xdr:ext cx="533400" cy="257175"/>
    <xdr:sp macro="" textlink="">
      <xdr:nvSpPr>
        <xdr:cNvPr id="596" name="テキスト ボックス 595"/>
        <xdr:cNvSpPr txBox="1"/>
      </xdr:nvSpPr>
      <xdr:spPr>
        <a:xfrm>
          <a:off x="1254442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47,799</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97" name="正方形/長方形 59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8" name="正方形/長方形 59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9" name="正方形/長方形 59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0" name="正方形/長方形 59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1" name="正方形/長方形 60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2" name="正方形/長方形 60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3" name="正方形/長方形 60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4" name="正方形/長方形 60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5" name="テキスト ボックス 60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06" name="直線コネクタ 60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07" name="直線コネクタ 60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08" name="テキスト ボックス 60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09" name="直線コネクタ 60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10" name="テキスト ボックス 609"/>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1" name="直線コネクタ 61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70</xdr:row>
      <xdr:rowOff>114300</xdr:rowOff>
    </xdr:from>
    <xdr:ext cx="466725" cy="257175"/>
    <xdr:sp macro="" textlink="">
      <xdr:nvSpPr>
        <xdr:cNvPr id="612" name="テキスト ボックス 611"/>
        <xdr:cNvSpPr txBox="1"/>
      </xdr:nvSpPr>
      <xdr:spPr>
        <a:xfrm>
          <a:off x="11982450" y="12115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3" name="直線コネクタ 61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67</xdr:row>
      <xdr:rowOff>57150</xdr:rowOff>
    </xdr:from>
    <xdr:ext cx="466725" cy="257175"/>
    <xdr:sp macro="" textlink="">
      <xdr:nvSpPr>
        <xdr:cNvPr id="614" name="テキスト ボックス 613"/>
        <xdr:cNvSpPr txBox="1"/>
      </xdr:nvSpPr>
      <xdr:spPr>
        <a:xfrm>
          <a:off x="11982450" y="11544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5"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171450</xdr:rowOff>
    </xdr:from>
    <xdr:to>
      <xdr:col>23</xdr:col>
      <xdr:colOff>514350</xdr:colOff>
      <xdr:row>78</xdr:row>
      <xdr:rowOff>28575</xdr:rowOff>
    </xdr:to>
    <xdr:cxnSp macro="">
      <xdr:nvCxnSpPr>
        <xdr:cNvPr id="616" name="直線コネクタ 615"/>
        <xdr:cNvCxnSpPr/>
      </xdr:nvCxnSpPr>
      <xdr:spPr>
        <a:xfrm flipV="1">
          <a:off x="16316325" y="12172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28575</xdr:rowOff>
    </xdr:from>
    <xdr:ext cx="247650" cy="257175"/>
    <xdr:sp macro="" textlink="">
      <xdr:nvSpPr>
        <xdr:cNvPr id="617" name="災害復旧費最小値テキスト"/>
        <xdr:cNvSpPr txBox="1"/>
      </xdr:nvSpPr>
      <xdr:spPr>
        <a:xfrm>
          <a:off x="16373475" y="13401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18" name="直線コネクタ 617"/>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114300</xdr:rowOff>
    </xdr:from>
    <xdr:ext cx="466725" cy="257175"/>
    <xdr:sp macro="" textlink="">
      <xdr:nvSpPr>
        <xdr:cNvPr id="619" name="災害復旧費最大値テキスト"/>
        <xdr:cNvSpPr txBox="1"/>
      </xdr:nvSpPr>
      <xdr:spPr>
        <a:xfrm>
          <a:off x="16373475" y="11944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171450</xdr:rowOff>
    </xdr:from>
    <xdr:to>
      <xdr:col>23</xdr:col>
      <xdr:colOff>609600</xdr:colOff>
      <xdr:row>70</xdr:row>
      <xdr:rowOff>171450</xdr:rowOff>
    </xdr:to>
    <xdr:cxnSp macro="">
      <xdr:nvCxnSpPr>
        <xdr:cNvPr id="620" name="直線コネクタ 619"/>
        <xdr:cNvCxnSpPr/>
      </xdr:nvCxnSpPr>
      <xdr:spPr>
        <a:xfrm>
          <a:off x="16230600"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38100</xdr:rowOff>
    </xdr:from>
    <xdr:to>
      <xdr:col>23</xdr:col>
      <xdr:colOff>514350</xdr:colOff>
      <xdr:row>78</xdr:row>
      <xdr:rowOff>28575</xdr:rowOff>
    </xdr:to>
    <xdr:cxnSp macro="">
      <xdr:nvCxnSpPr>
        <xdr:cNvPr id="621" name="直線コネクタ 620"/>
        <xdr:cNvCxnSpPr/>
      </xdr:nvCxnSpPr>
      <xdr:spPr>
        <a:xfrm>
          <a:off x="15478125" y="13239750"/>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57150</xdr:rowOff>
    </xdr:from>
    <xdr:ext cx="381000" cy="257175"/>
    <xdr:sp macro="" textlink="">
      <xdr:nvSpPr>
        <xdr:cNvPr id="622" name="災害復旧費平均値テキスト"/>
        <xdr:cNvSpPr txBox="1"/>
      </xdr:nvSpPr>
      <xdr:spPr>
        <a:xfrm>
          <a:off x="16373475" y="12915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28575</xdr:rowOff>
    </xdr:from>
    <xdr:to>
      <xdr:col>23</xdr:col>
      <xdr:colOff>571500</xdr:colOff>
      <xdr:row>76</xdr:row>
      <xdr:rowOff>133350</xdr:rowOff>
    </xdr:to>
    <xdr:sp macro="" textlink="">
      <xdr:nvSpPr>
        <xdr:cNvPr id="623" name="フローチャート : 判断 622"/>
        <xdr:cNvSpPr/>
      </xdr:nvSpPr>
      <xdr:spPr>
        <a:xfrm>
          <a:off x="162687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38100</xdr:rowOff>
    </xdr:from>
    <xdr:to>
      <xdr:col>22</xdr:col>
      <xdr:colOff>361950</xdr:colOff>
      <xdr:row>77</xdr:row>
      <xdr:rowOff>171450</xdr:rowOff>
    </xdr:to>
    <xdr:cxnSp macro="">
      <xdr:nvCxnSpPr>
        <xdr:cNvPr id="624" name="直線コネクタ 623"/>
        <xdr:cNvCxnSpPr/>
      </xdr:nvCxnSpPr>
      <xdr:spPr>
        <a:xfrm flipV="1">
          <a:off x="14592300" y="132397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95250</xdr:rowOff>
    </xdr:from>
    <xdr:to>
      <xdr:col>22</xdr:col>
      <xdr:colOff>419100</xdr:colOff>
      <xdr:row>76</xdr:row>
      <xdr:rowOff>28575</xdr:rowOff>
    </xdr:to>
    <xdr:sp macro="" textlink="">
      <xdr:nvSpPr>
        <xdr:cNvPr id="625" name="フローチャート : 判断 624"/>
        <xdr:cNvSpPr/>
      </xdr:nvSpPr>
      <xdr:spPr>
        <a:xfrm>
          <a:off x="154305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74</xdr:row>
      <xdr:rowOff>47625</xdr:rowOff>
    </xdr:from>
    <xdr:ext cx="381000" cy="257175"/>
    <xdr:sp macro="" textlink="">
      <xdr:nvSpPr>
        <xdr:cNvPr id="626" name="テキスト ボックス 625"/>
        <xdr:cNvSpPr txBox="1"/>
      </xdr:nvSpPr>
      <xdr:spPr>
        <a:xfrm>
          <a:off x="15287625" y="12734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77</xdr:row>
      <xdr:rowOff>171450</xdr:rowOff>
    </xdr:from>
    <xdr:to>
      <xdr:col>21</xdr:col>
      <xdr:colOff>161925</xdr:colOff>
      <xdr:row>78</xdr:row>
      <xdr:rowOff>28575</xdr:rowOff>
    </xdr:to>
    <xdr:cxnSp macro="">
      <xdr:nvCxnSpPr>
        <xdr:cNvPr id="627" name="直線コネクタ 626"/>
        <xdr:cNvCxnSpPr/>
      </xdr:nvCxnSpPr>
      <xdr:spPr>
        <a:xfrm flipV="1">
          <a:off x="13706475" y="13373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85725</xdr:rowOff>
    </xdr:from>
    <xdr:to>
      <xdr:col>21</xdr:col>
      <xdr:colOff>209550</xdr:colOff>
      <xdr:row>76</xdr:row>
      <xdr:rowOff>19050</xdr:rowOff>
    </xdr:to>
    <xdr:sp macro="" textlink="">
      <xdr:nvSpPr>
        <xdr:cNvPr id="628" name="フローチャート : 判断 627"/>
        <xdr:cNvSpPr/>
      </xdr:nvSpPr>
      <xdr:spPr>
        <a:xfrm>
          <a:off x="14544675" y="1294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28575</xdr:rowOff>
    </xdr:from>
    <xdr:ext cx="381000" cy="257175"/>
    <xdr:sp macro="" textlink="">
      <xdr:nvSpPr>
        <xdr:cNvPr id="629" name="テキスト ボックス 628"/>
        <xdr:cNvSpPr txBox="1"/>
      </xdr:nvSpPr>
      <xdr:spPr>
        <a:xfrm>
          <a:off x="14401800" y="12715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77</xdr:row>
      <xdr:rowOff>114300</xdr:rowOff>
    </xdr:from>
    <xdr:to>
      <xdr:col>19</xdr:col>
      <xdr:colOff>647700</xdr:colOff>
      <xdr:row>78</xdr:row>
      <xdr:rowOff>28575</xdr:rowOff>
    </xdr:to>
    <xdr:cxnSp macro="">
      <xdr:nvCxnSpPr>
        <xdr:cNvPr id="630" name="直線コネクタ 629"/>
        <xdr:cNvCxnSpPr/>
      </xdr:nvCxnSpPr>
      <xdr:spPr>
        <a:xfrm>
          <a:off x="12811125" y="133159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142875</xdr:rowOff>
    </xdr:from>
    <xdr:to>
      <xdr:col>20</xdr:col>
      <xdr:colOff>9525</xdr:colOff>
      <xdr:row>74</xdr:row>
      <xdr:rowOff>76200</xdr:rowOff>
    </xdr:to>
    <xdr:sp macro="" textlink="">
      <xdr:nvSpPr>
        <xdr:cNvPr id="631" name="フローチャート : 判断 630"/>
        <xdr:cNvSpPr/>
      </xdr:nvSpPr>
      <xdr:spPr>
        <a:xfrm>
          <a:off x="13649325" y="1265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72</xdr:row>
      <xdr:rowOff>85725</xdr:rowOff>
    </xdr:from>
    <xdr:ext cx="466725" cy="257175"/>
    <xdr:sp macro="" textlink="">
      <xdr:nvSpPr>
        <xdr:cNvPr id="632" name="テキスト ボックス 631"/>
        <xdr:cNvSpPr txBox="1"/>
      </xdr:nvSpPr>
      <xdr:spPr>
        <a:xfrm>
          <a:off x="13468350" y="12430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104775</xdr:rowOff>
    </xdr:from>
    <xdr:to>
      <xdr:col>18</xdr:col>
      <xdr:colOff>495300</xdr:colOff>
      <xdr:row>74</xdr:row>
      <xdr:rowOff>38100</xdr:rowOff>
    </xdr:to>
    <xdr:sp macro="" textlink="">
      <xdr:nvSpPr>
        <xdr:cNvPr id="633" name="フローチャート : 判断 632"/>
        <xdr:cNvSpPr/>
      </xdr:nvSpPr>
      <xdr:spPr>
        <a:xfrm>
          <a:off x="12763500" y="1262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72</xdr:row>
      <xdr:rowOff>57150</xdr:rowOff>
    </xdr:from>
    <xdr:ext cx="466725" cy="257175"/>
    <xdr:sp macro="" textlink="">
      <xdr:nvSpPr>
        <xdr:cNvPr id="634" name="テキスト ボックス 633"/>
        <xdr:cNvSpPr txBox="1"/>
      </xdr:nvSpPr>
      <xdr:spPr>
        <a:xfrm>
          <a:off x="12582525" y="12401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5" name="テキスト ボックス 63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6" name="テキスト ボックス 63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37" name="テキスト ボックス 63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8" name="テキスト ボックス 63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9" name="テキスト ボックス 63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0" name="円/楕円 639"/>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57150</xdr:rowOff>
    </xdr:from>
    <xdr:ext cx="247650" cy="257175"/>
    <xdr:sp macro="" textlink="">
      <xdr:nvSpPr>
        <xdr:cNvPr id="641" name="災害復旧費該当値テキスト"/>
        <xdr:cNvSpPr txBox="1"/>
      </xdr:nvSpPr>
      <xdr:spPr>
        <a:xfrm>
          <a:off x="1637347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161925</xdr:rowOff>
    </xdr:from>
    <xdr:to>
      <xdr:col>22</xdr:col>
      <xdr:colOff>419100</xdr:colOff>
      <xdr:row>77</xdr:row>
      <xdr:rowOff>95250</xdr:rowOff>
    </xdr:to>
    <xdr:sp macro="" textlink="">
      <xdr:nvSpPr>
        <xdr:cNvPr id="642" name="円/楕円 641"/>
        <xdr:cNvSpPr/>
      </xdr:nvSpPr>
      <xdr:spPr>
        <a:xfrm>
          <a:off x="154305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85725</xdr:rowOff>
    </xdr:from>
    <xdr:ext cx="381000" cy="257175"/>
    <xdr:sp macro="" textlink="">
      <xdr:nvSpPr>
        <xdr:cNvPr id="643" name="テキスト ボックス 642"/>
        <xdr:cNvSpPr txBox="1"/>
      </xdr:nvSpPr>
      <xdr:spPr>
        <a:xfrm>
          <a:off x="15287625" y="13287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123825</xdr:rowOff>
    </xdr:from>
    <xdr:to>
      <xdr:col>21</xdr:col>
      <xdr:colOff>209550</xdr:colOff>
      <xdr:row>78</xdr:row>
      <xdr:rowOff>47625</xdr:rowOff>
    </xdr:to>
    <xdr:sp macro="" textlink="">
      <xdr:nvSpPr>
        <xdr:cNvPr id="644" name="円/楕円 643"/>
        <xdr:cNvSpPr/>
      </xdr:nvSpPr>
      <xdr:spPr>
        <a:xfrm>
          <a:off x="14544675" y="1332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78</xdr:row>
      <xdr:rowOff>38100</xdr:rowOff>
    </xdr:from>
    <xdr:ext cx="314325" cy="257175"/>
    <xdr:sp macro="" textlink="">
      <xdr:nvSpPr>
        <xdr:cNvPr id="645" name="テキスト ボックス 644"/>
        <xdr:cNvSpPr txBox="1"/>
      </xdr:nvSpPr>
      <xdr:spPr>
        <a:xfrm>
          <a:off x="14439900" y="134112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46" name="円/楕円 645"/>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47" name="テキスト ボックス 646"/>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66675</xdr:rowOff>
    </xdr:from>
    <xdr:to>
      <xdr:col>18</xdr:col>
      <xdr:colOff>495300</xdr:colOff>
      <xdr:row>77</xdr:row>
      <xdr:rowOff>161925</xdr:rowOff>
    </xdr:to>
    <xdr:sp macro="" textlink="">
      <xdr:nvSpPr>
        <xdr:cNvPr id="648" name="円/楕円 647"/>
        <xdr:cNvSpPr/>
      </xdr:nvSpPr>
      <xdr:spPr>
        <a:xfrm>
          <a:off x="12763500"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77</xdr:row>
      <xdr:rowOff>152400</xdr:rowOff>
    </xdr:from>
    <xdr:ext cx="381000" cy="257175"/>
    <xdr:sp macro="" textlink="">
      <xdr:nvSpPr>
        <xdr:cNvPr id="649" name="テキスト ボックス 648"/>
        <xdr:cNvSpPr txBox="1"/>
      </xdr:nvSpPr>
      <xdr:spPr>
        <a:xfrm>
          <a:off x="12620625" y="13354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0" name="正方形/長方形 64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1" name="正方形/長方形 65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2" name="正方形/長方形 65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3" name="正方形/長方形 65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4" name="正方形/長方形 65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5" name="正方形/長方形 65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6" name="正方形/長方形 65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57" name="正方形/長方形 65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8" name="テキスト ボックス 65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59" name="直線コネクタ 65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60" name="直線コネクタ 65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1" name="テキスト ボックス 66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62" name="直線コネクタ 66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63" name="テキスト ボックス 662"/>
        <xdr:cNvSpPr txBox="1"/>
      </xdr:nvSpPr>
      <xdr:spPr>
        <a:xfrm>
          <a:off x="11915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64" name="直線コネクタ 66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65" name="テキスト ボックス 664"/>
        <xdr:cNvSpPr txBox="1"/>
      </xdr:nvSpPr>
      <xdr:spPr>
        <a:xfrm>
          <a:off x="119157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66" name="直線コネクタ 66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67" name="テキスト ボックス 666"/>
        <xdr:cNvSpPr txBox="1"/>
      </xdr:nvSpPr>
      <xdr:spPr>
        <a:xfrm>
          <a:off x="11915775"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68" name="直線コネクタ 66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69" name="テキスト ボックス 668"/>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0"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47625</xdr:rowOff>
    </xdr:from>
    <xdr:to>
      <xdr:col>23</xdr:col>
      <xdr:colOff>514350</xdr:colOff>
      <xdr:row>97</xdr:row>
      <xdr:rowOff>28575</xdr:rowOff>
    </xdr:to>
    <xdr:cxnSp macro="">
      <xdr:nvCxnSpPr>
        <xdr:cNvPr id="671" name="直線コネクタ 670"/>
        <xdr:cNvCxnSpPr/>
      </xdr:nvCxnSpPr>
      <xdr:spPr>
        <a:xfrm flipV="1">
          <a:off x="16316325" y="15478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38100</xdr:rowOff>
    </xdr:from>
    <xdr:ext cx="533400" cy="257175"/>
    <xdr:sp macro="" textlink="">
      <xdr:nvSpPr>
        <xdr:cNvPr id="672" name="公債費最小値テキスト"/>
        <xdr:cNvSpPr txBox="1"/>
      </xdr:nvSpPr>
      <xdr:spPr>
        <a:xfrm>
          <a:off x="163734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28575</xdr:rowOff>
    </xdr:from>
    <xdr:to>
      <xdr:col>23</xdr:col>
      <xdr:colOff>609600</xdr:colOff>
      <xdr:row>97</xdr:row>
      <xdr:rowOff>28575</xdr:rowOff>
    </xdr:to>
    <xdr:cxnSp macro="">
      <xdr:nvCxnSpPr>
        <xdr:cNvPr id="673" name="直線コネクタ 672"/>
        <xdr:cNvCxnSpPr/>
      </xdr:nvCxnSpPr>
      <xdr:spPr>
        <a:xfrm>
          <a:off x="16230600" y="1665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161925</xdr:rowOff>
    </xdr:from>
    <xdr:ext cx="533400" cy="257175"/>
    <xdr:sp macro="" textlink="">
      <xdr:nvSpPr>
        <xdr:cNvPr id="674" name="公債費最大値テキスト"/>
        <xdr:cNvSpPr txBox="1"/>
      </xdr:nvSpPr>
      <xdr:spPr>
        <a:xfrm>
          <a:off x="16373475" y="15249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47625</xdr:rowOff>
    </xdr:from>
    <xdr:to>
      <xdr:col>23</xdr:col>
      <xdr:colOff>609600</xdr:colOff>
      <xdr:row>90</xdr:row>
      <xdr:rowOff>47625</xdr:rowOff>
    </xdr:to>
    <xdr:cxnSp macro="">
      <xdr:nvCxnSpPr>
        <xdr:cNvPr id="675" name="直線コネクタ 674"/>
        <xdr:cNvCxnSpPr/>
      </xdr:nvCxnSpPr>
      <xdr:spPr>
        <a:xfrm>
          <a:off x="16230600" y="15478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94</xdr:row>
      <xdr:rowOff>9525</xdr:rowOff>
    </xdr:from>
    <xdr:to>
      <xdr:col>23</xdr:col>
      <xdr:colOff>514350</xdr:colOff>
      <xdr:row>94</xdr:row>
      <xdr:rowOff>133350</xdr:rowOff>
    </xdr:to>
    <xdr:cxnSp macro="">
      <xdr:nvCxnSpPr>
        <xdr:cNvPr id="676" name="直線コネクタ 675"/>
        <xdr:cNvCxnSpPr/>
      </xdr:nvCxnSpPr>
      <xdr:spPr>
        <a:xfrm flipV="1">
          <a:off x="15478125" y="161258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92</xdr:row>
      <xdr:rowOff>142875</xdr:rowOff>
    </xdr:from>
    <xdr:ext cx="533400" cy="257175"/>
    <xdr:sp macro="" textlink="">
      <xdr:nvSpPr>
        <xdr:cNvPr id="677" name="公債費平均値テキスト"/>
        <xdr:cNvSpPr txBox="1"/>
      </xdr:nvSpPr>
      <xdr:spPr>
        <a:xfrm>
          <a:off x="16373475"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123825</xdr:rowOff>
    </xdr:from>
    <xdr:to>
      <xdr:col>23</xdr:col>
      <xdr:colOff>571500</xdr:colOff>
      <xdr:row>94</xdr:row>
      <xdr:rowOff>57150</xdr:rowOff>
    </xdr:to>
    <xdr:sp macro="" textlink="">
      <xdr:nvSpPr>
        <xdr:cNvPr id="678" name="フローチャート : 判断 677"/>
        <xdr:cNvSpPr/>
      </xdr:nvSpPr>
      <xdr:spPr>
        <a:xfrm>
          <a:off x="16268700"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133350</xdr:rowOff>
    </xdr:from>
    <xdr:to>
      <xdr:col>22</xdr:col>
      <xdr:colOff>361950</xdr:colOff>
      <xdr:row>94</xdr:row>
      <xdr:rowOff>142875</xdr:rowOff>
    </xdr:to>
    <xdr:cxnSp macro="">
      <xdr:nvCxnSpPr>
        <xdr:cNvPr id="679" name="直線コネクタ 678"/>
        <xdr:cNvCxnSpPr/>
      </xdr:nvCxnSpPr>
      <xdr:spPr>
        <a:xfrm flipV="1">
          <a:off x="14592300" y="16249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66675</xdr:rowOff>
    </xdr:from>
    <xdr:to>
      <xdr:col>22</xdr:col>
      <xdr:colOff>419100</xdr:colOff>
      <xdr:row>93</xdr:row>
      <xdr:rowOff>161925</xdr:rowOff>
    </xdr:to>
    <xdr:sp macro="" textlink="">
      <xdr:nvSpPr>
        <xdr:cNvPr id="680" name="フローチャート : 判断 679"/>
        <xdr:cNvSpPr/>
      </xdr:nvSpPr>
      <xdr:spPr>
        <a:xfrm>
          <a:off x="15430500" y="16011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9525</xdr:rowOff>
    </xdr:from>
    <xdr:ext cx="533400" cy="257175"/>
    <xdr:sp macro="" textlink="">
      <xdr:nvSpPr>
        <xdr:cNvPr id="681" name="テキスト ボックス 680"/>
        <xdr:cNvSpPr txBox="1"/>
      </xdr:nvSpPr>
      <xdr:spPr>
        <a:xfrm>
          <a:off x="1521142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142875</xdr:rowOff>
    </xdr:from>
    <xdr:to>
      <xdr:col>21</xdr:col>
      <xdr:colOff>161925</xdr:colOff>
      <xdr:row>94</xdr:row>
      <xdr:rowOff>152400</xdr:rowOff>
    </xdr:to>
    <xdr:cxnSp macro="">
      <xdr:nvCxnSpPr>
        <xdr:cNvPr id="682" name="直線コネクタ 681"/>
        <xdr:cNvCxnSpPr/>
      </xdr:nvCxnSpPr>
      <xdr:spPr>
        <a:xfrm flipV="1">
          <a:off x="13706475" y="16259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57150</xdr:rowOff>
    </xdr:from>
    <xdr:to>
      <xdr:col>21</xdr:col>
      <xdr:colOff>209550</xdr:colOff>
      <xdr:row>93</xdr:row>
      <xdr:rowOff>152400</xdr:rowOff>
    </xdr:to>
    <xdr:sp macro="" textlink="">
      <xdr:nvSpPr>
        <xdr:cNvPr id="683" name="フローチャート : 判断 682"/>
        <xdr:cNvSpPr/>
      </xdr:nvSpPr>
      <xdr:spPr>
        <a:xfrm>
          <a:off x="14544675" y="16002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171450</xdr:rowOff>
    </xdr:from>
    <xdr:ext cx="533400" cy="257175"/>
    <xdr:sp macro="" textlink="">
      <xdr:nvSpPr>
        <xdr:cNvPr id="684" name="テキスト ボックス 683"/>
        <xdr:cNvSpPr txBox="1"/>
      </xdr:nvSpPr>
      <xdr:spPr>
        <a:xfrm>
          <a:off x="14325600"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66675</xdr:rowOff>
    </xdr:from>
    <xdr:to>
      <xdr:col>19</xdr:col>
      <xdr:colOff>647700</xdr:colOff>
      <xdr:row>94</xdr:row>
      <xdr:rowOff>152400</xdr:rowOff>
    </xdr:to>
    <xdr:cxnSp macro="">
      <xdr:nvCxnSpPr>
        <xdr:cNvPr id="685" name="直線コネクタ 684"/>
        <xdr:cNvCxnSpPr/>
      </xdr:nvCxnSpPr>
      <xdr:spPr>
        <a:xfrm>
          <a:off x="12811125" y="16182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57150</xdr:rowOff>
    </xdr:from>
    <xdr:to>
      <xdr:col>20</xdr:col>
      <xdr:colOff>9525</xdr:colOff>
      <xdr:row>93</xdr:row>
      <xdr:rowOff>161925</xdr:rowOff>
    </xdr:to>
    <xdr:sp macro="" textlink="">
      <xdr:nvSpPr>
        <xdr:cNvPr id="686" name="フローチャート : 判断 685"/>
        <xdr:cNvSpPr/>
      </xdr:nvSpPr>
      <xdr:spPr>
        <a:xfrm>
          <a:off x="13649325" y="16002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0</xdr:rowOff>
    </xdr:from>
    <xdr:ext cx="533400" cy="257175"/>
    <xdr:sp macro="" textlink="">
      <xdr:nvSpPr>
        <xdr:cNvPr id="687" name="テキスト ボックス 686"/>
        <xdr:cNvSpPr txBox="1"/>
      </xdr:nvSpPr>
      <xdr:spPr>
        <a:xfrm>
          <a:off x="13439775"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28575</xdr:rowOff>
    </xdr:from>
    <xdr:to>
      <xdr:col>18</xdr:col>
      <xdr:colOff>495300</xdr:colOff>
      <xdr:row>93</xdr:row>
      <xdr:rowOff>133350</xdr:rowOff>
    </xdr:to>
    <xdr:sp macro="" textlink="">
      <xdr:nvSpPr>
        <xdr:cNvPr id="688" name="フローチャート : 判断 687"/>
        <xdr:cNvSpPr/>
      </xdr:nvSpPr>
      <xdr:spPr>
        <a:xfrm>
          <a:off x="12763500" y="15973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152400</xdr:rowOff>
    </xdr:from>
    <xdr:ext cx="533400" cy="257175"/>
    <xdr:sp macro="" textlink="">
      <xdr:nvSpPr>
        <xdr:cNvPr id="689" name="テキスト ボックス 688"/>
        <xdr:cNvSpPr txBox="1"/>
      </xdr:nvSpPr>
      <xdr:spPr>
        <a:xfrm>
          <a:off x="12544425" y="1575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0" name="テキスト ボックス 68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1" name="テキスト ボックス 69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2" name="テキスト ボックス 69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3" name="テキスト ボックス 69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4" name="テキスト ボックス 69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133350</xdr:rowOff>
    </xdr:from>
    <xdr:to>
      <xdr:col>23</xdr:col>
      <xdr:colOff>571500</xdr:colOff>
      <xdr:row>94</xdr:row>
      <xdr:rowOff>66675</xdr:rowOff>
    </xdr:to>
    <xdr:sp macro="" textlink="">
      <xdr:nvSpPr>
        <xdr:cNvPr id="695" name="円/楕円 694"/>
        <xdr:cNvSpPr/>
      </xdr:nvSpPr>
      <xdr:spPr>
        <a:xfrm>
          <a:off x="16268700" y="16078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93</xdr:row>
      <xdr:rowOff>114300</xdr:rowOff>
    </xdr:from>
    <xdr:ext cx="533400" cy="257175"/>
    <xdr:sp macro="" textlink="">
      <xdr:nvSpPr>
        <xdr:cNvPr id="696" name="公債費該当値テキスト"/>
        <xdr:cNvSpPr txBox="1"/>
      </xdr:nvSpPr>
      <xdr:spPr>
        <a:xfrm>
          <a:off x="163734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85725</xdr:rowOff>
    </xdr:from>
    <xdr:to>
      <xdr:col>22</xdr:col>
      <xdr:colOff>419100</xdr:colOff>
      <xdr:row>95</xdr:row>
      <xdr:rowOff>19050</xdr:rowOff>
    </xdr:to>
    <xdr:sp macro="" textlink="">
      <xdr:nvSpPr>
        <xdr:cNvPr id="697" name="円/楕円 696"/>
        <xdr:cNvSpPr/>
      </xdr:nvSpPr>
      <xdr:spPr>
        <a:xfrm>
          <a:off x="15430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9525</xdr:rowOff>
    </xdr:from>
    <xdr:ext cx="533400" cy="257175"/>
    <xdr:sp macro="" textlink="">
      <xdr:nvSpPr>
        <xdr:cNvPr id="698" name="テキスト ボックス 697"/>
        <xdr:cNvSpPr txBox="1"/>
      </xdr:nvSpPr>
      <xdr:spPr>
        <a:xfrm>
          <a:off x="1521142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95250</xdr:rowOff>
    </xdr:from>
    <xdr:to>
      <xdr:col>21</xdr:col>
      <xdr:colOff>209550</xdr:colOff>
      <xdr:row>95</xdr:row>
      <xdr:rowOff>28575</xdr:rowOff>
    </xdr:to>
    <xdr:sp macro="" textlink="">
      <xdr:nvSpPr>
        <xdr:cNvPr id="699" name="円/楕円 698"/>
        <xdr:cNvSpPr/>
      </xdr:nvSpPr>
      <xdr:spPr>
        <a:xfrm>
          <a:off x="14544675" y="16211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19050</xdr:rowOff>
    </xdr:from>
    <xdr:ext cx="533400" cy="257175"/>
    <xdr:sp macro="" textlink="">
      <xdr:nvSpPr>
        <xdr:cNvPr id="700" name="テキスト ボックス 699"/>
        <xdr:cNvSpPr txBox="1"/>
      </xdr:nvSpPr>
      <xdr:spPr>
        <a:xfrm>
          <a:off x="1432560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95250</xdr:rowOff>
    </xdr:from>
    <xdr:to>
      <xdr:col>20</xdr:col>
      <xdr:colOff>9525</xdr:colOff>
      <xdr:row>95</xdr:row>
      <xdr:rowOff>28575</xdr:rowOff>
    </xdr:to>
    <xdr:sp macro="" textlink="">
      <xdr:nvSpPr>
        <xdr:cNvPr id="701" name="円/楕円 700"/>
        <xdr:cNvSpPr/>
      </xdr:nvSpPr>
      <xdr:spPr>
        <a:xfrm>
          <a:off x="13649325" y="16211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19050</xdr:rowOff>
    </xdr:from>
    <xdr:ext cx="533400" cy="257175"/>
    <xdr:sp macro="" textlink="">
      <xdr:nvSpPr>
        <xdr:cNvPr id="702" name="テキスト ボックス 701"/>
        <xdr:cNvSpPr txBox="1"/>
      </xdr:nvSpPr>
      <xdr:spPr>
        <a:xfrm>
          <a:off x="13439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19050</xdr:rowOff>
    </xdr:from>
    <xdr:to>
      <xdr:col>18</xdr:col>
      <xdr:colOff>495300</xdr:colOff>
      <xdr:row>94</xdr:row>
      <xdr:rowOff>114300</xdr:rowOff>
    </xdr:to>
    <xdr:sp macro="" textlink="">
      <xdr:nvSpPr>
        <xdr:cNvPr id="703" name="円/楕円 702"/>
        <xdr:cNvSpPr/>
      </xdr:nvSpPr>
      <xdr:spPr>
        <a:xfrm>
          <a:off x="12763500" y="16135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104775</xdr:rowOff>
    </xdr:from>
    <xdr:ext cx="533400" cy="257175"/>
    <xdr:sp macro="" textlink="">
      <xdr:nvSpPr>
        <xdr:cNvPr id="704" name="テキスト ボックス 703"/>
        <xdr:cNvSpPr txBox="1"/>
      </xdr:nvSpPr>
      <xdr:spPr>
        <a:xfrm>
          <a:off x="125444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5" name="正方形/長方形 70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6" name="正方形/長方形 70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7" name="正方形/長方形 70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8" name="正方形/長方形 70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9" name="正方形/長方形 70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0" name="正方形/長方形 70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1" name="正方形/長方形 71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2" name="正方形/長方形 71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3" name="テキスト ボックス 71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4" name="直線コネクタ 71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15" name="直線コネクタ 714"/>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16" name="テキスト ボックス 715"/>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17" name="直線コネクタ 716"/>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36</xdr:row>
      <xdr:rowOff>142875</xdr:rowOff>
    </xdr:from>
    <xdr:ext cx="381000" cy="257175"/>
    <xdr:sp macro="" textlink="">
      <xdr:nvSpPr>
        <xdr:cNvPr id="718" name="テキスト ボックス 717"/>
        <xdr:cNvSpPr txBox="1"/>
      </xdr:nvSpPr>
      <xdr:spPr>
        <a:xfrm>
          <a:off x="17907000"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9" name="直線コネクタ 718"/>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34</xdr:row>
      <xdr:rowOff>161925</xdr:rowOff>
    </xdr:from>
    <xdr:ext cx="381000" cy="257175"/>
    <xdr:sp macro="" textlink="">
      <xdr:nvSpPr>
        <xdr:cNvPr id="720" name="テキスト ボックス 719"/>
        <xdr:cNvSpPr txBox="1"/>
      </xdr:nvSpPr>
      <xdr:spPr>
        <a:xfrm>
          <a:off x="17907000" y="599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21" name="直線コネクタ 720"/>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33</xdr:row>
      <xdr:rowOff>9525</xdr:rowOff>
    </xdr:from>
    <xdr:ext cx="381000" cy="257175"/>
    <xdr:sp macro="" textlink="">
      <xdr:nvSpPr>
        <xdr:cNvPr id="722" name="テキスト ボックス 721"/>
        <xdr:cNvSpPr txBox="1"/>
      </xdr:nvSpPr>
      <xdr:spPr>
        <a:xfrm>
          <a:off x="17907000" y="5667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23" name="直線コネクタ 722"/>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24" name="テキスト ボックス 723"/>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25" name="直線コネクタ 724"/>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38100</xdr:rowOff>
    </xdr:from>
    <xdr:ext cx="466725" cy="257175"/>
    <xdr:sp macro="" textlink="">
      <xdr:nvSpPr>
        <xdr:cNvPr id="726" name="テキスト ボックス 725"/>
        <xdr:cNvSpPr txBox="1"/>
      </xdr:nvSpPr>
      <xdr:spPr>
        <a:xfrm>
          <a:off x="17821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28" name="テキスト ボックス 727"/>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85725</xdr:rowOff>
    </xdr:from>
    <xdr:to>
      <xdr:col>32</xdr:col>
      <xdr:colOff>190500</xdr:colOff>
      <xdr:row>39</xdr:row>
      <xdr:rowOff>95250</xdr:rowOff>
    </xdr:to>
    <xdr:cxnSp macro="">
      <xdr:nvCxnSpPr>
        <xdr:cNvPr id="730" name="直線コネクタ 729"/>
        <xdr:cNvCxnSpPr/>
      </xdr:nvCxnSpPr>
      <xdr:spPr>
        <a:xfrm flipV="1">
          <a:off x="22155150" y="5229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31" name="諸支出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32" name="直線コネクタ 731"/>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28575</xdr:rowOff>
    </xdr:from>
    <xdr:ext cx="466725" cy="257175"/>
    <xdr:sp macro="" textlink="">
      <xdr:nvSpPr>
        <xdr:cNvPr id="733" name="諸支出金最大値テキスト"/>
        <xdr:cNvSpPr txBox="1"/>
      </xdr:nvSpPr>
      <xdr:spPr>
        <a:xfrm>
          <a:off x="22212300" y="500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95250</xdr:colOff>
      <xdr:row>30</xdr:row>
      <xdr:rowOff>85725</xdr:rowOff>
    </xdr:from>
    <xdr:to>
      <xdr:col>32</xdr:col>
      <xdr:colOff>276225</xdr:colOff>
      <xdr:row>30</xdr:row>
      <xdr:rowOff>85725</xdr:rowOff>
    </xdr:to>
    <xdr:cxnSp macro="">
      <xdr:nvCxnSpPr>
        <xdr:cNvPr id="734" name="直線コネクタ 733"/>
        <xdr:cNvCxnSpPr/>
      </xdr:nvCxnSpPr>
      <xdr:spPr>
        <a:xfrm>
          <a:off x="22069425" y="522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35" name="直線コネクタ 734"/>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381000" cy="257175"/>
    <xdr:sp macro="" textlink="">
      <xdr:nvSpPr>
        <xdr:cNvPr id="736" name="諸支出金平均値テキスト"/>
        <xdr:cNvSpPr txBox="1"/>
      </xdr:nvSpPr>
      <xdr:spPr>
        <a:xfrm>
          <a:off x="222123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737" name="フローチャート : 判断 736"/>
        <xdr:cNvSpPr/>
      </xdr:nvSpPr>
      <xdr:spPr>
        <a:xfrm>
          <a:off x="221075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38" name="直線コネクタ 737"/>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171450</xdr:rowOff>
    </xdr:from>
    <xdr:to>
      <xdr:col>31</xdr:col>
      <xdr:colOff>85725</xdr:colOff>
      <xdr:row>38</xdr:row>
      <xdr:rowOff>95250</xdr:rowOff>
    </xdr:to>
    <xdr:sp macro="" textlink="">
      <xdr:nvSpPr>
        <xdr:cNvPr id="739" name="フローチャート : 判断 738"/>
        <xdr:cNvSpPr/>
      </xdr:nvSpPr>
      <xdr:spPr>
        <a:xfrm>
          <a:off x="21269325" y="6515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114300</xdr:rowOff>
    </xdr:from>
    <xdr:ext cx="381000" cy="257175"/>
    <xdr:sp macro="" textlink="">
      <xdr:nvSpPr>
        <xdr:cNvPr id="740" name="テキスト ボックス 739"/>
        <xdr:cNvSpPr txBox="1"/>
      </xdr:nvSpPr>
      <xdr:spPr>
        <a:xfrm>
          <a:off x="21135975"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41" name="直線コネクタ 740"/>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123825</xdr:rowOff>
    </xdr:to>
    <xdr:sp macro="" textlink="">
      <xdr:nvSpPr>
        <xdr:cNvPr id="742" name="フローチャート : 判断 741"/>
        <xdr:cNvSpPr/>
      </xdr:nvSpPr>
      <xdr:spPr>
        <a:xfrm>
          <a:off x="2038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36</xdr:row>
      <xdr:rowOff>142875</xdr:rowOff>
    </xdr:from>
    <xdr:ext cx="381000" cy="257175"/>
    <xdr:sp macro="" textlink="">
      <xdr:nvSpPr>
        <xdr:cNvPr id="743" name="テキスト ボックス 742"/>
        <xdr:cNvSpPr txBox="1"/>
      </xdr:nvSpPr>
      <xdr:spPr>
        <a:xfrm>
          <a:off x="20240625"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44" name="直線コネクタ 743"/>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36</xdr:row>
      <xdr:rowOff>76200</xdr:rowOff>
    </xdr:from>
    <xdr:to>
      <xdr:col>28</xdr:col>
      <xdr:colOff>361950</xdr:colOff>
      <xdr:row>37</xdr:row>
      <xdr:rowOff>9525</xdr:rowOff>
    </xdr:to>
    <xdr:sp macro="" textlink="">
      <xdr:nvSpPr>
        <xdr:cNvPr id="745" name="フローチャート : 判断 744"/>
        <xdr:cNvSpPr/>
      </xdr:nvSpPr>
      <xdr:spPr>
        <a:xfrm>
          <a:off x="19497675" y="6248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35</xdr:row>
      <xdr:rowOff>28575</xdr:rowOff>
    </xdr:from>
    <xdr:ext cx="381000" cy="257175"/>
    <xdr:sp macro="" textlink="">
      <xdr:nvSpPr>
        <xdr:cNvPr id="746" name="テキスト ボックス 745"/>
        <xdr:cNvSpPr txBox="1"/>
      </xdr:nvSpPr>
      <xdr:spPr>
        <a:xfrm>
          <a:off x="19354800" y="6029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171450</xdr:rowOff>
    </xdr:from>
    <xdr:to>
      <xdr:col>27</xdr:col>
      <xdr:colOff>161925</xdr:colOff>
      <xdr:row>37</xdr:row>
      <xdr:rowOff>95250</xdr:rowOff>
    </xdr:to>
    <xdr:sp macro="" textlink="">
      <xdr:nvSpPr>
        <xdr:cNvPr id="747" name="フローチャート : 判断 746"/>
        <xdr:cNvSpPr/>
      </xdr:nvSpPr>
      <xdr:spPr>
        <a:xfrm>
          <a:off x="186023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35</xdr:row>
      <xdr:rowOff>114300</xdr:rowOff>
    </xdr:from>
    <xdr:ext cx="381000" cy="257175"/>
    <xdr:sp macro="" textlink="">
      <xdr:nvSpPr>
        <xdr:cNvPr id="748" name="テキスト ボックス 747"/>
        <xdr:cNvSpPr txBox="1"/>
      </xdr:nvSpPr>
      <xdr:spPr>
        <a:xfrm>
          <a:off x="18468975" y="6115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54" name="円/楕円 753"/>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247650" cy="257175"/>
    <xdr:sp macro="" textlink="">
      <xdr:nvSpPr>
        <xdr:cNvPr id="755" name="諸支出金該当値テキスト"/>
        <xdr:cNvSpPr txBox="1"/>
      </xdr:nvSpPr>
      <xdr:spPr>
        <a:xfrm>
          <a:off x="222123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56" name="円/楕円 755"/>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57" name="テキスト ボックス 756"/>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58" name="円/楕円 757"/>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9" name="テキスト ボックス 758"/>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60" name="円/楕円 759"/>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61" name="テキスト ボックス 760"/>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62" name="円/楕円 761"/>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63" name="テキスト ボックス 762"/>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74" name="直線コネクタ 773"/>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75" name="テキスト ボックス 774"/>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76" name="直線コネクタ 775"/>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55</xdr:row>
      <xdr:rowOff>57150</xdr:rowOff>
    </xdr:from>
    <xdr:ext cx="314325" cy="257175"/>
    <xdr:sp macro="" textlink="">
      <xdr:nvSpPr>
        <xdr:cNvPr id="777" name="テキスト ボックス 776"/>
        <xdr:cNvSpPr txBox="1"/>
      </xdr:nvSpPr>
      <xdr:spPr>
        <a:xfrm>
          <a:off x="17973675"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78" name="直線コネクタ 777"/>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52</xdr:row>
      <xdr:rowOff>114300</xdr:rowOff>
    </xdr:from>
    <xdr:ext cx="314325" cy="257175"/>
    <xdr:sp macro="" textlink="">
      <xdr:nvSpPr>
        <xdr:cNvPr id="779" name="テキスト ボックス 778"/>
        <xdr:cNvSpPr txBox="1"/>
      </xdr:nvSpPr>
      <xdr:spPr>
        <a:xfrm>
          <a:off x="17973675"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80" name="直線コネクタ 779"/>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171450</xdr:rowOff>
    </xdr:from>
    <xdr:ext cx="314325" cy="257175"/>
    <xdr:sp macro="" textlink="">
      <xdr:nvSpPr>
        <xdr:cNvPr id="781" name="テキスト ボックス 780"/>
        <xdr:cNvSpPr txBox="1"/>
      </xdr:nvSpPr>
      <xdr:spPr>
        <a:xfrm>
          <a:off x="17973675"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2" name="直線コネクタ 78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783" name="テキスト ボックス 78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58</xdr:row>
      <xdr:rowOff>142875</xdr:rowOff>
    </xdr:from>
    <xdr:to>
      <xdr:col>32</xdr:col>
      <xdr:colOff>190500</xdr:colOff>
      <xdr:row>58</xdr:row>
      <xdr:rowOff>142875</xdr:rowOff>
    </xdr:to>
    <xdr:cxnSp macro="">
      <xdr:nvCxnSpPr>
        <xdr:cNvPr id="785" name="直線コネクタ 784"/>
        <xdr:cNvCxnSpPr/>
      </xdr:nvCxnSpPr>
      <xdr:spPr>
        <a:xfrm>
          <a:off x="22155150" y="10086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9525</xdr:rowOff>
    </xdr:from>
    <xdr:ext cx="247650" cy="257175"/>
    <xdr:sp macro="" textlink="">
      <xdr:nvSpPr>
        <xdr:cNvPr id="786" name="前年度繰上充用金最小値テキスト"/>
        <xdr:cNvSpPr txBox="1"/>
      </xdr:nvSpPr>
      <xdr:spPr>
        <a:xfrm>
          <a:off x="22212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7" name="直線コネクタ 786"/>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9525</xdr:rowOff>
    </xdr:from>
    <xdr:ext cx="247650" cy="257175"/>
    <xdr:sp macro="" textlink="">
      <xdr:nvSpPr>
        <xdr:cNvPr id="788" name="前年度繰上充用金最大値テキスト"/>
        <xdr:cNvSpPr txBox="1"/>
      </xdr:nvSpPr>
      <xdr:spPr>
        <a:xfrm>
          <a:off x="22212300"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9" name="直線コネクタ 78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790" name="直線コネクタ 789"/>
        <xdr:cNvCxnSpPr/>
      </xdr:nvCxnSpPr>
      <xdr:spPr>
        <a:xfrm>
          <a:off x="2132647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66675</xdr:rowOff>
    </xdr:from>
    <xdr:ext cx="247650" cy="257175"/>
    <xdr:sp macro="" textlink="">
      <xdr:nvSpPr>
        <xdr:cNvPr id="791" name="前年度繰上充用金平均値テキスト"/>
        <xdr:cNvSpPr txBox="1"/>
      </xdr:nvSpPr>
      <xdr:spPr>
        <a:xfrm>
          <a:off x="22212300"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2" name="フローチャート : 判断 791"/>
        <xdr:cNvSpPr/>
      </xdr:nvSpPr>
      <xdr:spPr>
        <a:xfrm>
          <a:off x="221075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793" name="直線コネクタ 792"/>
        <xdr:cNvCxnSpPr/>
      </xdr:nvCxnSpPr>
      <xdr:spPr>
        <a:xfrm>
          <a:off x="2043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85725</xdr:rowOff>
    </xdr:from>
    <xdr:to>
      <xdr:col>31</xdr:col>
      <xdr:colOff>85725</xdr:colOff>
      <xdr:row>59</xdr:row>
      <xdr:rowOff>19050</xdr:rowOff>
    </xdr:to>
    <xdr:sp macro="" textlink="">
      <xdr:nvSpPr>
        <xdr:cNvPr id="794" name="フローチャート : 判断 793"/>
        <xdr:cNvSpPr/>
      </xdr:nvSpPr>
      <xdr:spPr>
        <a:xfrm>
          <a:off x="212693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795" name="テキスト ボックス 794"/>
        <xdr:cNvSpPr txBox="1"/>
      </xdr:nvSpPr>
      <xdr:spPr>
        <a:xfrm>
          <a:off x="2120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796" name="直線コネクタ 795"/>
        <xdr:cNvCxnSpPr/>
      </xdr:nvCxnSpPr>
      <xdr:spPr>
        <a:xfrm>
          <a:off x="19545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85725</xdr:rowOff>
    </xdr:from>
    <xdr:to>
      <xdr:col>29</xdr:col>
      <xdr:colOff>571500</xdr:colOff>
      <xdr:row>59</xdr:row>
      <xdr:rowOff>19050</xdr:rowOff>
    </xdr:to>
    <xdr:sp macro="" textlink="">
      <xdr:nvSpPr>
        <xdr:cNvPr id="797" name="フローチャート : 判断 796"/>
        <xdr:cNvSpPr/>
      </xdr:nvSpPr>
      <xdr:spPr>
        <a:xfrm>
          <a:off x="203835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798" name="テキスト ボックス 797"/>
        <xdr:cNvSpPr txBox="1"/>
      </xdr:nvSpPr>
      <xdr:spPr>
        <a:xfrm>
          <a:off x="2030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799" name="直線コネクタ 798"/>
        <xdr:cNvCxnSpPr/>
      </xdr:nvCxnSpPr>
      <xdr:spPr>
        <a:xfrm>
          <a:off x="18659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53</xdr:row>
      <xdr:rowOff>76200</xdr:rowOff>
    </xdr:from>
    <xdr:to>
      <xdr:col>28</xdr:col>
      <xdr:colOff>361950</xdr:colOff>
      <xdr:row>54</xdr:row>
      <xdr:rowOff>9525</xdr:rowOff>
    </xdr:to>
    <xdr:sp macro="" textlink="">
      <xdr:nvSpPr>
        <xdr:cNvPr id="800" name="フローチャート : 判断 799"/>
        <xdr:cNvSpPr/>
      </xdr:nvSpPr>
      <xdr:spPr>
        <a:xfrm>
          <a:off x="19497675" y="916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52</xdr:row>
      <xdr:rowOff>28575</xdr:rowOff>
    </xdr:from>
    <xdr:ext cx="314325" cy="257175"/>
    <xdr:sp macro="" textlink="">
      <xdr:nvSpPr>
        <xdr:cNvPr id="801" name="テキスト ボックス 800"/>
        <xdr:cNvSpPr txBox="1"/>
      </xdr:nvSpPr>
      <xdr:spPr>
        <a:xfrm>
          <a:off x="19392900" y="8943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161925</xdr:rowOff>
    </xdr:from>
    <xdr:to>
      <xdr:col>27</xdr:col>
      <xdr:colOff>161925</xdr:colOff>
      <xdr:row>51</xdr:row>
      <xdr:rowOff>85725</xdr:rowOff>
    </xdr:to>
    <xdr:sp macro="" textlink="">
      <xdr:nvSpPr>
        <xdr:cNvPr id="802" name="フローチャート : 判断 801"/>
        <xdr:cNvSpPr/>
      </xdr:nvSpPr>
      <xdr:spPr>
        <a:xfrm>
          <a:off x="18602325" y="873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03" name="テキスト ボックス 80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04" name="テキスト ボックス 80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5" name="テキスト ボックス 80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6" name="テキスト ボックス 80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7" name="テキスト ボックス 80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8" name="テキスト ボックス 80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09" name="円/楕円 808"/>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123825</xdr:rowOff>
    </xdr:from>
    <xdr:ext cx="247650" cy="257175"/>
    <xdr:sp macro="" textlink="">
      <xdr:nvSpPr>
        <xdr:cNvPr id="810" name="前年度繰上充用金該当値テキスト"/>
        <xdr:cNvSpPr txBox="1"/>
      </xdr:nvSpPr>
      <xdr:spPr>
        <a:xfrm>
          <a:off x="22212300"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811" name="円/楕円 810"/>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12" name="テキスト ボックス 811"/>
        <xdr:cNvSpPr txBox="1"/>
      </xdr:nvSpPr>
      <xdr:spPr>
        <a:xfrm>
          <a:off x="2120265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13" name="円/楕円 812"/>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38100</xdr:rowOff>
    </xdr:from>
    <xdr:ext cx="247650" cy="257175"/>
    <xdr:sp macro="" textlink="">
      <xdr:nvSpPr>
        <xdr:cNvPr id="814" name="テキスト ボックス 813"/>
        <xdr:cNvSpPr txBox="1"/>
      </xdr:nvSpPr>
      <xdr:spPr>
        <a:xfrm>
          <a:off x="203073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15" name="円/楕円 814"/>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16" name="テキスト ボックス 815"/>
        <xdr:cNvSpPr txBox="1"/>
      </xdr:nvSpPr>
      <xdr:spPr>
        <a:xfrm>
          <a:off x="19421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17" name="円/楕円 816"/>
        <xdr:cNvSpPr/>
      </xdr:nvSpPr>
      <xdr:spPr>
        <a:xfrm>
          <a:off x="18602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9525</xdr:rowOff>
    </xdr:from>
    <xdr:ext cx="247650" cy="257175"/>
    <xdr:sp macro="" textlink="">
      <xdr:nvSpPr>
        <xdr:cNvPr id="818" name="テキスト ボックス 817"/>
        <xdr:cNvSpPr txBox="1"/>
      </xdr:nvSpPr>
      <xdr:spPr>
        <a:xfrm>
          <a:off x="18535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9" name="正方形/長方形 81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0" name="正方形/長方形 81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1" name="テキスト ボックス 82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51,077</a:t>
          </a:r>
          <a:r>
            <a:rPr kumimoji="1" lang="ja-JP" altLang="en-US" sz="1300">
              <a:latin typeface="ＭＳ Ｐゴシック"/>
            </a:rPr>
            <a:t>円となっており、類似団体と比べ、高い状況にある。これは、昨年度に引続き、彦根駅大藪線街路事業における物件の移転補償等が行われたため、過去</a:t>
          </a:r>
          <a:r>
            <a:rPr kumimoji="1" lang="en-US" altLang="ja-JP" sz="1300">
              <a:latin typeface="ＭＳ Ｐゴシック"/>
            </a:rPr>
            <a:t>5</a:t>
          </a:r>
          <a:r>
            <a:rPr kumimoji="1" lang="ja-JP" altLang="en-US" sz="1300">
              <a:latin typeface="ＭＳ Ｐゴシック"/>
            </a:rPr>
            <a:t>年間（平成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年度）のうち平成</a:t>
          </a:r>
          <a:r>
            <a:rPr kumimoji="1" lang="en-US" altLang="ja-JP" sz="1300">
              <a:latin typeface="ＭＳ Ｐゴシック"/>
            </a:rPr>
            <a:t>25</a:t>
          </a:r>
          <a:r>
            <a:rPr kumimoji="1" lang="ja-JP" altLang="en-US" sz="1300">
              <a:latin typeface="ＭＳ Ｐゴシック"/>
            </a:rPr>
            <a:t>年度に続いて高い数値になっている。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ja-JP" altLang="ja-JP" sz="1100" b="0" i="0" baseline="0">
              <a:solidFill>
                <a:schemeClr val="dk1"/>
              </a:solidFill>
              <a:effectLst/>
              <a:latin typeface="+mn-lt"/>
              <a:ea typeface="+mn-ea"/>
              <a:cs typeface="+mn-cs"/>
            </a:rPr>
            <a:t>　実質単年度収支については、</a:t>
          </a:r>
          <a:r>
            <a:rPr lang="ja-JP" altLang="en-US" sz="1100" b="0" i="0" baseline="0">
              <a:solidFill>
                <a:schemeClr val="dk1"/>
              </a:solidFill>
              <a:effectLst/>
              <a:latin typeface="+mn-lt"/>
              <a:ea typeface="+mn-ea"/>
              <a:cs typeface="+mn-cs"/>
            </a:rPr>
            <a:t>　昨年度に比べ、悪化している。これは、後年度の公債費負担の軽減を図るため、市債の繰上償還を行ったことや、福祉・保健・医療基金、教育施設整備基金、庁舎建設基金などの特定目的基金への積み立てを行ったことが主な要因である。</a:t>
          </a:r>
          <a:endParaRPr lang="ja-JP"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年度に引き続き、全会計において赤字は発生しておらず、良好な状態である。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42778629</v>
      </c>
      <c r="BO4" s="409"/>
      <c r="BP4" s="409"/>
      <c r="BQ4" s="409"/>
      <c r="BR4" s="409"/>
      <c r="BS4" s="409"/>
      <c r="BT4" s="409"/>
      <c r="BU4" s="410"/>
      <c r="BV4" s="408">
        <v>43836754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3.5</v>
      </c>
      <c r="CU4" s="586"/>
      <c r="CV4" s="586"/>
      <c r="CW4" s="586"/>
      <c r="CX4" s="586"/>
      <c r="CY4" s="586"/>
      <c r="CZ4" s="586"/>
      <c r="DA4" s="587"/>
      <c r="DB4" s="585">
        <v>6.5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41669851</v>
      </c>
      <c r="BO5" s="414"/>
      <c r="BP5" s="414"/>
      <c r="BQ5" s="414"/>
      <c r="BR5" s="414"/>
      <c r="BS5" s="414"/>
      <c r="BT5" s="414"/>
      <c r="BU5" s="415"/>
      <c r="BV5" s="413">
        <v>41764712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91.9</v>
      </c>
      <c r="CU5" s="384"/>
      <c r="CV5" s="384"/>
      <c r="CW5" s="384"/>
      <c r="CX5" s="384"/>
      <c r="CY5" s="384"/>
      <c r="CZ5" s="384"/>
      <c r="DA5" s="385"/>
      <c r="DB5" s="383">
        <v>89.8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1108778</v>
      </c>
      <c r="BO6" s="414"/>
      <c r="BP6" s="414"/>
      <c r="BQ6" s="414"/>
      <c r="BR6" s="414"/>
      <c r="BS6" s="414"/>
      <c r="BT6" s="414"/>
      <c r="BU6" s="415"/>
      <c r="BV6" s="413">
        <v>2072042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99.2</v>
      </c>
      <c r="CU6" s="560"/>
      <c r="CV6" s="560"/>
      <c r="CW6" s="560"/>
      <c r="CX6" s="560"/>
      <c r="CY6" s="560"/>
      <c r="CZ6" s="560"/>
      <c r="DA6" s="561"/>
      <c r="DB6" s="559">
        <v>98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275490</v>
      </c>
      <c r="BO7" s="414"/>
      <c r="BP7" s="414"/>
      <c r="BQ7" s="414"/>
      <c r="BR7" s="414"/>
      <c r="BS7" s="414"/>
      <c r="BT7" s="414"/>
      <c r="BU7" s="415"/>
      <c r="BV7" s="413">
        <v>529279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23842961</v>
      </c>
      <c r="CU7" s="414"/>
      <c r="CV7" s="414"/>
      <c r="CW7" s="414"/>
      <c r="CX7" s="414"/>
      <c r="CY7" s="414"/>
      <c r="CZ7" s="414"/>
      <c r="DA7" s="415"/>
      <c r="DB7" s="413">
        <v>23835070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833288</v>
      </c>
      <c r="BO8" s="414"/>
      <c r="BP8" s="414"/>
      <c r="BQ8" s="414"/>
      <c r="BR8" s="414"/>
      <c r="BS8" s="414"/>
      <c r="BT8" s="414"/>
      <c r="BU8" s="415"/>
      <c r="BV8" s="413">
        <v>1542763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0.77</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113679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-709475</v>
      </c>
      <c r="BO9" s="414"/>
      <c r="BP9" s="414"/>
      <c r="BQ9" s="414"/>
      <c r="BR9" s="414"/>
      <c r="BS9" s="414"/>
      <c r="BT9" s="414"/>
      <c r="BU9" s="415"/>
      <c r="BV9" s="413">
        <v>-533732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13.6</v>
      </c>
      <c r="CU9" s="384"/>
      <c r="CV9" s="384"/>
      <c r="CW9" s="384"/>
      <c r="CX9" s="384"/>
      <c r="CY9" s="384"/>
      <c r="CZ9" s="384"/>
      <c r="DA9" s="385"/>
      <c r="DB9" s="383">
        <v>11.6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112156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2658</v>
      </c>
      <c r="BO10" s="414"/>
      <c r="BP10" s="414"/>
      <c r="BQ10" s="414"/>
      <c r="BR10" s="414"/>
      <c r="BS10" s="414"/>
      <c r="BT10" s="414"/>
      <c r="BU10" s="415"/>
      <c r="BV10" s="413">
        <v>1051918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650594</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112786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t="s">
        <v>108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110671</v>
      </c>
      <c r="S13" s="515"/>
      <c r="T13" s="515"/>
      <c r="U13" s="515"/>
      <c r="V13" s="516"/>
      <c r="W13" s="502" t="s">
        <v>118</v>
      </c>
      <c r="X13" s="426"/>
      <c r="Y13" s="426"/>
      <c r="Z13" s="426"/>
      <c r="AA13" s="426"/>
      <c r="AB13" s="427"/>
      <c r="AC13" s="389">
        <v>1018</v>
      </c>
      <c r="AD13" s="390"/>
      <c r="AE13" s="390"/>
      <c r="AF13" s="390"/>
      <c r="AG13" s="391"/>
      <c r="AH13" s="389">
        <v>1569</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-56223</v>
      </c>
      <c r="BO13" s="414"/>
      <c r="BP13" s="414"/>
      <c r="BQ13" s="414"/>
      <c r="BR13" s="414"/>
      <c r="BS13" s="414"/>
      <c r="BT13" s="414"/>
      <c r="BU13" s="415"/>
      <c r="BV13" s="413">
        <v>518186</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8</v>
      </c>
      <c r="CU13" s="384"/>
      <c r="CV13" s="384"/>
      <c r="CW13" s="384"/>
      <c r="CX13" s="384"/>
      <c r="CY13" s="384"/>
      <c r="CZ13" s="384"/>
      <c r="DA13" s="385"/>
      <c r="DB13" s="383">
        <v>8.7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112750</v>
      </c>
      <c r="S14" s="515"/>
      <c r="T14" s="515"/>
      <c r="U14" s="515"/>
      <c r="V14" s="516"/>
      <c r="W14" s="517"/>
      <c r="X14" s="429"/>
      <c r="Y14" s="429"/>
      <c r="Z14" s="429"/>
      <c r="AA14" s="429"/>
      <c r="AB14" s="430"/>
      <c r="AC14" s="507">
        <v>2</v>
      </c>
      <c r="AD14" s="508"/>
      <c r="AE14" s="508"/>
      <c r="AF14" s="508"/>
      <c r="AG14" s="509"/>
      <c r="AH14" s="507">
        <v>2.9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33</v>
      </c>
      <c r="CU14" s="486"/>
      <c r="CV14" s="486"/>
      <c r="CW14" s="486"/>
      <c r="CX14" s="486"/>
      <c r="CY14" s="486"/>
      <c r="CZ14" s="486"/>
      <c r="DA14" s="487"/>
      <c r="DB14" s="518">
        <v>50.6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110783</v>
      </c>
      <c r="S15" s="515"/>
      <c r="T15" s="515"/>
      <c r="U15" s="515"/>
      <c r="V15" s="516"/>
      <c r="W15" s="502" t="s">
        <v>124</v>
      </c>
      <c r="X15" s="426"/>
      <c r="Y15" s="426"/>
      <c r="Z15" s="426"/>
      <c r="AA15" s="426"/>
      <c r="AB15" s="427"/>
      <c r="AC15" s="389">
        <v>18050</v>
      </c>
      <c r="AD15" s="390"/>
      <c r="AE15" s="390"/>
      <c r="AF15" s="390"/>
      <c r="AG15" s="391"/>
      <c r="AH15" s="389">
        <v>18612</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13933056</v>
      </c>
      <c r="BO15" s="409"/>
      <c r="BP15" s="409"/>
      <c r="BQ15" s="409"/>
      <c r="BR15" s="409"/>
      <c r="BS15" s="409"/>
      <c r="BT15" s="409"/>
      <c r="BU15" s="410"/>
      <c r="BV15" s="408">
        <v>13646713</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35.8</v>
      </c>
      <c r="AD16" s="508"/>
      <c r="AE16" s="508"/>
      <c r="AF16" s="508"/>
      <c r="AG16" s="509"/>
      <c r="AH16" s="507">
        <v>34.3</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18098850</v>
      </c>
      <c r="BO16" s="414"/>
      <c r="BP16" s="414"/>
      <c r="BQ16" s="414"/>
      <c r="BR16" s="414"/>
      <c r="BS16" s="414"/>
      <c r="BT16" s="414"/>
      <c r="BU16" s="415"/>
      <c r="BV16" s="413">
        <v>17771177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31350</v>
      </c>
      <c r="AD17" s="390"/>
      <c r="AE17" s="390"/>
      <c r="AF17" s="390"/>
      <c r="AG17" s="391"/>
      <c r="AH17" s="389">
        <v>33168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17833250</v>
      </c>
      <c r="BO17" s="414"/>
      <c r="BP17" s="414"/>
      <c r="BQ17" s="414"/>
      <c r="BR17" s="414"/>
      <c r="BS17" s="414"/>
      <c r="BT17" s="414"/>
      <c r="BU17" s="415"/>
      <c r="BV17" s="413">
        <v>17636657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196.87</v>
      </c>
      <c r="M18" s="478"/>
      <c r="N18" s="478"/>
      <c r="O18" s="478"/>
      <c r="P18" s="478"/>
      <c r="Q18" s="478"/>
      <c r="R18" s="479"/>
      <c r="S18" s="479"/>
      <c r="T18" s="479"/>
      <c r="U18" s="479"/>
      <c r="V18" s="480"/>
      <c r="W18" s="494"/>
      <c r="X18" s="495"/>
      <c r="Y18" s="495"/>
      <c r="Z18" s="495"/>
      <c r="AA18" s="495"/>
      <c r="AB18" s="503"/>
      <c r="AC18" s="377">
        <v>62.2</v>
      </c>
      <c r="AD18" s="378"/>
      <c r="AE18" s="378"/>
      <c r="AF18" s="378"/>
      <c r="AG18" s="481"/>
      <c r="AH18" s="377">
        <v>61.1</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22774967</v>
      </c>
      <c r="BO18" s="414"/>
      <c r="BP18" s="414"/>
      <c r="BQ18" s="414"/>
      <c r="BR18" s="414"/>
      <c r="BS18" s="414"/>
      <c r="BT18" s="414"/>
      <c r="BU18" s="415"/>
      <c r="BV18" s="413">
        <v>21718575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577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29424587</v>
      </c>
      <c r="BO19" s="414"/>
      <c r="BP19" s="414"/>
      <c r="BQ19" s="414"/>
      <c r="BR19" s="414"/>
      <c r="BS19" s="414"/>
      <c r="BT19" s="414"/>
      <c r="BU19" s="415"/>
      <c r="BV19" s="413">
        <v>29194870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45546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36573672</v>
      </c>
      <c r="BO23" s="414"/>
      <c r="BP23" s="414"/>
      <c r="BQ23" s="414"/>
      <c r="BR23" s="414"/>
      <c r="BS23" s="414"/>
      <c r="BT23" s="414"/>
      <c r="BU23" s="415"/>
      <c r="BV23" s="413">
        <v>37083490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8603</v>
      </c>
      <c r="R24" s="390"/>
      <c r="S24" s="390"/>
      <c r="T24" s="390"/>
      <c r="U24" s="390"/>
      <c r="V24" s="391"/>
      <c r="W24" s="455"/>
      <c r="X24" s="446"/>
      <c r="Y24" s="447"/>
      <c r="Z24" s="386" t="s">
        <v>148</v>
      </c>
      <c r="AA24" s="387"/>
      <c r="AB24" s="387"/>
      <c r="AC24" s="387"/>
      <c r="AD24" s="387"/>
      <c r="AE24" s="387"/>
      <c r="AF24" s="387"/>
      <c r="AG24" s="388"/>
      <c r="AH24" s="389">
        <v>767</v>
      </c>
      <c r="AI24" s="390"/>
      <c r="AJ24" s="390"/>
      <c r="AK24" s="390"/>
      <c r="AL24" s="391"/>
      <c r="AM24" s="389">
        <v>2275689</v>
      </c>
      <c r="AN24" s="390"/>
      <c r="AO24" s="390"/>
      <c r="AP24" s="390"/>
      <c r="AQ24" s="390"/>
      <c r="AR24" s="391"/>
      <c r="AS24" s="389">
        <v>2967</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26915651</v>
      </c>
      <c r="BO24" s="414"/>
      <c r="BP24" s="414"/>
      <c r="BQ24" s="414"/>
      <c r="BR24" s="414"/>
      <c r="BS24" s="414"/>
      <c r="BT24" s="414"/>
      <c r="BU24" s="415"/>
      <c r="BV24" s="413">
        <v>28769813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150</v>
      </c>
      <c r="F25" s="387"/>
      <c r="G25" s="387"/>
      <c r="H25" s="387"/>
      <c r="I25" s="387"/>
      <c r="J25" s="387"/>
      <c r="K25" s="388"/>
      <c r="L25" s="389">
        <v>2</v>
      </c>
      <c r="M25" s="390"/>
      <c r="N25" s="390"/>
      <c r="O25" s="390"/>
      <c r="P25" s="391"/>
      <c r="Q25" s="389">
        <v>7315</v>
      </c>
      <c r="R25" s="390"/>
      <c r="S25" s="390"/>
      <c r="T25" s="390"/>
      <c r="U25" s="390"/>
      <c r="V25" s="391"/>
      <c r="W25" s="455"/>
      <c r="X25" s="446"/>
      <c r="Y25" s="447"/>
      <c r="Z25" s="386" t="s">
        <v>151</v>
      </c>
      <c r="AA25" s="387"/>
      <c r="AB25" s="387"/>
      <c r="AC25" s="387"/>
      <c r="AD25" s="387"/>
      <c r="AE25" s="387"/>
      <c r="AF25" s="387"/>
      <c r="AG25" s="388"/>
      <c r="AH25" s="389">
        <v>146</v>
      </c>
      <c r="AI25" s="390"/>
      <c r="AJ25" s="390"/>
      <c r="AK25" s="390"/>
      <c r="AL25" s="391"/>
      <c r="AM25" s="389">
        <v>420334</v>
      </c>
      <c r="AN25" s="390"/>
      <c r="AO25" s="390"/>
      <c r="AP25" s="390"/>
      <c r="AQ25" s="390"/>
      <c r="AR25" s="391"/>
      <c r="AS25" s="389">
        <v>2879</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8170705</v>
      </c>
      <c r="BO25" s="409"/>
      <c r="BP25" s="409"/>
      <c r="BQ25" s="409"/>
      <c r="BR25" s="409"/>
      <c r="BS25" s="409"/>
      <c r="BT25" s="409"/>
      <c r="BU25" s="410"/>
      <c r="BV25" s="408">
        <v>4351219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153</v>
      </c>
      <c r="F26" s="387"/>
      <c r="G26" s="387"/>
      <c r="H26" s="387"/>
      <c r="I26" s="387"/>
      <c r="J26" s="387"/>
      <c r="K26" s="388"/>
      <c r="L26" s="389">
        <v>1</v>
      </c>
      <c r="M26" s="390"/>
      <c r="N26" s="390"/>
      <c r="O26" s="390"/>
      <c r="P26" s="391"/>
      <c r="Q26" s="389">
        <v>6839</v>
      </c>
      <c r="R26" s="390"/>
      <c r="S26" s="390"/>
      <c r="T26" s="390"/>
      <c r="U26" s="390"/>
      <c r="V26" s="391"/>
      <c r="W26" s="455"/>
      <c r="X26" s="446"/>
      <c r="Y26" s="447"/>
      <c r="Z26" s="386" t="s">
        <v>154</v>
      </c>
      <c r="AA26" s="468"/>
      <c r="AB26" s="468"/>
      <c r="AC26" s="468"/>
      <c r="AD26" s="468"/>
      <c r="AE26" s="468"/>
      <c r="AF26" s="468"/>
      <c r="AG26" s="469"/>
      <c r="AH26" s="389">
        <v>39</v>
      </c>
      <c r="AI26" s="390"/>
      <c r="AJ26" s="390"/>
      <c r="AK26" s="390"/>
      <c r="AL26" s="391"/>
      <c r="AM26" s="389">
        <v>125229</v>
      </c>
      <c r="AN26" s="390"/>
      <c r="AO26" s="390"/>
      <c r="AP26" s="390"/>
      <c r="AQ26" s="390"/>
      <c r="AR26" s="391"/>
      <c r="AS26" s="389">
        <v>3211</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5340</v>
      </c>
      <c r="R27" s="390"/>
      <c r="S27" s="390"/>
      <c r="T27" s="390"/>
      <c r="U27" s="390"/>
      <c r="V27" s="391"/>
      <c r="W27" s="455"/>
      <c r="X27" s="446"/>
      <c r="Y27" s="447"/>
      <c r="Z27" s="386" t="s">
        <v>158</v>
      </c>
      <c r="AA27" s="387"/>
      <c r="AB27" s="387"/>
      <c r="AC27" s="387"/>
      <c r="AD27" s="387"/>
      <c r="AE27" s="387"/>
      <c r="AF27" s="387"/>
      <c r="AG27" s="388"/>
      <c r="AH27" s="389">
        <v>92</v>
      </c>
      <c r="AI27" s="390"/>
      <c r="AJ27" s="390"/>
      <c r="AK27" s="390"/>
      <c r="AL27" s="391"/>
      <c r="AM27" s="389">
        <v>307424</v>
      </c>
      <c r="AN27" s="390"/>
      <c r="AO27" s="390"/>
      <c r="AP27" s="390"/>
      <c r="AQ27" s="390"/>
      <c r="AR27" s="391"/>
      <c r="AS27" s="389">
        <v>3342</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1163943</v>
      </c>
      <c r="BO27" s="417"/>
      <c r="BP27" s="417"/>
      <c r="BQ27" s="417"/>
      <c r="BR27" s="417"/>
      <c r="BS27" s="417"/>
      <c r="BT27" s="417"/>
      <c r="BU27" s="418"/>
      <c r="BV27" s="416">
        <v>1163943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4540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4986953</v>
      </c>
      <c r="BO28" s="409"/>
      <c r="BP28" s="409"/>
      <c r="BQ28" s="409"/>
      <c r="BR28" s="409"/>
      <c r="BS28" s="409"/>
      <c r="BT28" s="409"/>
      <c r="BU28" s="410"/>
      <c r="BV28" s="408">
        <v>4984295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22</v>
      </c>
      <c r="M29" s="390"/>
      <c r="N29" s="390"/>
      <c r="O29" s="390"/>
      <c r="P29" s="391"/>
      <c r="Q29" s="389">
        <v>4050</v>
      </c>
      <c r="R29" s="390"/>
      <c r="S29" s="390"/>
      <c r="T29" s="390"/>
      <c r="U29" s="390"/>
      <c r="V29" s="391"/>
      <c r="W29" s="456"/>
      <c r="X29" s="457"/>
      <c r="Y29" s="458"/>
      <c r="Z29" s="386" t="s">
        <v>165</v>
      </c>
      <c r="AA29" s="387"/>
      <c r="AB29" s="387"/>
      <c r="AC29" s="387"/>
      <c r="AD29" s="387"/>
      <c r="AE29" s="387"/>
      <c r="AF29" s="387"/>
      <c r="AG29" s="388"/>
      <c r="AH29" s="389">
        <v>859</v>
      </c>
      <c r="AI29" s="390"/>
      <c r="AJ29" s="390"/>
      <c r="AK29" s="390"/>
      <c r="AL29" s="391"/>
      <c r="AM29" s="389">
        <v>2583113</v>
      </c>
      <c r="AN29" s="390"/>
      <c r="AO29" s="390"/>
      <c r="AP29" s="390"/>
      <c r="AQ29" s="390"/>
      <c r="AR29" s="391"/>
      <c r="AS29" s="389">
        <v>3007</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154694</v>
      </c>
      <c r="BO29" s="414"/>
      <c r="BP29" s="414"/>
      <c r="BQ29" s="414"/>
      <c r="BR29" s="414"/>
      <c r="BS29" s="414"/>
      <c r="BT29" s="414"/>
      <c r="BU29" s="415"/>
      <c r="BV29" s="413">
        <v>154652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4836509</v>
      </c>
      <c r="BO30" s="417"/>
      <c r="BP30" s="417"/>
      <c r="BQ30" s="417"/>
      <c r="BR30" s="417"/>
      <c r="BS30" s="417"/>
      <c r="BT30" s="417"/>
      <c r="BU30" s="418"/>
      <c r="BV30" s="416">
        <v>4033414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彦根愛知犬上広域行政組合（一般会計）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夢京橋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休日急病診療所事業特別会計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aca="true" t="shared" si="0" ref="AM35:AM43">IF(AO35="","",AM34+1)</f>
        <v>7</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f aca="true" t="shared" si="1" ref="BE35:BE43">IF(BG35="","",BE34+1)</f>
        <v>9</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aca="true" t="shared" si="2" ref="BW35:BW43">IF(BY35="","",BW34+1)</f>
        <v>11</v>
      </c>
      <c r="BX35" s="373"/>
      <c r="BY35" s="372" t="str">
        <f>IF('各会計、関係団体の財政状況及び健全化判断比率'!B69="","",'各会計、関係団体の財政状況及び健全化判断比率'!B69)</f>
        <v>彦根市犬上郡営林組合（一般会計）</v>
      </c>
      <c r="BZ35" s="372"/>
      <c r="CA35" s="372"/>
      <c r="CB35" s="372"/>
      <c r="CC35" s="372"/>
      <c r="CD35" s="372"/>
      <c r="CE35" s="372"/>
      <c r="CF35" s="372"/>
      <c r="CG35" s="372"/>
      <c r="CH35" s="372"/>
      <c r="CI35" s="372"/>
      <c r="CJ35" s="372"/>
      <c r="CK35" s="372"/>
      <c r="CL35" s="372"/>
      <c r="CM35" s="372"/>
      <c r="CN35" s="165"/>
      <c r="CO35" s="373">
        <f aca="true" t="shared" si="3" ref="CO35:CO43">IF(CQ35="","",CO34+1)</f>
        <v>21</v>
      </c>
      <c r="CP35" s="373"/>
      <c r="CQ35" s="372" t="str">
        <f>IF('各会計、関係団体の財政状況及び健全化判断比率'!BS8="","",'各会計、関係団体の財政状況及び健全化判断比率'!BS8)</f>
        <v>彦根総合地方卸売市場</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彦根市米原市山林組合（一般会計）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四番町スクエア</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滋賀県市町村交通災害共済組合（一般会計）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彦根市事業公社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滋賀県市町村職員研修センター（一般会計）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滋賀県後期高齢者医療広域連合（一般会計）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滋賀県後期高齢者医療広域連合（後期高齢者医療特別会計）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大滝山林組合（一般会計）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大滝山林組合（林産物栽培特別会計）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大滝山林組合（高取山森林空間利活用特別会計）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186</v>
      </c>
    </row>
    <row r="50" ht="13.5">
      <c r="E50" s="139" t="s">
        <v>187</v>
      </c>
    </row>
    <row r="51" ht="13.5">
      <c r="E51" s="139" t="s">
        <v>188</v>
      </c>
    </row>
    <row r="52" ht="13.5">
      <c r="E52" s="139" t="s">
        <v>189</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10.77</v>
      </c>
      <c r="G34" s="33">
        <v>9.65</v>
      </c>
      <c r="H34" s="33">
        <v>11.22</v>
      </c>
      <c r="I34" s="33">
        <v>12.79</v>
      </c>
      <c r="J34" s="34">
        <v>14.26</v>
      </c>
      <c r="K34" s="22"/>
      <c r="L34" s="22"/>
      <c r="M34" s="22"/>
      <c r="N34" s="22"/>
      <c r="O34" s="22"/>
      <c r="P34" s="22"/>
    </row>
    <row r="35" spans="1:16" ht="39" customHeight="1">
      <c r="A35" s="22"/>
      <c r="B35" s="35"/>
      <c r="C35" s="1175" t="s">
        <v>532</v>
      </c>
      <c r="D35" s="1176"/>
      <c r="E35" s="1177"/>
      <c r="F35" s="36">
        <v>6.81</v>
      </c>
      <c r="G35" s="37">
        <v>7.45</v>
      </c>
      <c r="H35" s="37">
        <v>8.74</v>
      </c>
      <c r="I35" s="37">
        <v>6.38</v>
      </c>
      <c r="J35" s="38">
        <v>3.35</v>
      </c>
      <c r="K35" s="22"/>
      <c r="L35" s="22"/>
      <c r="M35" s="22"/>
      <c r="N35" s="22"/>
      <c r="O35" s="22"/>
      <c r="P35" s="22"/>
    </row>
    <row r="36" spans="1:16" ht="39" customHeight="1">
      <c r="A36" s="22"/>
      <c r="B36" s="35"/>
      <c r="C36" s="1175" t="s">
        <v>533</v>
      </c>
      <c r="D36" s="1176"/>
      <c r="E36" s="1177"/>
      <c r="F36" s="36">
        <v>0.27</v>
      </c>
      <c r="G36" s="37">
        <v>2.66</v>
      </c>
      <c r="H36" s="37">
        <v>3.85</v>
      </c>
      <c r="I36" s="37">
        <v>3.65</v>
      </c>
      <c r="J36" s="38">
        <v>3.07</v>
      </c>
      <c r="K36" s="22"/>
      <c r="L36" s="22"/>
      <c r="M36" s="22"/>
      <c r="N36" s="22"/>
      <c r="O36" s="22"/>
      <c r="P36" s="22"/>
    </row>
    <row r="37" spans="1:16" ht="39" customHeight="1">
      <c r="A37" s="22"/>
      <c r="B37" s="35"/>
      <c r="C37" s="1175" t="s">
        <v>534</v>
      </c>
      <c r="D37" s="1176"/>
      <c r="E37" s="1177"/>
      <c r="F37" s="36">
        <v>0.91</v>
      </c>
      <c r="G37" s="37">
        <v>0.99</v>
      </c>
      <c r="H37" s="37">
        <v>0.88</v>
      </c>
      <c r="I37" s="37">
        <v>1.09</v>
      </c>
      <c r="J37" s="38">
        <v>1.09</v>
      </c>
      <c r="K37" s="22"/>
      <c r="L37" s="22"/>
      <c r="M37" s="22"/>
      <c r="N37" s="22"/>
      <c r="O37" s="22"/>
      <c r="P37" s="22"/>
    </row>
    <row r="38" spans="1:16" ht="39" customHeight="1">
      <c r="A38" s="22"/>
      <c r="B38" s="35"/>
      <c r="C38" s="1175" t="s">
        <v>535</v>
      </c>
      <c r="D38" s="1176"/>
      <c r="E38" s="1177"/>
      <c r="F38" s="36">
        <v>2.36</v>
      </c>
      <c r="G38" s="37">
        <v>2.46</v>
      </c>
      <c r="H38" s="37">
        <v>2.59</v>
      </c>
      <c r="I38" s="37">
        <v>1.45</v>
      </c>
      <c r="J38" s="38">
        <v>1.03</v>
      </c>
      <c r="K38" s="22"/>
      <c r="L38" s="22"/>
      <c r="M38" s="22"/>
      <c r="N38" s="22"/>
      <c r="O38" s="22"/>
      <c r="P38" s="22"/>
    </row>
    <row r="39" spans="1:16" ht="39" customHeight="1">
      <c r="A39" s="22"/>
      <c r="B39" s="35"/>
      <c r="C39" s="1175" t="s">
        <v>536</v>
      </c>
      <c r="D39" s="1176"/>
      <c r="E39" s="1177"/>
      <c r="F39" s="36">
        <v>0.08</v>
      </c>
      <c r="G39" s="37">
        <v>0.05</v>
      </c>
      <c r="H39" s="37">
        <v>0.02</v>
      </c>
      <c r="I39" s="37">
        <v>0.09</v>
      </c>
      <c r="J39" s="38">
        <v>0.14</v>
      </c>
      <c r="K39" s="22"/>
      <c r="L39" s="22"/>
      <c r="M39" s="22"/>
      <c r="N39" s="22"/>
      <c r="O39" s="22"/>
      <c r="P39" s="22"/>
    </row>
    <row r="40" spans="1:16" ht="39" customHeight="1">
      <c r="A40" s="22"/>
      <c r="B40" s="35"/>
      <c r="C40" s="1175" t="s">
        <v>537</v>
      </c>
      <c r="D40" s="1176"/>
      <c r="E40" s="1177"/>
      <c r="F40" s="36">
        <v>0.04</v>
      </c>
      <c r="G40" s="37">
        <v>0.06</v>
      </c>
      <c r="H40" s="37">
        <v>0.05</v>
      </c>
      <c r="I40" s="37">
        <v>0.07</v>
      </c>
      <c r="J40" s="38">
        <v>0.07</v>
      </c>
      <c r="K40" s="22"/>
      <c r="L40" s="22"/>
      <c r="M40" s="22"/>
      <c r="N40" s="22"/>
      <c r="O40" s="22"/>
      <c r="P40" s="22"/>
    </row>
    <row r="41" spans="1:16" ht="39" customHeight="1">
      <c r="A41" s="22"/>
      <c r="B41" s="35"/>
      <c r="C41" s="1175" t="s">
        <v>538</v>
      </c>
      <c r="D41" s="1176"/>
      <c r="E41" s="1177"/>
      <c r="F41" s="36">
        <v>0.02</v>
      </c>
      <c r="G41" s="37">
        <v>0.01</v>
      </c>
      <c r="H41" s="37">
        <v>0.01</v>
      </c>
      <c r="I41" s="37">
        <v>0.04</v>
      </c>
      <c r="J41" s="38">
        <v>0.01</v>
      </c>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3665</v>
      </c>
      <c r="L45" s="60">
        <v>3333</v>
      </c>
      <c r="M45" s="60">
        <v>3348</v>
      </c>
      <c r="N45" s="60">
        <v>3373</v>
      </c>
      <c r="O45" s="61">
        <v>3364</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3202</v>
      </c>
      <c r="L48" s="64">
        <v>3185</v>
      </c>
      <c r="M48" s="64">
        <v>3203</v>
      </c>
      <c r="N48" s="64">
        <v>3234</v>
      </c>
      <c r="O48" s="65">
        <v>3173</v>
      </c>
      <c r="P48" s="48"/>
      <c r="Q48" s="48"/>
      <c r="R48" s="48"/>
      <c r="S48" s="48"/>
      <c r="T48" s="48"/>
      <c r="U48" s="48"/>
    </row>
    <row r="49" spans="1:21" ht="30.75" customHeight="1">
      <c r="A49" s="48"/>
      <c r="B49" s="1193"/>
      <c r="C49" s="1194"/>
      <c r="D49" s="62"/>
      <c r="E49" s="1185" t="s">
        <v>15</v>
      </c>
      <c r="F49" s="1185"/>
      <c r="G49" s="1185"/>
      <c r="H49" s="1185"/>
      <c r="I49" s="1185"/>
      <c r="J49" s="1186"/>
      <c r="K49" s="63">
        <v>166</v>
      </c>
      <c r="L49" s="64">
        <v>89</v>
      </c>
      <c r="M49" s="64">
        <v>9</v>
      </c>
      <c r="N49" s="64">
        <v>5</v>
      </c>
      <c r="O49" s="65">
        <v>6</v>
      </c>
      <c r="P49" s="48"/>
      <c r="Q49" s="48"/>
      <c r="R49" s="48"/>
      <c r="S49" s="48"/>
      <c r="T49" s="48"/>
      <c r="U49" s="48"/>
    </row>
    <row r="50" spans="1:21" ht="30.75" customHeight="1">
      <c r="A50" s="48"/>
      <c r="B50" s="1193"/>
      <c r="C50" s="1194"/>
      <c r="D50" s="62"/>
      <c r="E50" s="1185" t="s">
        <v>16</v>
      </c>
      <c r="F50" s="1185"/>
      <c r="G50" s="1185"/>
      <c r="H50" s="1185"/>
      <c r="I50" s="1185"/>
      <c r="J50" s="1186"/>
      <c r="K50" s="63">
        <v>45</v>
      </c>
      <c r="L50" s="64">
        <v>179</v>
      </c>
      <c r="M50" s="64">
        <v>2</v>
      </c>
      <c r="N50" s="64">
        <v>2</v>
      </c>
      <c r="O50" s="65">
        <v>2</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4871</v>
      </c>
      <c r="L52" s="64">
        <v>4796</v>
      </c>
      <c r="M52" s="64">
        <v>4833</v>
      </c>
      <c r="N52" s="64">
        <v>5135</v>
      </c>
      <c r="O52" s="65">
        <v>4975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2207</v>
      </c>
      <c r="L53" s="69">
        <v>1990</v>
      </c>
      <c r="M53" s="69">
        <v>1729</v>
      </c>
      <c r="N53" s="69">
        <v>1479</v>
      </c>
      <c r="O53" s="70">
        <v>1570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32125</v>
      </c>
      <c r="J41" s="83">
        <v>32483</v>
      </c>
      <c r="K41" s="83">
        <v>35459</v>
      </c>
      <c r="L41" s="83">
        <v>37083</v>
      </c>
      <c r="M41" s="84">
        <v>36574</v>
      </c>
    </row>
    <row r="42" spans="2:13" ht="27.75" customHeight="1">
      <c r="B42" s="1201"/>
      <c r="C42" s="1202"/>
      <c r="D42" s="85"/>
      <c r="E42" s="1205" t="s">
        <v>25</v>
      </c>
      <c r="F42" s="1205"/>
      <c r="G42" s="1205"/>
      <c r="H42" s="1206"/>
      <c r="I42" s="86">
        <v>193</v>
      </c>
      <c r="J42" s="87">
        <v>16</v>
      </c>
      <c r="K42" s="87">
        <v>15</v>
      </c>
      <c r="L42" s="87">
        <v>13</v>
      </c>
      <c r="M42" s="88">
        <v>11</v>
      </c>
    </row>
    <row r="43" spans="2:13" ht="27.75" customHeight="1">
      <c r="B43" s="1201"/>
      <c r="C43" s="1202"/>
      <c r="D43" s="85"/>
      <c r="E43" s="1205" t="s">
        <v>26</v>
      </c>
      <c r="F43" s="1205"/>
      <c r="G43" s="1205"/>
      <c r="H43" s="1206"/>
      <c r="I43" s="86">
        <v>47178</v>
      </c>
      <c r="J43" s="87">
        <v>45226</v>
      </c>
      <c r="K43" s="87">
        <v>45190</v>
      </c>
      <c r="L43" s="87">
        <v>44902</v>
      </c>
      <c r="M43" s="88">
        <v>42750</v>
      </c>
    </row>
    <row r="44" spans="2:13" ht="27.75" customHeight="1">
      <c r="B44" s="1201"/>
      <c r="C44" s="1202"/>
      <c r="D44" s="85"/>
      <c r="E44" s="1205" t="s">
        <v>27</v>
      </c>
      <c r="F44" s="1205"/>
      <c r="G44" s="1205"/>
      <c r="H44" s="1206"/>
      <c r="I44" s="86">
        <v>124</v>
      </c>
      <c r="J44" s="87">
        <v>39</v>
      </c>
      <c r="K44" s="87">
        <v>30</v>
      </c>
      <c r="L44" s="87">
        <v>23</v>
      </c>
      <c r="M44" s="88">
        <v>18</v>
      </c>
    </row>
    <row r="45" spans="2:13" ht="27.75" customHeight="1">
      <c r="B45" s="1201"/>
      <c r="C45" s="1202"/>
      <c r="D45" s="85"/>
      <c r="E45" s="1205" t="s">
        <v>28</v>
      </c>
      <c r="F45" s="1205"/>
      <c r="G45" s="1205"/>
      <c r="H45" s="1206"/>
      <c r="I45" s="86">
        <v>6445</v>
      </c>
      <c r="J45" s="87">
        <v>6354</v>
      </c>
      <c r="K45" s="87">
        <v>6203</v>
      </c>
      <c r="L45" s="87">
        <v>5835</v>
      </c>
      <c r="M45" s="88">
        <v>5609</v>
      </c>
    </row>
    <row r="46" spans="2:13" ht="27.75" customHeight="1">
      <c r="B46" s="1201"/>
      <c r="C46" s="1202"/>
      <c r="D46" s="85"/>
      <c r="E46" s="1205" t="s">
        <v>29</v>
      </c>
      <c r="F46" s="1205"/>
      <c r="G46" s="1205"/>
      <c r="H46" s="1206"/>
      <c r="I46" s="86">
        <v>1542</v>
      </c>
      <c r="J46" s="87">
        <v>1731</v>
      </c>
      <c r="K46" s="87">
        <v>1</v>
      </c>
      <c r="L46" s="87">
        <v>1</v>
      </c>
      <c r="M46" s="88">
        <v>1</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6144</v>
      </c>
      <c r="J49" s="87">
        <v>6958</v>
      </c>
      <c r="K49" s="87">
        <v>8301</v>
      </c>
      <c r="L49" s="87">
        <v>10435</v>
      </c>
      <c r="M49" s="88">
        <v>11576</v>
      </c>
    </row>
    <row r="50" spans="2:13" ht="27.75" customHeight="1">
      <c r="B50" s="1201"/>
      <c r="C50" s="1202"/>
      <c r="D50" s="85"/>
      <c r="E50" s="1205" t="s">
        <v>34</v>
      </c>
      <c r="F50" s="1205"/>
      <c r="G50" s="1205"/>
      <c r="H50" s="1206"/>
      <c r="I50" s="86">
        <v>13928</v>
      </c>
      <c r="J50" s="87">
        <v>13895</v>
      </c>
      <c r="K50" s="87">
        <v>13133</v>
      </c>
      <c r="L50" s="87">
        <v>13402</v>
      </c>
      <c r="M50" s="88">
        <v>13224</v>
      </c>
    </row>
    <row r="51" spans="2:13" ht="27.75" customHeight="1">
      <c r="B51" s="1203"/>
      <c r="C51" s="1204"/>
      <c r="D51" s="85"/>
      <c r="E51" s="1205" t="s">
        <v>35</v>
      </c>
      <c r="F51" s="1205"/>
      <c r="G51" s="1205"/>
      <c r="H51" s="1206"/>
      <c r="I51" s="86">
        <v>53713</v>
      </c>
      <c r="J51" s="87">
        <v>54057</v>
      </c>
      <c r="K51" s="87">
        <v>54599</v>
      </c>
      <c r="L51" s="87">
        <v>53995</v>
      </c>
      <c r="M51" s="88">
        <v>53549</v>
      </c>
    </row>
    <row r="52" spans="2:13" ht="27.75" customHeight="1" thickBot="1">
      <c r="B52" s="1207" t="s">
        <v>36</v>
      </c>
      <c r="C52" s="1208"/>
      <c r="D52" s="90"/>
      <c r="E52" s="1209" t="s">
        <v>37</v>
      </c>
      <c r="F52" s="1209"/>
      <c r="G52" s="1209"/>
      <c r="H52" s="1210"/>
      <c r="I52" s="91">
        <v>13822</v>
      </c>
      <c r="J52" s="92">
        <v>10940</v>
      </c>
      <c r="K52" s="92">
        <v>10865</v>
      </c>
      <c r="L52" s="92">
        <v>10025</v>
      </c>
      <c r="M52" s="93">
        <v>6613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565</v>
      </c>
      <c r="C41" s="246"/>
      <c r="D41" s="246"/>
      <c r="E41" s="246"/>
      <c r="F41" s="246"/>
      <c r="G41" s="246"/>
      <c r="H41" s="246"/>
      <c r="I41" s="246"/>
      <c r="J41" s="246"/>
      <c r="K41" s="246"/>
      <c r="L41" s="246"/>
      <c r="M41" s="246"/>
      <c r="N41" s="246"/>
      <c r="O41" s="246"/>
      <c r="P41" s="247"/>
    </row>
    <row r="42" spans="2:15" ht="13.5">
      <c r="B42" s="248"/>
      <c r="C42" s="244"/>
      <c r="D42" s="244"/>
      <c r="E42" s="244"/>
      <c r="F42" s="244"/>
      <c r="G42" s="351" t="s">
        <v>566</v>
      </c>
      <c r="I42" s="352"/>
      <c r="J42" s="352"/>
      <c r="K42" s="352"/>
      <c r="L42" s="244"/>
      <c r="M42" s="244"/>
      <c r="N42" s="244"/>
      <c r="O42" s="244"/>
    </row>
    <row r="43" spans="2:15" ht="13.5">
      <c r="B43" s="248"/>
      <c r="C43" s="244"/>
      <c r="D43" s="244"/>
      <c r="E43" s="244"/>
      <c r="F43" s="244"/>
      <c r="G43" s="1251"/>
      <c r="H43" s="1230"/>
      <c r="I43" s="1230"/>
      <c r="J43" s="1230"/>
      <c r="K43" s="1230"/>
      <c r="L43" s="1230"/>
      <c r="M43" s="1230"/>
      <c r="N43" s="1230"/>
      <c r="O43" s="1231"/>
    </row>
    <row r="44" spans="2:15" ht="13.5">
      <c r="B44" s="248"/>
      <c r="C44" s="244"/>
      <c r="D44" s="244"/>
      <c r="E44" s="244"/>
      <c r="F44" s="244"/>
      <c r="G44" s="1232"/>
      <c r="H44" s="1233"/>
      <c r="I44" s="1233"/>
      <c r="J44" s="1233"/>
      <c r="K44" s="1233"/>
      <c r="L44" s="1233"/>
      <c r="M44" s="1233"/>
      <c r="N44" s="1233"/>
      <c r="O44" s="1234"/>
    </row>
    <row r="45" spans="2:15" ht="13.5">
      <c r="B45" s="248"/>
      <c r="C45" s="244"/>
      <c r="D45" s="244"/>
      <c r="E45" s="244"/>
      <c r="F45" s="244"/>
      <c r="G45" s="1232"/>
      <c r="H45" s="1233"/>
      <c r="I45" s="1233"/>
      <c r="J45" s="1233"/>
      <c r="K45" s="1233"/>
      <c r="L45" s="1233"/>
      <c r="M45" s="1233"/>
      <c r="N45" s="1233"/>
      <c r="O45" s="1234"/>
    </row>
    <row r="46" spans="2:15" ht="13.5">
      <c r="B46" s="248"/>
      <c r="C46" s="244"/>
      <c r="D46" s="244"/>
      <c r="E46" s="244"/>
      <c r="F46" s="244"/>
      <c r="G46" s="1232"/>
      <c r="H46" s="1233"/>
      <c r="I46" s="1233"/>
      <c r="J46" s="1233"/>
      <c r="K46" s="1233"/>
      <c r="L46" s="1233"/>
      <c r="M46" s="1233"/>
      <c r="N46" s="1233"/>
      <c r="O46" s="1234"/>
    </row>
    <row r="47" spans="2:15" ht="13.5">
      <c r="B47" s="248"/>
      <c r="C47" s="244"/>
      <c r="D47" s="244"/>
      <c r="E47" s="244"/>
      <c r="F47" s="244"/>
      <c r="G47" s="1235"/>
      <c r="H47" s="1236"/>
      <c r="I47" s="1236"/>
      <c r="J47" s="1236"/>
      <c r="K47" s="1236"/>
      <c r="L47" s="1236"/>
      <c r="M47" s="1236"/>
      <c r="N47" s="1236"/>
      <c r="O47" s="1237"/>
    </row>
    <row r="48" spans="2:10" ht="13.5">
      <c r="B48" s="248"/>
      <c r="C48" s="244"/>
      <c r="D48" s="244"/>
      <c r="E48" s="244"/>
      <c r="F48" s="244"/>
      <c r="G48" s="244"/>
      <c r="H48" s="353"/>
      <c r="I48" s="353"/>
      <c r="J48" s="353"/>
    </row>
    <row r="49" spans="2:7" ht="13.5">
      <c r="B49" s="248"/>
      <c r="C49" s="244"/>
      <c r="D49" s="244"/>
      <c r="E49" s="244"/>
      <c r="F49" s="244"/>
      <c r="G49" s="243" t="s">
        <v>567</v>
      </c>
    </row>
    <row r="50" spans="2:15" ht="13.5">
      <c r="B50" s="248"/>
      <c r="C50" s="244"/>
      <c r="D50" s="244"/>
      <c r="E50" s="244"/>
      <c r="F50" s="244"/>
      <c r="G50" s="1238"/>
      <c r="H50" s="1239"/>
      <c r="I50" s="1239"/>
      <c r="J50" s="1240"/>
      <c r="K50" s="354" t="s">
        <v>525</v>
      </c>
      <c r="L50" s="354" t="s">
        <v>526</v>
      </c>
      <c r="M50" s="354" t="s">
        <v>527</v>
      </c>
      <c r="N50" s="354" t="s">
        <v>528</v>
      </c>
      <c r="O50" s="354" t="s">
        <v>529</v>
      </c>
    </row>
    <row r="51" spans="2:15" ht="13.5">
      <c r="B51" s="248"/>
      <c r="C51" s="244"/>
      <c r="D51" s="244"/>
      <c r="E51" s="244"/>
      <c r="F51" s="244"/>
      <c r="G51" s="1241" t="s">
        <v>568</v>
      </c>
      <c r="H51" s="1242"/>
      <c r="I51" s="1247" t="s">
        <v>569</v>
      </c>
      <c r="J51" s="1247"/>
      <c r="K51" s="1249"/>
      <c r="L51" s="1249"/>
      <c r="M51" s="1249"/>
      <c r="N51" s="1249"/>
      <c r="O51" s="1249"/>
    </row>
    <row r="52" spans="2:15" ht="13.5">
      <c r="B52" s="248"/>
      <c r="C52" s="244"/>
      <c r="D52" s="244"/>
      <c r="E52" s="244"/>
      <c r="F52" s="244"/>
      <c r="G52" s="1243"/>
      <c r="H52" s="1244"/>
      <c r="I52" s="1248"/>
      <c r="J52" s="1248"/>
      <c r="K52" s="1215"/>
      <c r="L52" s="1215"/>
      <c r="M52" s="1215"/>
      <c r="N52" s="1215"/>
      <c r="O52" s="1215"/>
    </row>
    <row r="53" spans="1:15" ht="13.5">
      <c r="A53" s="355"/>
      <c r="B53" s="248"/>
      <c r="C53" s="244"/>
      <c r="D53" s="244"/>
      <c r="E53" s="244"/>
      <c r="F53" s="244"/>
      <c r="G53" s="1243"/>
      <c r="H53" s="1244"/>
      <c r="I53" s="1227" t="s">
        <v>570</v>
      </c>
      <c r="J53" s="1227"/>
      <c r="K53" s="1250"/>
      <c r="L53" s="1250"/>
      <c r="M53" s="1250"/>
      <c r="N53" s="1250"/>
      <c r="O53" s="1250"/>
    </row>
    <row r="54" spans="1:15" ht="13.5">
      <c r="A54" s="355"/>
      <c r="B54" s="248"/>
      <c r="C54" s="244"/>
      <c r="D54" s="244"/>
      <c r="E54" s="244"/>
      <c r="F54" s="244"/>
      <c r="G54" s="1245"/>
      <c r="H54" s="1246"/>
      <c r="I54" s="1227"/>
      <c r="J54" s="1227"/>
      <c r="K54" s="1220"/>
      <c r="L54" s="1220"/>
      <c r="M54" s="1220"/>
      <c r="N54" s="1220"/>
      <c r="O54" s="1220"/>
    </row>
    <row r="55" spans="1:15" ht="13.5">
      <c r="A55" s="355"/>
      <c r="B55" s="248"/>
      <c r="C55" s="244"/>
      <c r="D55" s="244"/>
      <c r="E55" s="244"/>
      <c r="F55" s="244"/>
      <c r="G55" s="1221" t="s">
        <v>571</v>
      </c>
      <c r="H55" s="1222"/>
      <c r="I55" s="1227" t="s">
        <v>569</v>
      </c>
      <c r="J55" s="1227"/>
      <c r="K55" s="1249"/>
      <c r="L55" s="1249"/>
      <c r="M55" s="1249"/>
      <c r="N55" s="1249"/>
      <c r="O55" s="1249"/>
    </row>
    <row r="56" spans="1:15" ht="13.5">
      <c r="A56" s="355"/>
      <c r="B56" s="248"/>
      <c r="C56" s="244"/>
      <c r="D56" s="244"/>
      <c r="E56" s="244"/>
      <c r="F56" s="244"/>
      <c r="G56" s="1223"/>
      <c r="H56" s="1224"/>
      <c r="I56" s="1227"/>
      <c r="J56" s="1227"/>
      <c r="K56" s="1215"/>
      <c r="L56" s="1215"/>
      <c r="M56" s="1215"/>
      <c r="N56" s="1215"/>
      <c r="O56" s="1215"/>
    </row>
    <row r="57" spans="2:17" s="355" customFormat="1" ht="13.5">
      <c r="B57" s="356"/>
      <c r="C57" s="352"/>
      <c r="D57" s="352"/>
      <c r="E57" s="352"/>
      <c r="F57" s="352"/>
      <c r="G57" s="1223"/>
      <c r="H57" s="1224"/>
      <c r="I57" s="1217" t="s">
        <v>570</v>
      </c>
      <c r="J57" s="1217"/>
      <c r="K57" s="1250"/>
      <c r="L57" s="1250"/>
      <c r="M57" s="1250"/>
      <c r="N57" s="1250"/>
      <c r="O57" s="1250"/>
      <c r="P57" s="357"/>
      <c r="Q57" s="356"/>
    </row>
    <row r="58" spans="1:17" s="355" customFormat="1" ht="13.5">
      <c r="A58" s="243"/>
      <c r="B58" s="356"/>
      <c r="C58" s="352"/>
      <c r="D58" s="352"/>
      <c r="E58" s="352"/>
      <c r="F58" s="352"/>
      <c r="G58" s="1225"/>
      <c r="H58" s="1226"/>
      <c r="I58" s="1217"/>
      <c r="J58" s="1217"/>
      <c r="K58" s="1220"/>
      <c r="L58" s="1220"/>
      <c r="M58" s="1220"/>
      <c r="N58" s="1220"/>
      <c r="O58" s="1220"/>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572</v>
      </c>
      <c r="C63" s="244"/>
      <c r="D63" s="244"/>
      <c r="E63" s="244"/>
      <c r="F63" s="244"/>
      <c r="G63" s="244"/>
      <c r="H63" s="244"/>
      <c r="I63" s="244"/>
      <c r="J63" s="244"/>
      <c r="K63" s="244"/>
      <c r="L63" s="244"/>
      <c r="M63" s="244"/>
      <c r="N63" s="244"/>
      <c r="O63" s="244"/>
    </row>
    <row r="64" spans="2:15" ht="13.5">
      <c r="B64" s="248"/>
      <c r="C64" s="244"/>
      <c r="D64" s="244"/>
      <c r="E64" s="244"/>
      <c r="F64" s="244"/>
      <c r="G64" s="351" t="s">
        <v>566</v>
      </c>
      <c r="I64" s="352"/>
      <c r="J64" s="352"/>
      <c r="K64" s="352"/>
      <c r="L64" s="244"/>
      <c r="M64" s="244"/>
      <c r="N64" s="244"/>
      <c r="O64" s="244"/>
    </row>
    <row r="65" spans="2:15" ht="13.5">
      <c r="B65" s="248"/>
      <c r="C65" s="244"/>
      <c r="D65" s="244"/>
      <c r="E65" s="244"/>
      <c r="F65" s="244"/>
      <c r="G65" s="1229" t="s">
        <v>573</v>
      </c>
      <c r="H65" s="1230"/>
      <c r="I65" s="1230"/>
      <c r="J65" s="1230"/>
      <c r="K65" s="1230"/>
      <c r="L65" s="1230"/>
      <c r="M65" s="1230"/>
      <c r="N65" s="1230"/>
      <c r="O65" s="1231"/>
    </row>
    <row r="66" spans="2:15" ht="13.5">
      <c r="B66" s="248"/>
      <c r="C66" s="244"/>
      <c r="D66" s="244"/>
      <c r="E66" s="244"/>
      <c r="F66" s="244"/>
      <c r="G66" s="1232"/>
      <c r="H66" s="1233"/>
      <c r="I66" s="1233"/>
      <c r="J66" s="1233"/>
      <c r="K66" s="1233"/>
      <c r="L66" s="1233"/>
      <c r="M66" s="1233"/>
      <c r="N66" s="1233"/>
      <c r="O66" s="1234"/>
    </row>
    <row r="67" spans="2:15" ht="13.5">
      <c r="B67" s="248"/>
      <c r="C67" s="244"/>
      <c r="D67" s="244"/>
      <c r="E67" s="244"/>
      <c r="F67" s="244"/>
      <c r="G67" s="1232"/>
      <c r="H67" s="1233"/>
      <c r="I67" s="1233"/>
      <c r="J67" s="1233"/>
      <c r="K67" s="1233"/>
      <c r="L67" s="1233"/>
      <c r="M67" s="1233"/>
      <c r="N67" s="1233"/>
      <c r="O67" s="1234"/>
    </row>
    <row r="68" spans="2:15" ht="13.5">
      <c r="B68" s="248"/>
      <c r="C68" s="244"/>
      <c r="D68" s="244"/>
      <c r="E68" s="244"/>
      <c r="F68" s="244"/>
      <c r="G68" s="1232"/>
      <c r="H68" s="1233"/>
      <c r="I68" s="1233"/>
      <c r="J68" s="1233"/>
      <c r="K68" s="1233"/>
      <c r="L68" s="1233"/>
      <c r="M68" s="1233"/>
      <c r="N68" s="1233"/>
      <c r="O68" s="1234"/>
    </row>
    <row r="69" spans="2:15" ht="13.5">
      <c r="B69" s="248"/>
      <c r="C69" s="244"/>
      <c r="D69" s="244"/>
      <c r="E69" s="244"/>
      <c r="F69" s="244"/>
      <c r="G69" s="1235"/>
      <c r="H69" s="1236"/>
      <c r="I69" s="1236"/>
      <c r="J69" s="1236"/>
      <c r="K69" s="1236"/>
      <c r="L69" s="1236"/>
      <c r="M69" s="1236"/>
      <c r="N69" s="1236"/>
      <c r="O69" s="1237"/>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574</v>
      </c>
      <c r="I71" s="368"/>
      <c r="J71" s="364"/>
      <c r="K71" s="364"/>
      <c r="L71" s="365"/>
      <c r="M71" s="364"/>
      <c r="N71" s="365"/>
      <c r="O71" s="366"/>
    </row>
    <row r="72" spans="2:15" ht="13.5">
      <c r="B72" s="248"/>
      <c r="C72" s="244"/>
      <c r="D72" s="244"/>
      <c r="E72" s="244"/>
      <c r="F72" s="244"/>
      <c r="G72" s="1238"/>
      <c r="H72" s="1239"/>
      <c r="I72" s="1239"/>
      <c r="J72" s="1240"/>
      <c r="K72" s="354" t="s">
        <v>525</v>
      </c>
      <c r="L72" s="354" t="s">
        <v>526</v>
      </c>
      <c r="M72" s="354" t="s">
        <v>527</v>
      </c>
      <c r="N72" s="354" t="s">
        <v>528</v>
      </c>
      <c r="O72" s="354" t="s">
        <v>529</v>
      </c>
    </row>
    <row r="73" spans="2:19" ht="13.5">
      <c r="B73" s="248"/>
      <c r="C73" s="244"/>
      <c r="D73" s="244"/>
      <c r="E73" s="244"/>
      <c r="F73" s="244"/>
      <c r="G73" s="1241" t="s">
        <v>568</v>
      </c>
      <c r="H73" s="1242"/>
      <c r="I73" s="1247" t="s">
        <v>569</v>
      </c>
      <c r="J73" s="1247"/>
      <c r="K73" s="1228">
        <v>71.5</v>
      </c>
      <c r="L73" s="1228">
        <v>55</v>
      </c>
      <c r="M73" s="1215">
        <v>54.6</v>
      </c>
      <c r="N73" s="1215">
        <v>50.6</v>
      </c>
      <c r="O73" s="1215">
        <v>33</v>
      </c>
      <c r="S73" s="243">
        <v>9.9</v>
      </c>
    </row>
    <row r="74" spans="2:15" ht="13.5">
      <c r="B74" s="248"/>
      <c r="C74" s="244"/>
      <c r="D74" s="244"/>
      <c r="E74" s="244"/>
      <c r="F74" s="244"/>
      <c r="G74" s="1243"/>
      <c r="H74" s="1244"/>
      <c r="I74" s="1248"/>
      <c r="J74" s="1248"/>
      <c r="K74" s="1228"/>
      <c r="L74" s="1228"/>
      <c r="M74" s="1215"/>
      <c r="N74" s="1215"/>
      <c r="O74" s="1215"/>
    </row>
    <row r="75" spans="2:29" ht="13.5">
      <c r="B75" s="248"/>
      <c r="C75" s="244"/>
      <c r="D75" s="244"/>
      <c r="E75" s="244"/>
      <c r="F75" s="244"/>
      <c r="G75" s="1243"/>
      <c r="H75" s="1244"/>
      <c r="I75" s="1227" t="s">
        <v>575</v>
      </c>
      <c r="J75" s="1227"/>
      <c r="K75" s="1219">
        <v>14.2</v>
      </c>
      <c r="L75" s="1219">
        <v>11.7</v>
      </c>
      <c r="M75" s="1219">
        <v>10</v>
      </c>
      <c r="N75" s="1219">
        <v>8.7</v>
      </c>
      <c r="O75" s="1219">
        <v>8</v>
      </c>
      <c r="U75" s="243">
        <v>81.2</v>
      </c>
      <c r="W75" s="243">
        <v>87.2</v>
      </c>
      <c r="Y75" s="243">
        <v>99.8</v>
      </c>
      <c r="AA75" s="243">
        <v>109.5</v>
      </c>
      <c r="AC75" s="243">
        <v>115.2</v>
      </c>
    </row>
    <row r="76" spans="2:15" ht="13.5">
      <c r="B76" s="248"/>
      <c r="C76" s="244"/>
      <c r="D76" s="244"/>
      <c r="E76" s="244"/>
      <c r="F76" s="244"/>
      <c r="G76" s="1245"/>
      <c r="H76" s="1246"/>
      <c r="I76" s="1227"/>
      <c r="J76" s="1227"/>
      <c r="K76" s="1220"/>
      <c r="L76" s="1220"/>
      <c r="M76" s="1220"/>
      <c r="N76" s="1220"/>
      <c r="O76" s="1220"/>
    </row>
    <row r="77" spans="2:20" ht="13.5">
      <c r="B77" s="248"/>
      <c r="C77" s="244"/>
      <c r="D77" s="244"/>
      <c r="E77" s="244"/>
      <c r="F77" s="244"/>
      <c r="G77" s="1221" t="s">
        <v>571</v>
      </c>
      <c r="H77" s="1222"/>
      <c r="I77" s="1227" t="s">
        <v>569</v>
      </c>
      <c r="J77" s="1227"/>
      <c r="K77" s="1228">
        <v>55.5</v>
      </c>
      <c r="L77" s="1228">
        <v>46.1</v>
      </c>
      <c r="M77" s="1215">
        <v>37.6</v>
      </c>
      <c r="N77" s="1215">
        <v>33.8</v>
      </c>
      <c r="O77" s="1215">
        <v>15.8</v>
      </c>
      <c r="R77" s="243">
        <v>12.3</v>
      </c>
      <c r="T77" s="243">
        <v>11.1</v>
      </c>
    </row>
    <row r="78" spans="2:15" ht="13.5">
      <c r="B78" s="248"/>
      <c r="C78" s="244"/>
      <c r="D78" s="244"/>
      <c r="E78" s="244"/>
      <c r="F78" s="244"/>
      <c r="G78" s="1223"/>
      <c r="H78" s="1224"/>
      <c r="I78" s="1227"/>
      <c r="J78" s="1227"/>
      <c r="K78" s="1228"/>
      <c r="L78" s="1228"/>
      <c r="M78" s="1215"/>
      <c r="N78" s="1215"/>
      <c r="O78" s="1215"/>
    </row>
    <row r="79" spans="2:30" ht="13.5">
      <c r="B79" s="248"/>
      <c r="C79" s="244"/>
      <c r="D79" s="244"/>
      <c r="E79" s="244"/>
      <c r="F79" s="244"/>
      <c r="G79" s="1223"/>
      <c r="H79" s="1224"/>
      <c r="I79" s="1216" t="s">
        <v>575</v>
      </c>
      <c r="J79" s="1217"/>
      <c r="K79" s="1218">
        <v>9.3</v>
      </c>
      <c r="L79" s="1218">
        <v>8.5</v>
      </c>
      <c r="M79" s="1218">
        <v>7.9</v>
      </c>
      <c r="N79" s="1218">
        <v>7.1</v>
      </c>
      <c r="O79" s="1218">
        <v>6.2</v>
      </c>
      <c r="V79" s="243">
        <v>53.5</v>
      </c>
      <c r="X79" s="243">
        <v>48.2</v>
      </c>
      <c r="Z79" s="243">
        <v>34.2</v>
      </c>
      <c r="AB79" s="243">
        <v>30.3</v>
      </c>
      <c r="AD79" s="243">
        <v>28.9</v>
      </c>
    </row>
    <row r="80" spans="2:15" ht="13.5">
      <c r="B80" s="248"/>
      <c r="C80" s="244"/>
      <c r="D80" s="244"/>
      <c r="E80" s="244"/>
      <c r="F80" s="244"/>
      <c r="G80" s="1225"/>
      <c r="H80" s="1226"/>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524</v>
      </c>
      <c r="G2" s="111"/>
      <c r="H2" s="112"/>
    </row>
    <row r="3" spans="1:8" ht="13.5">
      <c r="A3" s="108" t="s">
        <v>517</v>
      </c>
      <c r="B3" s="113"/>
      <c r="C3" s="114"/>
      <c r="D3" s="115">
        <v>40690</v>
      </c>
      <c r="E3" s="116"/>
      <c r="F3" s="117">
        <v>41433</v>
      </c>
      <c r="G3" s="118"/>
      <c r="H3" s="119"/>
    </row>
    <row r="4" spans="1:8" ht="13.5">
      <c r="A4" s="120"/>
      <c r="B4" s="121"/>
      <c r="C4" s="122"/>
      <c r="D4" s="123">
        <v>19875</v>
      </c>
      <c r="E4" s="124"/>
      <c r="F4" s="125">
        <v>22351</v>
      </c>
      <c r="G4" s="126"/>
      <c r="H4" s="127"/>
    </row>
    <row r="5" spans="1:8" ht="13.5">
      <c r="A5" s="108" t="s">
        <v>519</v>
      </c>
      <c r="B5" s="113"/>
      <c r="C5" s="114"/>
      <c r="D5" s="115">
        <v>40039</v>
      </c>
      <c r="E5" s="116"/>
      <c r="F5" s="117">
        <v>43493</v>
      </c>
      <c r="G5" s="118"/>
      <c r="H5" s="119"/>
    </row>
    <row r="6" spans="1:8" ht="13.5">
      <c r="A6" s="120"/>
      <c r="B6" s="121"/>
      <c r="C6" s="122"/>
      <c r="D6" s="123">
        <v>23549</v>
      </c>
      <c r="E6" s="124"/>
      <c r="F6" s="125">
        <v>23254</v>
      </c>
      <c r="G6" s="126"/>
      <c r="H6" s="127"/>
    </row>
    <row r="7" spans="1:8" ht="13.5">
      <c r="A7" s="108" t="s">
        <v>520</v>
      </c>
      <c r="B7" s="113"/>
      <c r="C7" s="114"/>
      <c r="D7" s="115">
        <v>50206</v>
      </c>
      <c r="E7" s="116"/>
      <c r="F7" s="117">
        <v>50840</v>
      </c>
      <c r="G7" s="118"/>
      <c r="H7" s="119"/>
    </row>
    <row r="8" spans="1:8" ht="13.5">
      <c r="A8" s="120"/>
      <c r="B8" s="121"/>
      <c r="C8" s="122"/>
      <c r="D8" s="123">
        <v>21391</v>
      </c>
      <c r="E8" s="124"/>
      <c r="F8" s="125">
        <v>25367</v>
      </c>
      <c r="G8" s="126"/>
      <c r="H8" s="127"/>
    </row>
    <row r="9" spans="1:8" ht="13.5">
      <c r="A9" s="108" t="s">
        <v>521</v>
      </c>
      <c r="B9" s="113"/>
      <c r="C9" s="114"/>
      <c r="D9" s="115">
        <v>59425</v>
      </c>
      <c r="E9" s="116"/>
      <c r="F9" s="117">
        <v>53605</v>
      </c>
      <c r="G9" s="118"/>
      <c r="H9" s="119"/>
    </row>
    <row r="10" spans="1:8" ht="13.5">
      <c r="A10" s="120"/>
      <c r="B10" s="121"/>
      <c r="C10" s="122"/>
      <c r="D10" s="123">
        <v>30392</v>
      </c>
      <c r="E10" s="124"/>
      <c r="F10" s="125">
        <v>28343</v>
      </c>
      <c r="G10" s="126"/>
      <c r="H10" s="127"/>
    </row>
    <row r="11" spans="1:8" ht="13.5">
      <c r="A11" s="108" t="s">
        <v>522</v>
      </c>
      <c r="B11" s="113"/>
      <c r="C11" s="114"/>
      <c r="D11" s="115">
        <v>42873</v>
      </c>
      <c r="E11" s="116"/>
      <c r="F11" s="117">
        <v>46440</v>
      </c>
      <c r="G11" s="118"/>
      <c r="H11" s="119"/>
    </row>
    <row r="12" spans="1:8" ht="13.5">
      <c r="A12" s="120"/>
      <c r="B12" s="121"/>
      <c r="C12" s="128"/>
      <c r="D12" s="123">
        <v>19112</v>
      </c>
      <c r="E12" s="124"/>
      <c r="F12" s="125">
        <v>27658</v>
      </c>
      <c r="G12" s="126"/>
      <c r="H12" s="127"/>
    </row>
    <row r="13" spans="1:8" ht="13.5">
      <c r="A13" s="108"/>
      <c r="B13" s="113"/>
      <c r="C13" s="129"/>
      <c r="D13" s="130">
        <v>46647</v>
      </c>
      <c r="E13" s="131"/>
      <c r="F13" s="132">
        <v>47162</v>
      </c>
      <c r="G13" s="133"/>
      <c r="H13" s="119"/>
    </row>
    <row r="14" spans="1:8" ht="13.5">
      <c r="A14" s="120"/>
      <c r="B14" s="121"/>
      <c r="C14" s="122"/>
      <c r="D14" s="123">
        <v>22864</v>
      </c>
      <c r="E14" s="124"/>
      <c r="F14" s="125">
        <v>25395</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6.9</v>
      </c>
      <c r="C19" s="134">
        <f>ROUND(VALUE(SUBSTITUTE('実質収支比率等に係る経年分析'!G$48,"▲","-")),2)</f>
        <v>7.51</v>
      </c>
      <c r="D19" s="134">
        <f>ROUND(VALUE(SUBSTITUTE('実質収支比率等に係る経年分析'!H$48,"▲","-")),2)</f>
        <v>8.77</v>
      </c>
      <c r="E19" s="134">
        <f>ROUND(VALUE(SUBSTITUTE('実質収支比率等に係る経年分析'!I$48,"▲","-")),2)</f>
        <v>6.47</v>
      </c>
      <c r="F19" s="134">
        <f>ROUND(VALUE(SUBSTITUTE('実質収支比率等に係る経年分析'!J$48,"▲","-")),2)</f>
        <v>3.49</v>
      </c>
    </row>
    <row r="20" spans="1:6" ht="13.5">
      <c r="A20" s="134" t="s">
        <v>42</v>
      </c>
      <c r="B20" s="134">
        <f>ROUND(VALUE(SUBSTITUTE('実質収支比率等に係る経年分析'!F$47,"▲","-")),2)</f>
        <v>8.53</v>
      </c>
      <c r="C20" s="134">
        <f>ROUND(VALUE(SUBSTITUTE('実質収支比率等に係る経年分析'!G$47,"▲","-")),2)</f>
        <v>11.8</v>
      </c>
      <c r="D20" s="134">
        <f>ROUND(VALUE(SUBSTITUTE('実質収支比率等に係る経年分析'!H$47,"▲","-")),2)</f>
        <v>16.61</v>
      </c>
      <c r="E20" s="134">
        <f>ROUND(VALUE(SUBSTITUTE('実質収支比率等に係る経年分析'!I$47,"▲","-")),2)</f>
        <v>20.91</v>
      </c>
      <c r="F20" s="134">
        <f>ROUND(VALUE(SUBSTITUTE('実質収支比率等に係る経年分析'!J$47,"▲","-")),2)</f>
        <v>20.92</v>
      </c>
    </row>
    <row r="21" spans="1:6" ht="13.5">
      <c r="A21" s="134" t="s">
        <v>43</v>
      </c>
      <c r="B21" s="134">
        <f>IF(ISNUMBER(VALUE(SUBSTITUTE('実質収支比率等に係る経年分析'!F$49,"▲","-"))),ROUND(VALUE(SUBSTITUTE('実質収支比率等に係る経年分析'!F$49,"▲","-")),2),NA())</f>
        <v>7.31</v>
      </c>
      <c r="C21" s="134">
        <f>IF(ISNUMBER(VALUE(SUBSTITUTE('実質収支比率等に係る経年分析'!G$49,"▲","-"))),ROUND(VALUE(SUBSTITUTE('実質収支比率等に係る経年分析'!G$49,"▲","-")),2),NA())</f>
        <v>4.25</v>
      </c>
      <c r="D21" s="134">
        <f>IF(ISNUMBER(VALUE(SUBSTITUTE('実質収支比率等に係る経年分析'!H$49,"▲","-"))),ROUND(VALUE(SUBSTITUTE('実質収支比率等に係る経年分析'!H$49,"▲","-")),2),NA())</f>
        <v>6.08</v>
      </c>
      <c r="E21" s="134">
        <f>IF(ISNUMBER(VALUE(SUBSTITUTE('実質収支比率等に係る経年分析'!I$49,"▲","-"))),ROUND(VALUE(SUBSTITUTE('実質収支比率等に係る経年分析'!I$49,"▲","-")),2),NA())</f>
        <v>2.17</v>
      </c>
      <c r="F21" s="134">
        <f>IF(ISNUMBER(VALUE(SUBSTITUTE('実質収支比率等に係る経年分析'!J$49,"▲","-"))),ROUND(VALUE(SUBSTITUTE('実質収支比率等に係る経年分析'!J$49,"▲","-")),2),NA())</f>
        <v>-0.24</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0.02</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0.01</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0.04</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0.01</v>
      </c>
    </row>
    <row r="30" spans="1:11" ht="13.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0.04</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0.06</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0.05</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0.07</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0.07</v>
      </c>
    </row>
    <row r="31" spans="1:11" ht="13.5">
      <c r="A31" s="135" t="str">
        <f>IF('連結実質赤字比率に係る赤字・黒字の構成分析'!C$39="",NA(),'連結実質赤字比率に係る赤字・黒字の構成分析'!C$39)</f>
        <v>休日急病診療所事業特別会計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0.08</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0.05</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0.02</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0.09</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0.14</v>
      </c>
    </row>
    <row r="32" spans="1:11" ht="13.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2.36</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2.46</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2.59</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1.45</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1.03</v>
      </c>
    </row>
    <row r="33" spans="1:11" ht="13.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0.91</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0.99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0.88</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1.09</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1.09</v>
      </c>
    </row>
    <row r="34" spans="1:11" ht="13.5">
      <c r="A34" s="135" t="str">
        <f>IF('連結実質赤字比率に係る赤字・黒字の構成分析'!C$36="",NA(),'連結実質赤字比率に係る赤字・黒字の構成分析'!C$36)</f>
        <v>病院事業会計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0.27</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2.66</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3.85</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3.65</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3.07</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6.81</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7.45</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8.74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6.38</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3.35</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10.77</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9.65</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11.22</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12.79</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14.26</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4871</v>
      </c>
      <c r="E42" s="136"/>
      <c r="F42" s="136"/>
      <c r="G42" s="136">
        <f>'実質公債費比率（分子）の構造'!L$52</f>
        <v>4796</v>
      </c>
      <c r="H42" s="136"/>
      <c r="I42" s="136"/>
      <c r="J42" s="136">
        <f>'実質公債費比率（分子）の構造'!M$52</f>
        <v>4833</v>
      </c>
      <c r="K42" s="136"/>
      <c r="L42" s="136"/>
      <c r="M42" s="136">
        <f>'実質公債費比率（分子）の構造'!N$52</f>
        <v>5135</v>
      </c>
      <c r="N42" s="136"/>
      <c r="O42" s="136"/>
      <c r="P42" s="136">
        <f>'実質公債費比率（分子）の構造'!O$52</f>
        <v>4975</v>
      </c>
    </row>
    <row r="43" spans="1:16" ht="13.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45</v>
      </c>
      <c r="C44" s="136"/>
      <c r="D44" s="136"/>
      <c r="E44" s="136">
        <f>'実質公債費比率（分子）の構造'!L$50</f>
        <v>179</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ht="13.5">
      <c r="A45" s="136" t="s">
        <v>53</v>
      </c>
      <c r="B45" s="136">
        <f>'実質公債費比率（分子）の構造'!K$49</f>
        <v>166</v>
      </c>
      <c r="C45" s="136"/>
      <c r="D45" s="136"/>
      <c r="E45" s="136">
        <f>'実質公債費比率（分子）の構造'!L$49</f>
        <v>89</v>
      </c>
      <c r="F45" s="136"/>
      <c r="G45" s="136"/>
      <c r="H45" s="136">
        <f>'実質公債費比率（分子）の構造'!M$49</f>
        <v>9</v>
      </c>
      <c r="I45" s="136"/>
      <c r="J45" s="136"/>
      <c r="K45" s="136">
        <f>'実質公債費比率（分子）の構造'!N$49</f>
        <v>5</v>
      </c>
      <c r="L45" s="136"/>
      <c r="M45" s="136"/>
      <c r="N45" s="136">
        <f>'実質公債費比率（分子）の構造'!O$49</f>
        <v>6</v>
      </c>
      <c r="O45" s="136"/>
      <c r="P45" s="136"/>
    </row>
    <row r="46" spans="1:16" ht="13.5">
      <c r="A46" s="136" t="s">
        <v>54</v>
      </c>
      <c r="B46" s="136">
        <f>'実質公債費比率（分子）の構造'!K$48</f>
        <v>3202</v>
      </c>
      <c r="C46" s="136"/>
      <c r="D46" s="136"/>
      <c r="E46" s="136">
        <f>'実質公債費比率（分子）の構造'!L$48</f>
        <v>3185</v>
      </c>
      <c r="F46" s="136"/>
      <c r="G46" s="136"/>
      <c r="H46" s="136">
        <f>'実質公債費比率（分子）の構造'!M$48</f>
        <v>3203</v>
      </c>
      <c r="I46" s="136"/>
      <c r="J46" s="136"/>
      <c r="K46" s="136">
        <f>'実質公債費比率（分子）の構造'!N$48</f>
        <v>3234</v>
      </c>
      <c r="L46" s="136"/>
      <c r="M46" s="136"/>
      <c r="N46" s="136">
        <f>'実質公債費比率（分子）の構造'!O$48</f>
        <v>3173</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3665</v>
      </c>
      <c r="C49" s="136"/>
      <c r="D49" s="136"/>
      <c r="E49" s="136">
        <f>'実質公債費比率（分子）の構造'!L$45</f>
        <v>3333</v>
      </c>
      <c r="F49" s="136"/>
      <c r="G49" s="136"/>
      <c r="H49" s="136">
        <f>'実質公債費比率（分子）の構造'!M$45</f>
        <v>3348</v>
      </c>
      <c r="I49" s="136"/>
      <c r="J49" s="136"/>
      <c r="K49" s="136">
        <f>'実質公債費比率（分子）の構造'!N$45</f>
        <v>3373</v>
      </c>
      <c r="L49" s="136"/>
      <c r="M49" s="136"/>
      <c r="N49" s="136">
        <f>'実質公債費比率（分子）の構造'!O$45</f>
        <v>3364</v>
      </c>
      <c r="O49" s="136"/>
      <c r="P49" s="136"/>
    </row>
    <row r="50" spans="1:16" ht="13.5">
      <c r="A50" s="136" t="s">
        <v>58</v>
      </c>
      <c r="B50" s="136" t="e">
        <f>NA()</f>
        <v>#N/A</v>
      </c>
      <c r="C50" s="136">
        <f>IF(ISNUMBER('実質公債費比率（分子）の構造'!K$53),'実質公債費比率（分子）の構造'!K$53,NA())</f>
        <v>2207</v>
      </c>
      <c r="D50" s="136" t="e">
        <f>NA()</f>
        <v>#N/A</v>
      </c>
      <c r="E50" s="136" t="e">
        <f>NA()</f>
        <v>#N/A</v>
      </c>
      <c r="F50" s="136">
        <f>IF(ISNUMBER('実質公債費比率（分子）の構造'!L$53),'実質公債費比率（分子）の構造'!L$53,NA())</f>
        <v>1990</v>
      </c>
      <c r="G50" s="136" t="e">
        <f>NA()</f>
        <v>#N/A</v>
      </c>
      <c r="H50" s="136" t="e">
        <f>NA()</f>
        <v>#N/A</v>
      </c>
      <c r="I50" s="136">
        <f>IF(ISNUMBER('実質公債費比率（分子）の構造'!M$53),'実質公債費比率（分子）の構造'!M$53,NA())</f>
        <v>1729</v>
      </c>
      <c r="J50" s="136" t="e">
        <f>NA()</f>
        <v>#N/A</v>
      </c>
      <c r="K50" s="136" t="e">
        <f>NA()</f>
        <v>#N/A</v>
      </c>
      <c r="L50" s="136">
        <f>IF(ISNUMBER('実質公債費比率（分子）の構造'!N$53),'実質公債費比率（分子）の構造'!N$53,NA())</f>
        <v>1479</v>
      </c>
      <c r="M50" s="136" t="e">
        <f>NA()</f>
        <v>#N/A</v>
      </c>
      <c r="N50" s="136" t="e">
        <f>NA()</f>
        <v>#N/A</v>
      </c>
      <c r="O50" s="136">
        <f>IF(ISNUMBER('実質公債費比率（分子）の構造'!O$53),'実質公債費比率（分子）の構造'!O$53,NA())</f>
        <v>1570</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53713</v>
      </c>
      <c r="E56" s="135"/>
      <c r="F56" s="135"/>
      <c r="G56" s="135">
        <f>'将来負担比率（分子）の構造'!J$51</f>
        <v>54057</v>
      </c>
      <c r="H56" s="135"/>
      <c r="I56" s="135"/>
      <c r="J56" s="135">
        <f>'将来負担比率（分子）の構造'!K$51</f>
        <v>54599</v>
      </c>
      <c r="K56" s="135"/>
      <c r="L56" s="135"/>
      <c r="M56" s="135">
        <f>'将来負担比率（分子）の構造'!L$51</f>
        <v>53995</v>
      </c>
      <c r="N56" s="135"/>
      <c r="O56" s="135"/>
      <c r="P56" s="135">
        <f>'将来負担比率（分子）の構造'!M$51</f>
        <v>53549</v>
      </c>
    </row>
    <row r="57" spans="1:16" ht="13.5">
      <c r="A57" s="135" t="s">
        <v>34</v>
      </c>
      <c r="B57" s="135"/>
      <c r="C57" s="135"/>
      <c r="D57" s="135">
        <f>'将来負担比率（分子）の構造'!I$50</f>
        <v>13928</v>
      </c>
      <c r="E57" s="135"/>
      <c r="F57" s="135"/>
      <c r="G57" s="135">
        <f>'将来負担比率（分子）の構造'!J$50</f>
        <v>13895</v>
      </c>
      <c r="H57" s="135"/>
      <c r="I57" s="135"/>
      <c r="J57" s="135">
        <f>'将来負担比率（分子）の構造'!K$50</f>
        <v>13133</v>
      </c>
      <c r="K57" s="135"/>
      <c r="L57" s="135"/>
      <c r="M57" s="135">
        <f>'将来負担比率（分子）の構造'!L$50</f>
        <v>13402</v>
      </c>
      <c r="N57" s="135"/>
      <c r="O57" s="135"/>
      <c r="P57" s="135">
        <f>'将来負担比率（分子）の構造'!M$50</f>
        <v>13224</v>
      </c>
    </row>
    <row r="58" spans="1:16" ht="13.5">
      <c r="A58" s="135" t="s">
        <v>33</v>
      </c>
      <c r="B58" s="135"/>
      <c r="C58" s="135"/>
      <c r="D58" s="135">
        <f>'将来負担比率（分子）の構造'!I$49</f>
        <v>6144</v>
      </c>
      <c r="E58" s="135"/>
      <c r="F58" s="135"/>
      <c r="G58" s="135">
        <f>'将来負担比率（分子）の構造'!J$49</f>
        <v>6958</v>
      </c>
      <c r="H58" s="135"/>
      <c r="I58" s="135"/>
      <c r="J58" s="135">
        <f>'将来負担比率（分子）の構造'!K$49</f>
        <v>8301</v>
      </c>
      <c r="K58" s="135"/>
      <c r="L58" s="135"/>
      <c r="M58" s="135">
        <f>'将来負担比率（分子）の構造'!L$49</f>
        <v>10435</v>
      </c>
      <c r="N58" s="135"/>
      <c r="O58" s="135"/>
      <c r="P58" s="135">
        <f>'将来負担比率（分子）の構造'!M$49</f>
        <v>11576</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1542</v>
      </c>
      <c r="C61" s="135"/>
      <c r="D61" s="135"/>
      <c r="E61" s="135">
        <f>'将来負担比率（分子）の構造'!J$46</f>
        <v>1731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ht="13.5">
      <c r="A62" s="135" t="s">
        <v>28</v>
      </c>
      <c r="B62" s="135">
        <f>'将来負担比率（分子）の構造'!I$45</f>
        <v>6445</v>
      </c>
      <c r="C62" s="135"/>
      <c r="D62" s="135"/>
      <c r="E62" s="135">
        <f>'将来負担比率（分子）の構造'!J$45</f>
        <v>6354</v>
      </c>
      <c r="F62" s="135"/>
      <c r="G62" s="135"/>
      <c r="H62" s="135">
        <f>'将来負担比率（分子）の構造'!K$45</f>
        <v>6203</v>
      </c>
      <c r="I62" s="135"/>
      <c r="J62" s="135"/>
      <c r="K62" s="135">
        <f>'将来負担比率（分子）の構造'!L$45</f>
        <v>5835</v>
      </c>
      <c r="L62" s="135"/>
      <c r="M62" s="135"/>
      <c r="N62" s="135">
        <f>'将来負担比率（分子）の構造'!M$45</f>
        <v>5609</v>
      </c>
      <c r="O62" s="135"/>
      <c r="P62" s="135"/>
    </row>
    <row r="63" spans="1:16" ht="13.5">
      <c r="A63" s="135" t="s">
        <v>27</v>
      </c>
      <c r="B63" s="135">
        <f>'将来負担比率（分子）の構造'!I$44</f>
        <v>124</v>
      </c>
      <c r="C63" s="135"/>
      <c r="D63" s="135"/>
      <c r="E63" s="135">
        <f>'将来負担比率（分子）の構造'!J$44</f>
        <v>39</v>
      </c>
      <c r="F63" s="135"/>
      <c r="G63" s="135"/>
      <c r="H63" s="135">
        <f>'将来負担比率（分子）の構造'!K$44</f>
        <v>30</v>
      </c>
      <c r="I63" s="135"/>
      <c r="J63" s="135"/>
      <c r="K63" s="135">
        <f>'将来負担比率（分子）の構造'!L$44</f>
        <v>23</v>
      </c>
      <c r="L63" s="135"/>
      <c r="M63" s="135"/>
      <c r="N63" s="135">
        <f>'将来負担比率（分子）の構造'!M$44</f>
        <v>18</v>
      </c>
      <c r="O63" s="135"/>
      <c r="P63" s="135"/>
    </row>
    <row r="64" spans="1:16" ht="13.5">
      <c r="A64" s="135" t="s">
        <v>26</v>
      </c>
      <c r="B64" s="135">
        <f>'将来負担比率（分子）の構造'!I$43</f>
        <v>47178</v>
      </c>
      <c r="C64" s="135"/>
      <c r="D64" s="135"/>
      <c r="E64" s="135">
        <f>'将来負担比率（分子）の構造'!J$43</f>
        <v>45226</v>
      </c>
      <c r="F64" s="135"/>
      <c r="G64" s="135"/>
      <c r="H64" s="135">
        <f>'将来負担比率（分子）の構造'!K$43</f>
        <v>45190</v>
      </c>
      <c r="I64" s="135"/>
      <c r="J64" s="135"/>
      <c r="K64" s="135">
        <f>'将来負担比率（分子）の構造'!L$43</f>
        <v>44902</v>
      </c>
      <c r="L64" s="135"/>
      <c r="M64" s="135"/>
      <c r="N64" s="135">
        <f>'将来負担比率（分子）の構造'!M$43</f>
        <v>42750</v>
      </c>
      <c r="O64" s="135"/>
      <c r="P64" s="135"/>
    </row>
    <row r="65" spans="1:16" ht="13.5">
      <c r="A65" s="135" t="s">
        <v>25</v>
      </c>
      <c r="B65" s="135">
        <f>'将来負担比率（分子）の構造'!I$42</f>
        <v>193</v>
      </c>
      <c r="C65" s="135"/>
      <c r="D65" s="135"/>
      <c r="E65" s="135">
        <f>'将来負担比率（分子）の構造'!J$42</f>
        <v>16</v>
      </c>
      <c r="F65" s="135"/>
      <c r="G65" s="135"/>
      <c r="H65" s="135">
        <f>'将来負担比率（分子）の構造'!K$42</f>
        <v>15</v>
      </c>
      <c r="I65" s="135"/>
      <c r="J65" s="135"/>
      <c r="K65" s="135">
        <f>'将来負担比率（分子）の構造'!L$42</f>
        <v>13</v>
      </c>
      <c r="L65" s="135"/>
      <c r="M65" s="135"/>
      <c r="N65" s="135">
        <f>'将来負担比率（分子）の構造'!M$42</f>
        <v>11</v>
      </c>
      <c r="O65" s="135"/>
      <c r="P65" s="135"/>
    </row>
    <row r="66" spans="1:16" ht="13.5">
      <c r="A66" s="135" t="s">
        <v>24</v>
      </c>
      <c r="B66" s="135">
        <f>'将来負担比率（分子）の構造'!I$41</f>
        <v>32125</v>
      </c>
      <c r="C66" s="135"/>
      <c r="D66" s="135"/>
      <c r="E66" s="135">
        <f>'将来負担比率（分子）の構造'!J$41</f>
        <v>32483</v>
      </c>
      <c r="F66" s="135"/>
      <c r="G66" s="135"/>
      <c r="H66" s="135">
        <f>'将来負担比率（分子）の構造'!K$41</f>
        <v>35459</v>
      </c>
      <c r="I66" s="135"/>
      <c r="J66" s="135"/>
      <c r="K66" s="135">
        <f>'将来負担比率（分子）の構造'!L$41</f>
        <v>37083</v>
      </c>
      <c r="L66" s="135"/>
      <c r="M66" s="135"/>
      <c r="N66" s="135">
        <f>'将来負担比率（分子）の構造'!M$41</f>
        <v>36574</v>
      </c>
      <c r="O66" s="135"/>
      <c r="P66" s="135"/>
    </row>
    <row r="67" spans="1:16" ht="13.5">
      <c r="A67" s="135" t="s">
        <v>62</v>
      </c>
      <c r="B67" s="135" t="e">
        <f>NA()</f>
        <v>#N/A</v>
      </c>
      <c r="C67" s="135">
        <f>IF(ISNUMBER('将来負担比率（分子）の構造'!I$52),IF('将来負担比率（分子）の構造'!I$52&lt;0,0,'将来負担比率（分子）の構造'!I$52),NA())</f>
        <v>13822</v>
      </c>
      <c r="D67" s="135" t="e">
        <f>NA()</f>
        <v>#N/A</v>
      </c>
      <c r="E67" s="135" t="e">
        <f>NA()</f>
        <v>#N/A</v>
      </c>
      <c r="F67" s="135">
        <f>IF(ISNUMBER('将来負担比率（分子）の構造'!J$52),IF('将来負担比率（分子）の構造'!J$52&lt;0,0,'将来負担比率（分子）の構造'!J$52),NA())</f>
        <v>10940</v>
      </c>
      <c r="G67" s="135" t="e">
        <f>NA()</f>
        <v>#N/A</v>
      </c>
      <c r="H67" s="135" t="e">
        <f>NA()</f>
        <v>#N/A</v>
      </c>
      <c r="I67" s="135">
        <f>IF(ISNUMBER('将来負担比率（分子）の構造'!K$52),IF('将来負担比率（分子）の構造'!K$52&lt;0,0,'将来負担比率（分子）の構造'!K$52),NA())</f>
        <v>10865</v>
      </c>
      <c r="J67" s="135" t="e">
        <f>NA()</f>
        <v>#N/A</v>
      </c>
      <c r="K67" s="135" t="e">
        <f>NA()</f>
        <v>#N/A</v>
      </c>
      <c r="L67" s="135">
        <f>IF(ISNUMBER('将来負担比率（分子）の構造'!L$52),IF('将来負担比率（分子）の構造'!L$52&lt;0,0,'将来負担比率（分子）の構造'!L$52),NA())</f>
        <v>10025</v>
      </c>
      <c r="M67" s="135" t="e">
        <f>NA()</f>
        <v>#N/A</v>
      </c>
      <c r="N67" s="135" t="e">
        <f>NA()</f>
        <v>#N/A</v>
      </c>
      <c r="O67" s="135">
        <f>IF(ISNUMBER('将来負担比率（分子）の構造'!M$52),IF('将来負担比率（分子）の構造'!M$52&lt;0,0,'将来負担比率（分子）の構造'!M$52),NA())</f>
        <v>6613</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203</v>
      </c>
      <c r="C5" s="706"/>
      <c r="D5" s="706"/>
      <c r="E5" s="706"/>
      <c r="F5" s="706"/>
      <c r="G5" s="706"/>
      <c r="H5" s="706"/>
      <c r="I5" s="706"/>
      <c r="J5" s="706"/>
      <c r="K5" s="706"/>
      <c r="L5" s="706"/>
      <c r="M5" s="706"/>
      <c r="N5" s="706"/>
      <c r="O5" s="706"/>
      <c r="P5" s="706"/>
      <c r="Q5" s="707"/>
      <c r="R5" s="668">
        <v>17265935</v>
      </c>
      <c r="S5" s="669"/>
      <c r="T5" s="669"/>
      <c r="U5" s="669"/>
      <c r="V5" s="669"/>
      <c r="W5" s="669"/>
      <c r="X5" s="669"/>
      <c r="Y5" s="716"/>
      <c r="Z5" s="729">
        <v>40.4</v>
      </c>
      <c r="AA5" s="729"/>
      <c r="AB5" s="729"/>
      <c r="AC5" s="729"/>
      <c r="AD5" s="730">
        <v>16043012</v>
      </c>
      <c r="AE5" s="730"/>
      <c r="AF5" s="730"/>
      <c r="AG5" s="730"/>
      <c r="AH5" s="730"/>
      <c r="AI5" s="730"/>
      <c r="AJ5" s="730"/>
      <c r="AK5" s="730"/>
      <c r="AL5" s="717">
        <v>69.9</v>
      </c>
      <c r="AM5" s="686"/>
      <c r="AN5" s="686"/>
      <c r="AO5" s="718"/>
      <c r="AP5" s="705" t="s">
        <v>204</v>
      </c>
      <c r="AQ5" s="706"/>
      <c r="AR5" s="706"/>
      <c r="AS5" s="706"/>
      <c r="AT5" s="706"/>
      <c r="AU5" s="706"/>
      <c r="AV5" s="706"/>
      <c r="AW5" s="706"/>
      <c r="AX5" s="706"/>
      <c r="AY5" s="706"/>
      <c r="AZ5" s="706"/>
      <c r="BA5" s="706"/>
      <c r="BB5" s="706"/>
      <c r="BC5" s="706"/>
      <c r="BD5" s="706"/>
      <c r="BE5" s="706"/>
      <c r="BF5" s="707"/>
      <c r="BG5" s="618">
        <v>16038242</v>
      </c>
      <c r="BH5" s="619"/>
      <c r="BI5" s="619"/>
      <c r="BJ5" s="619"/>
      <c r="BK5" s="619"/>
      <c r="BL5" s="619"/>
      <c r="BM5" s="619"/>
      <c r="BN5" s="620"/>
      <c r="BO5" s="671">
        <v>92.9</v>
      </c>
      <c r="BP5" s="671"/>
      <c r="BQ5" s="671"/>
      <c r="BR5" s="671"/>
      <c r="BS5" s="672">
        <v>253215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33" ht="11.25" customHeight="1">
      <c r="B6" s="615" t="s">
        <v>208</v>
      </c>
      <c r="C6" s="616"/>
      <c r="D6" s="616"/>
      <c r="E6" s="616"/>
      <c r="F6" s="616"/>
      <c r="G6" s="616"/>
      <c r="H6" s="616"/>
      <c r="I6" s="616"/>
      <c r="J6" s="616"/>
      <c r="K6" s="616"/>
      <c r="L6" s="616"/>
      <c r="M6" s="616"/>
      <c r="N6" s="616"/>
      <c r="O6" s="616"/>
      <c r="P6" s="616"/>
      <c r="Q6" s="617"/>
      <c r="R6" s="618">
        <v>275782</v>
      </c>
      <c r="S6" s="619"/>
      <c r="T6" s="619"/>
      <c r="U6" s="619"/>
      <c r="V6" s="619"/>
      <c r="W6" s="619"/>
      <c r="X6" s="619"/>
      <c r="Y6" s="620"/>
      <c r="Z6" s="671">
        <v>0.6</v>
      </c>
      <c r="AA6" s="671"/>
      <c r="AB6" s="671"/>
      <c r="AC6" s="671"/>
      <c r="AD6" s="672">
        <v>275782</v>
      </c>
      <c r="AE6" s="672"/>
      <c r="AF6" s="672"/>
      <c r="AG6" s="672"/>
      <c r="AH6" s="672"/>
      <c r="AI6" s="672"/>
      <c r="AJ6" s="672"/>
      <c r="AK6" s="672"/>
      <c r="AL6" s="641">
        <v>1.2</v>
      </c>
      <c r="AM6" s="673"/>
      <c r="AN6" s="673"/>
      <c r="AO6" s="674"/>
      <c r="AP6" s="615" t="s">
        <v>209</v>
      </c>
      <c r="AQ6" s="616"/>
      <c r="AR6" s="616"/>
      <c r="AS6" s="616"/>
      <c r="AT6" s="616"/>
      <c r="AU6" s="616"/>
      <c r="AV6" s="616"/>
      <c r="AW6" s="616"/>
      <c r="AX6" s="616"/>
      <c r="AY6" s="616"/>
      <c r="AZ6" s="616"/>
      <c r="BA6" s="616"/>
      <c r="BB6" s="616"/>
      <c r="BC6" s="616"/>
      <c r="BD6" s="616"/>
      <c r="BE6" s="616"/>
      <c r="BF6" s="617"/>
      <c r="BG6" s="618">
        <v>16038242</v>
      </c>
      <c r="BH6" s="619"/>
      <c r="BI6" s="619"/>
      <c r="BJ6" s="619"/>
      <c r="BK6" s="619"/>
      <c r="BL6" s="619"/>
      <c r="BM6" s="619"/>
      <c r="BN6" s="620"/>
      <c r="BO6" s="671">
        <v>92.9</v>
      </c>
      <c r="BP6" s="671"/>
      <c r="BQ6" s="671"/>
      <c r="BR6" s="671"/>
      <c r="BS6" s="672">
        <v>253215</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304969</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304878</v>
      </c>
      <c r="DR6" s="619"/>
      <c r="DS6" s="619"/>
      <c r="DT6" s="619"/>
      <c r="DU6" s="619"/>
      <c r="DV6" s="619"/>
      <c r="DW6" s="619"/>
      <c r="DX6" s="619"/>
      <c r="DY6" s="619"/>
      <c r="DZ6" s="619"/>
      <c r="EA6" s="619"/>
      <c r="EB6" s="619"/>
      <c r="EC6" s="654"/>
    </row>
    <row r="7" spans="2:133" ht="11.25" customHeight="1">
      <c r="B7" s="615" t="s">
        <v>212</v>
      </c>
      <c r="C7" s="616"/>
      <c r="D7" s="616"/>
      <c r="E7" s="616"/>
      <c r="F7" s="616"/>
      <c r="G7" s="616"/>
      <c r="H7" s="616"/>
      <c r="I7" s="616"/>
      <c r="J7" s="616"/>
      <c r="K7" s="616"/>
      <c r="L7" s="616"/>
      <c r="M7" s="616"/>
      <c r="N7" s="616"/>
      <c r="O7" s="616"/>
      <c r="P7" s="616"/>
      <c r="Q7" s="617"/>
      <c r="R7" s="618">
        <v>26409</v>
      </c>
      <c r="S7" s="619"/>
      <c r="T7" s="619"/>
      <c r="U7" s="619"/>
      <c r="V7" s="619"/>
      <c r="W7" s="619"/>
      <c r="X7" s="619"/>
      <c r="Y7" s="620"/>
      <c r="Z7" s="671">
        <v>0.1</v>
      </c>
      <c r="AA7" s="671"/>
      <c r="AB7" s="671"/>
      <c r="AC7" s="671"/>
      <c r="AD7" s="672">
        <v>26409</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7651899</v>
      </c>
      <c r="BH7" s="619"/>
      <c r="BI7" s="619"/>
      <c r="BJ7" s="619"/>
      <c r="BK7" s="619"/>
      <c r="BL7" s="619"/>
      <c r="BM7" s="619"/>
      <c r="BN7" s="620"/>
      <c r="BO7" s="671">
        <v>44.3</v>
      </c>
      <c r="BP7" s="671"/>
      <c r="BQ7" s="671"/>
      <c r="BR7" s="671"/>
      <c r="BS7" s="672">
        <v>253215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4060458</v>
      </c>
      <c r="CS7" s="619"/>
      <c r="CT7" s="619"/>
      <c r="CU7" s="619"/>
      <c r="CV7" s="619"/>
      <c r="CW7" s="619"/>
      <c r="CX7" s="619"/>
      <c r="CY7" s="620"/>
      <c r="CZ7" s="671">
        <v>9.7</v>
      </c>
      <c r="DA7" s="671"/>
      <c r="DB7" s="671"/>
      <c r="DC7" s="671"/>
      <c r="DD7" s="624">
        <v>195735</v>
      </c>
      <c r="DE7" s="619"/>
      <c r="DF7" s="619"/>
      <c r="DG7" s="619"/>
      <c r="DH7" s="619"/>
      <c r="DI7" s="619"/>
      <c r="DJ7" s="619"/>
      <c r="DK7" s="619"/>
      <c r="DL7" s="619"/>
      <c r="DM7" s="619"/>
      <c r="DN7" s="619"/>
      <c r="DO7" s="619"/>
      <c r="DP7" s="620"/>
      <c r="DQ7" s="624">
        <v>3488085</v>
      </c>
      <c r="DR7" s="619"/>
      <c r="DS7" s="619"/>
      <c r="DT7" s="619"/>
      <c r="DU7" s="619"/>
      <c r="DV7" s="619"/>
      <c r="DW7" s="619"/>
      <c r="DX7" s="619"/>
      <c r="DY7" s="619"/>
      <c r="DZ7" s="619"/>
      <c r="EA7" s="619"/>
      <c r="EB7" s="619"/>
      <c r="EC7" s="654"/>
    </row>
    <row r="8" spans="2:133" ht="11.25" customHeight="1">
      <c r="B8" s="615" t="s">
        <v>215</v>
      </c>
      <c r="C8" s="616"/>
      <c r="D8" s="616"/>
      <c r="E8" s="616"/>
      <c r="F8" s="616"/>
      <c r="G8" s="616"/>
      <c r="H8" s="616"/>
      <c r="I8" s="616"/>
      <c r="J8" s="616"/>
      <c r="K8" s="616"/>
      <c r="L8" s="616"/>
      <c r="M8" s="616"/>
      <c r="N8" s="616"/>
      <c r="O8" s="616"/>
      <c r="P8" s="616"/>
      <c r="Q8" s="617"/>
      <c r="R8" s="618">
        <v>82934</v>
      </c>
      <c r="S8" s="619"/>
      <c r="T8" s="619"/>
      <c r="U8" s="619"/>
      <c r="V8" s="619"/>
      <c r="W8" s="619"/>
      <c r="X8" s="619"/>
      <c r="Y8" s="620"/>
      <c r="Z8" s="671">
        <v>0.2</v>
      </c>
      <c r="AA8" s="671"/>
      <c r="AB8" s="671"/>
      <c r="AC8" s="671"/>
      <c r="AD8" s="672">
        <v>82934</v>
      </c>
      <c r="AE8" s="672"/>
      <c r="AF8" s="672"/>
      <c r="AG8" s="672"/>
      <c r="AH8" s="672"/>
      <c r="AI8" s="672"/>
      <c r="AJ8" s="672"/>
      <c r="AK8" s="672"/>
      <c r="AL8" s="641">
        <v>0.4</v>
      </c>
      <c r="AM8" s="673"/>
      <c r="AN8" s="673"/>
      <c r="AO8" s="674"/>
      <c r="AP8" s="615" t="s">
        <v>216</v>
      </c>
      <c r="AQ8" s="616"/>
      <c r="AR8" s="616"/>
      <c r="AS8" s="616"/>
      <c r="AT8" s="616"/>
      <c r="AU8" s="616"/>
      <c r="AV8" s="616"/>
      <c r="AW8" s="616"/>
      <c r="AX8" s="616"/>
      <c r="AY8" s="616"/>
      <c r="AZ8" s="616"/>
      <c r="BA8" s="616"/>
      <c r="BB8" s="616"/>
      <c r="BC8" s="616"/>
      <c r="BD8" s="616"/>
      <c r="BE8" s="616"/>
      <c r="BF8" s="617"/>
      <c r="BG8" s="618">
        <v>175032</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15402326</v>
      </c>
      <c r="CS8" s="619"/>
      <c r="CT8" s="619"/>
      <c r="CU8" s="619"/>
      <c r="CV8" s="619"/>
      <c r="CW8" s="619"/>
      <c r="CX8" s="619"/>
      <c r="CY8" s="620"/>
      <c r="CZ8" s="671">
        <v>37</v>
      </c>
      <c r="DA8" s="671"/>
      <c r="DB8" s="671"/>
      <c r="DC8" s="671"/>
      <c r="DD8" s="624">
        <v>336481</v>
      </c>
      <c r="DE8" s="619"/>
      <c r="DF8" s="619"/>
      <c r="DG8" s="619"/>
      <c r="DH8" s="619"/>
      <c r="DI8" s="619"/>
      <c r="DJ8" s="619"/>
      <c r="DK8" s="619"/>
      <c r="DL8" s="619"/>
      <c r="DM8" s="619"/>
      <c r="DN8" s="619"/>
      <c r="DO8" s="619"/>
      <c r="DP8" s="620"/>
      <c r="DQ8" s="624">
        <v>7565480</v>
      </c>
      <c r="DR8" s="619"/>
      <c r="DS8" s="619"/>
      <c r="DT8" s="619"/>
      <c r="DU8" s="619"/>
      <c r="DV8" s="619"/>
      <c r="DW8" s="619"/>
      <c r="DX8" s="619"/>
      <c r="DY8" s="619"/>
      <c r="DZ8" s="619"/>
      <c r="EA8" s="619"/>
      <c r="EB8" s="619"/>
      <c r="EC8" s="654"/>
    </row>
    <row r="9" spans="2:133" ht="11.25" customHeight="1">
      <c r="B9" s="615" t="s">
        <v>218</v>
      </c>
      <c r="C9" s="616"/>
      <c r="D9" s="616"/>
      <c r="E9" s="616"/>
      <c r="F9" s="616"/>
      <c r="G9" s="616"/>
      <c r="H9" s="616"/>
      <c r="I9" s="616"/>
      <c r="J9" s="616"/>
      <c r="K9" s="616"/>
      <c r="L9" s="616"/>
      <c r="M9" s="616"/>
      <c r="N9" s="616"/>
      <c r="O9" s="616"/>
      <c r="P9" s="616"/>
      <c r="Q9" s="617"/>
      <c r="R9" s="618">
        <v>89993</v>
      </c>
      <c r="S9" s="619"/>
      <c r="T9" s="619"/>
      <c r="U9" s="619"/>
      <c r="V9" s="619"/>
      <c r="W9" s="619"/>
      <c r="X9" s="619"/>
      <c r="Y9" s="620"/>
      <c r="Z9" s="671">
        <v>0.2</v>
      </c>
      <c r="AA9" s="671"/>
      <c r="AB9" s="671"/>
      <c r="AC9" s="671"/>
      <c r="AD9" s="672">
        <v>89993</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5691426</v>
      </c>
      <c r="BH9" s="619"/>
      <c r="BI9" s="619"/>
      <c r="BJ9" s="619"/>
      <c r="BK9" s="619"/>
      <c r="BL9" s="619"/>
      <c r="BM9" s="619"/>
      <c r="BN9" s="620"/>
      <c r="BO9" s="671">
        <v>33</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3963047</v>
      </c>
      <c r="CS9" s="619"/>
      <c r="CT9" s="619"/>
      <c r="CU9" s="619"/>
      <c r="CV9" s="619"/>
      <c r="CW9" s="619"/>
      <c r="CX9" s="619"/>
      <c r="CY9" s="620"/>
      <c r="CZ9" s="671">
        <v>9.5</v>
      </c>
      <c r="DA9" s="671"/>
      <c r="DB9" s="671"/>
      <c r="DC9" s="671"/>
      <c r="DD9" s="624">
        <v>482955</v>
      </c>
      <c r="DE9" s="619"/>
      <c r="DF9" s="619"/>
      <c r="DG9" s="619"/>
      <c r="DH9" s="619"/>
      <c r="DI9" s="619"/>
      <c r="DJ9" s="619"/>
      <c r="DK9" s="619"/>
      <c r="DL9" s="619"/>
      <c r="DM9" s="619"/>
      <c r="DN9" s="619"/>
      <c r="DO9" s="619"/>
      <c r="DP9" s="620"/>
      <c r="DQ9" s="624">
        <v>3513764</v>
      </c>
      <c r="DR9" s="619"/>
      <c r="DS9" s="619"/>
      <c r="DT9" s="619"/>
      <c r="DU9" s="619"/>
      <c r="DV9" s="619"/>
      <c r="DW9" s="619"/>
      <c r="DX9" s="619"/>
      <c r="DY9" s="619"/>
      <c r="DZ9" s="619"/>
      <c r="EA9" s="619"/>
      <c r="EB9" s="619"/>
      <c r="EC9" s="654"/>
    </row>
    <row r="10" spans="2:133" ht="11.25" customHeight="1">
      <c r="B10" s="615" t="s">
        <v>221</v>
      </c>
      <c r="C10" s="616"/>
      <c r="D10" s="616"/>
      <c r="E10" s="616"/>
      <c r="F10" s="616"/>
      <c r="G10" s="616"/>
      <c r="H10" s="616"/>
      <c r="I10" s="616"/>
      <c r="J10" s="616"/>
      <c r="K10" s="616"/>
      <c r="L10" s="616"/>
      <c r="M10" s="616"/>
      <c r="N10" s="616"/>
      <c r="O10" s="616"/>
      <c r="P10" s="616"/>
      <c r="Q10" s="617"/>
      <c r="R10" s="618">
        <v>1962016</v>
      </c>
      <c r="S10" s="619"/>
      <c r="T10" s="619"/>
      <c r="U10" s="619"/>
      <c r="V10" s="619"/>
      <c r="W10" s="619"/>
      <c r="X10" s="619"/>
      <c r="Y10" s="620"/>
      <c r="Z10" s="671">
        <v>4.6</v>
      </c>
      <c r="AA10" s="671"/>
      <c r="AB10" s="671"/>
      <c r="AC10" s="671"/>
      <c r="AD10" s="672">
        <v>1962016</v>
      </c>
      <c r="AE10" s="672"/>
      <c r="AF10" s="672"/>
      <c r="AG10" s="672"/>
      <c r="AH10" s="672"/>
      <c r="AI10" s="672"/>
      <c r="AJ10" s="672"/>
      <c r="AK10" s="672"/>
      <c r="AL10" s="641">
        <v>8.5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339155</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73683</v>
      </c>
      <c r="CS10" s="619"/>
      <c r="CT10" s="619"/>
      <c r="CU10" s="619"/>
      <c r="CV10" s="619"/>
      <c r="CW10" s="619"/>
      <c r="CX10" s="619"/>
      <c r="CY10" s="620"/>
      <c r="CZ10" s="671">
        <v>0.2</v>
      </c>
      <c r="DA10" s="671"/>
      <c r="DB10" s="671"/>
      <c r="DC10" s="671"/>
      <c r="DD10" s="624">
        <v>3008</v>
      </c>
      <c r="DE10" s="619"/>
      <c r="DF10" s="619"/>
      <c r="DG10" s="619"/>
      <c r="DH10" s="619"/>
      <c r="DI10" s="619"/>
      <c r="DJ10" s="619"/>
      <c r="DK10" s="619"/>
      <c r="DL10" s="619"/>
      <c r="DM10" s="619"/>
      <c r="DN10" s="619"/>
      <c r="DO10" s="619"/>
      <c r="DP10" s="620"/>
      <c r="DQ10" s="624">
        <v>63704</v>
      </c>
      <c r="DR10" s="619"/>
      <c r="DS10" s="619"/>
      <c r="DT10" s="619"/>
      <c r="DU10" s="619"/>
      <c r="DV10" s="619"/>
      <c r="DW10" s="619"/>
      <c r="DX10" s="619"/>
      <c r="DY10" s="619"/>
      <c r="DZ10" s="619"/>
      <c r="EA10" s="619"/>
      <c r="EB10" s="619"/>
      <c r="EC10" s="654"/>
    </row>
    <row r="11" spans="2:133" ht="11.25" customHeight="1">
      <c r="B11" s="615" t="s">
        <v>224</v>
      </c>
      <c r="C11" s="616"/>
      <c r="D11" s="616"/>
      <c r="E11" s="616"/>
      <c r="F11" s="616"/>
      <c r="G11" s="616"/>
      <c r="H11" s="616"/>
      <c r="I11" s="616"/>
      <c r="J11" s="616"/>
      <c r="K11" s="616"/>
      <c r="L11" s="616"/>
      <c r="M11" s="616"/>
      <c r="N11" s="616"/>
      <c r="O11" s="616"/>
      <c r="P11" s="616"/>
      <c r="Q11" s="617"/>
      <c r="R11" s="618">
        <v>13198</v>
      </c>
      <c r="S11" s="619"/>
      <c r="T11" s="619"/>
      <c r="U11" s="619"/>
      <c r="V11" s="619"/>
      <c r="W11" s="619"/>
      <c r="X11" s="619"/>
      <c r="Y11" s="620"/>
      <c r="Z11" s="671">
        <v>0</v>
      </c>
      <c r="AA11" s="671"/>
      <c r="AB11" s="671"/>
      <c r="AC11" s="671"/>
      <c r="AD11" s="672">
        <v>13198</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1446286</v>
      </c>
      <c r="BH11" s="619"/>
      <c r="BI11" s="619"/>
      <c r="BJ11" s="619"/>
      <c r="BK11" s="619"/>
      <c r="BL11" s="619"/>
      <c r="BM11" s="619"/>
      <c r="BN11" s="620"/>
      <c r="BO11" s="671">
        <v>8.4</v>
      </c>
      <c r="BP11" s="671"/>
      <c r="BQ11" s="671"/>
      <c r="BR11" s="671"/>
      <c r="BS11" s="624">
        <v>253215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804739</v>
      </c>
      <c r="CS11" s="619"/>
      <c r="CT11" s="619"/>
      <c r="CU11" s="619"/>
      <c r="CV11" s="619"/>
      <c r="CW11" s="619"/>
      <c r="CX11" s="619"/>
      <c r="CY11" s="620"/>
      <c r="CZ11" s="671">
        <v>1.9</v>
      </c>
      <c r="DA11" s="671"/>
      <c r="DB11" s="671"/>
      <c r="DC11" s="671"/>
      <c r="DD11" s="624">
        <v>143190</v>
      </c>
      <c r="DE11" s="619"/>
      <c r="DF11" s="619"/>
      <c r="DG11" s="619"/>
      <c r="DH11" s="619"/>
      <c r="DI11" s="619"/>
      <c r="DJ11" s="619"/>
      <c r="DK11" s="619"/>
      <c r="DL11" s="619"/>
      <c r="DM11" s="619"/>
      <c r="DN11" s="619"/>
      <c r="DO11" s="619"/>
      <c r="DP11" s="620"/>
      <c r="DQ11" s="624">
        <v>520082</v>
      </c>
      <c r="DR11" s="619"/>
      <c r="DS11" s="619"/>
      <c r="DT11" s="619"/>
      <c r="DU11" s="619"/>
      <c r="DV11" s="619"/>
      <c r="DW11" s="619"/>
      <c r="DX11" s="619"/>
      <c r="DY11" s="619"/>
      <c r="DZ11" s="619"/>
      <c r="EA11" s="619"/>
      <c r="EB11" s="619"/>
      <c r="EC11" s="654"/>
    </row>
    <row r="12" spans="2:13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7326290</v>
      </c>
      <c r="BH12" s="619"/>
      <c r="BI12" s="619"/>
      <c r="BJ12" s="619"/>
      <c r="BK12" s="619"/>
      <c r="BL12" s="619"/>
      <c r="BM12" s="619"/>
      <c r="BN12" s="620"/>
      <c r="BO12" s="671">
        <v>42.4</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670613</v>
      </c>
      <c r="CS12" s="619"/>
      <c r="CT12" s="619"/>
      <c r="CU12" s="619"/>
      <c r="CV12" s="619"/>
      <c r="CW12" s="619"/>
      <c r="CX12" s="619"/>
      <c r="CY12" s="620"/>
      <c r="CZ12" s="671">
        <v>1.6</v>
      </c>
      <c r="DA12" s="671"/>
      <c r="DB12" s="671"/>
      <c r="DC12" s="671"/>
      <c r="DD12" s="624">
        <v>78446</v>
      </c>
      <c r="DE12" s="619"/>
      <c r="DF12" s="619"/>
      <c r="DG12" s="619"/>
      <c r="DH12" s="619"/>
      <c r="DI12" s="619"/>
      <c r="DJ12" s="619"/>
      <c r="DK12" s="619"/>
      <c r="DL12" s="619"/>
      <c r="DM12" s="619"/>
      <c r="DN12" s="619"/>
      <c r="DO12" s="619"/>
      <c r="DP12" s="620"/>
      <c r="DQ12" s="624">
        <v>426051</v>
      </c>
      <c r="DR12" s="619"/>
      <c r="DS12" s="619"/>
      <c r="DT12" s="619"/>
      <c r="DU12" s="619"/>
      <c r="DV12" s="619"/>
      <c r="DW12" s="619"/>
      <c r="DX12" s="619"/>
      <c r="DY12" s="619"/>
      <c r="DZ12" s="619"/>
      <c r="EA12" s="619"/>
      <c r="EB12" s="619"/>
      <c r="EC12" s="654"/>
    </row>
    <row r="13" spans="2:133" ht="11.25" customHeight="1">
      <c r="B13" s="615" t="s">
        <v>230</v>
      </c>
      <c r="C13" s="616"/>
      <c r="D13" s="616"/>
      <c r="E13" s="616"/>
      <c r="F13" s="616"/>
      <c r="G13" s="616"/>
      <c r="H13" s="616"/>
      <c r="I13" s="616"/>
      <c r="J13" s="616"/>
      <c r="K13" s="616"/>
      <c r="L13" s="616"/>
      <c r="M13" s="616"/>
      <c r="N13" s="616"/>
      <c r="O13" s="616"/>
      <c r="P13" s="616"/>
      <c r="Q13" s="617"/>
      <c r="R13" s="618">
        <v>73794</v>
      </c>
      <c r="S13" s="619"/>
      <c r="T13" s="619"/>
      <c r="U13" s="619"/>
      <c r="V13" s="619"/>
      <c r="W13" s="619"/>
      <c r="X13" s="619"/>
      <c r="Y13" s="620"/>
      <c r="Z13" s="671">
        <v>0.2</v>
      </c>
      <c r="AA13" s="671"/>
      <c r="AB13" s="671"/>
      <c r="AC13" s="671"/>
      <c r="AD13" s="672">
        <v>73794</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7302825</v>
      </c>
      <c r="BH13" s="619"/>
      <c r="BI13" s="619"/>
      <c r="BJ13" s="619"/>
      <c r="BK13" s="619"/>
      <c r="BL13" s="619"/>
      <c r="BM13" s="619"/>
      <c r="BN13" s="620"/>
      <c r="BO13" s="671">
        <v>42.3</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5760798</v>
      </c>
      <c r="CS13" s="619"/>
      <c r="CT13" s="619"/>
      <c r="CU13" s="619"/>
      <c r="CV13" s="619"/>
      <c r="CW13" s="619"/>
      <c r="CX13" s="619"/>
      <c r="CY13" s="620"/>
      <c r="CZ13" s="671">
        <v>13.8</v>
      </c>
      <c r="DA13" s="671"/>
      <c r="DB13" s="671"/>
      <c r="DC13" s="671"/>
      <c r="DD13" s="624">
        <v>2582377</v>
      </c>
      <c r="DE13" s="619"/>
      <c r="DF13" s="619"/>
      <c r="DG13" s="619"/>
      <c r="DH13" s="619"/>
      <c r="DI13" s="619"/>
      <c r="DJ13" s="619"/>
      <c r="DK13" s="619"/>
      <c r="DL13" s="619"/>
      <c r="DM13" s="619"/>
      <c r="DN13" s="619"/>
      <c r="DO13" s="619"/>
      <c r="DP13" s="620"/>
      <c r="DQ13" s="624">
        <v>3653960</v>
      </c>
      <c r="DR13" s="619"/>
      <c r="DS13" s="619"/>
      <c r="DT13" s="619"/>
      <c r="DU13" s="619"/>
      <c r="DV13" s="619"/>
      <c r="DW13" s="619"/>
      <c r="DX13" s="619"/>
      <c r="DY13" s="619"/>
      <c r="DZ13" s="619"/>
      <c r="EA13" s="619"/>
      <c r="EB13" s="619"/>
      <c r="EC13" s="654"/>
    </row>
    <row r="14" spans="2:13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244914</v>
      </c>
      <c r="BH14" s="619"/>
      <c r="BI14" s="619"/>
      <c r="BJ14" s="619"/>
      <c r="BK14" s="619"/>
      <c r="BL14" s="619"/>
      <c r="BM14" s="619"/>
      <c r="BN14" s="620"/>
      <c r="BO14" s="671">
        <v>1.4</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1605428</v>
      </c>
      <c r="CS14" s="619"/>
      <c r="CT14" s="619"/>
      <c r="CU14" s="619"/>
      <c r="CV14" s="619"/>
      <c r="CW14" s="619"/>
      <c r="CX14" s="619"/>
      <c r="CY14" s="620"/>
      <c r="CZ14" s="671">
        <v>3.9</v>
      </c>
      <c r="DA14" s="671"/>
      <c r="DB14" s="671"/>
      <c r="DC14" s="671"/>
      <c r="DD14" s="624">
        <v>224751</v>
      </c>
      <c r="DE14" s="619"/>
      <c r="DF14" s="619"/>
      <c r="DG14" s="619"/>
      <c r="DH14" s="619"/>
      <c r="DI14" s="619"/>
      <c r="DJ14" s="619"/>
      <c r="DK14" s="619"/>
      <c r="DL14" s="619"/>
      <c r="DM14" s="619"/>
      <c r="DN14" s="619"/>
      <c r="DO14" s="619"/>
      <c r="DP14" s="620"/>
      <c r="DQ14" s="624">
        <v>1212368</v>
      </c>
      <c r="DR14" s="619"/>
      <c r="DS14" s="619"/>
      <c r="DT14" s="619"/>
      <c r="DU14" s="619"/>
      <c r="DV14" s="619"/>
      <c r="DW14" s="619"/>
      <c r="DX14" s="619"/>
      <c r="DY14" s="619"/>
      <c r="DZ14" s="619"/>
      <c r="EA14" s="619"/>
      <c r="EB14" s="619"/>
      <c r="EC14" s="654"/>
    </row>
    <row r="15" spans="2:133" ht="11.25" customHeight="1">
      <c r="B15" s="615" t="s">
        <v>236</v>
      </c>
      <c r="C15" s="616"/>
      <c r="D15" s="616"/>
      <c r="E15" s="616"/>
      <c r="F15" s="616"/>
      <c r="G15" s="616"/>
      <c r="H15" s="616"/>
      <c r="I15" s="616"/>
      <c r="J15" s="616"/>
      <c r="K15" s="616"/>
      <c r="L15" s="616"/>
      <c r="M15" s="616"/>
      <c r="N15" s="616"/>
      <c r="O15" s="616"/>
      <c r="P15" s="616"/>
      <c r="Q15" s="617"/>
      <c r="R15" s="618">
        <v>88461</v>
      </c>
      <c r="S15" s="619"/>
      <c r="T15" s="619"/>
      <c r="U15" s="619"/>
      <c r="V15" s="619"/>
      <c r="W15" s="619"/>
      <c r="X15" s="619"/>
      <c r="Y15" s="620"/>
      <c r="Z15" s="671">
        <v>0.2</v>
      </c>
      <c r="AA15" s="671"/>
      <c r="AB15" s="671"/>
      <c r="AC15" s="671"/>
      <c r="AD15" s="672">
        <v>88461</v>
      </c>
      <c r="AE15" s="672"/>
      <c r="AF15" s="672"/>
      <c r="AG15" s="672"/>
      <c r="AH15" s="672"/>
      <c r="AI15" s="672"/>
      <c r="AJ15" s="672"/>
      <c r="AK15" s="672"/>
      <c r="AL15" s="641">
        <v>0.4</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815139</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5009284</v>
      </c>
      <c r="CS15" s="619"/>
      <c r="CT15" s="619"/>
      <c r="CU15" s="619"/>
      <c r="CV15" s="619"/>
      <c r="CW15" s="619"/>
      <c r="CX15" s="619"/>
      <c r="CY15" s="620"/>
      <c r="CZ15" s="671">
        <v>12</v>
      </c>
      <c r="DA15" s="671"/>
      <c r="DB15" s="671"/>
      <c r="DC15" s="671"/>
      <c r="DD15" s="624">
        <v>788482</v>
      </c>
      <c r="DE15" s="619"/>
      <c r="DF15" s="619"/>
      <c r="DG15" s="619"/>
      <c r="DH15" s="619"/>
      <c r="DI15" s="619"/>
      <c r="DJ15" s="619"/>
      <c r="DK15" s="619"/>
      <c r="DL15" s="619"/>
      <c r="DM15" s="619"/>
      <c r="DN15" s="619"/>
      <c r="DO15" s="619"/>
      <c r="DP15" s="620"/>
      <c r="DQ15" s="624">
        <v>3575880</v>
      </c>
      <c r="DR15" s="619"/>
      <c r="DS15" s="619"/>
      <c r="DT15" s="619"/>
      <c r="DU15" s="619"/>
      <c r="DV15" s="619"/>
      <c r="DW15" s="619"/>
      <c r="DX15" s="619"/>
      <c r="DY15" s="619"/>
      <c r="DZ15" s="619"/>
      <c r="EA15" s="619"/>
      <c r="EB15" s="619"/>
      <c r="EC15" s="654"/>
    </row>
    <row r="16" spans="2:133" ht="11.25" customHeight="1">
      <c r="B16" s="615" t="s">
        <v>239</v>
      </c>
      <c r="C16" s="616"/>
      <c r="D16" s="616"/>
      <c r="E16" s="616"/>
      <c r="F16" s="616"/>
      <c r="G16" s="616"/>
      <c r="H16" s="616"/>
      <c r="I16" s="616"/>
      <c r="J16" s="616"/>
      <c r="K16" s="616"/>
      <c r="L16" s="616"/>
      <c r="M16" s="616"/>
      <c r="N16" s="616"/>
      <c r="O16" s="616"/>
      <c r="P16" s="616"/>
      <c r="Q16" s="617"/>
      <c r="R16" s="618">
        <v>4960495</v>
      </c>
      <c r="S16" s="619"/>
      <c r="T16" s="619"/>
      <c r="U16" s="619"/>
      <c r="V16" s="619"/>
      <c r="W16" s="619"/>
      <c r="X16" s="619"/>
      <c r="Y16" s="620"/>
      <c r="Z16" s="671">
        <v>11.6</v>
      </c>
      <c r="AA16" s="671"/>
      <c r="AB16" s="671"/>
      <c r="AC16" s="671"/>
      <c r="AD16" s="672">
        <v>4178313</v>
      </c>
      <c r="AE16" s="672"/>
      <c r="AF16" s="672"/>
      <c r="AG16" s="672"/>
      <c r="AH16" s="672"/>
      <c r="AI16" s="672"/>
      <c r="AJ16" s="672"/>
      <c r="AK16" s="672"/>
      <c r="AL16" s="641">
        <v>18.2</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4178313</v>
      </c>
      <c r="S17" s="619"/>
      <c r="T17" s="619"/>
      <c r="U17" s="619"/>
      <c r="V17" s="619"/>
      <c r="W17" s="619"/>
      <c r="X17" s="619"/>
      <c r="Y17" s="620"/>
      <c r="Z17" s="671">
        <v>9.8</v>
      </c>
      <c r="AA17" s="671"/>
      <c r="AB17" s="671"/>
      <c r="AC17" s="671"/>
      <c r="AD17" s="672">
        <v>4178313</v>
      </c>
      <c r="AE17" s="672"/>
      <c r="AF17" s="672"/>
      <c r="AG17" s="672"/>
      <c r="AH17" s="672"/>
      <c r="AI17" s="672"/>
      <c r="AJ17" s="672"/>
      <c r="AK17" s="672"/>
      <c r="AL17" s="641">
        <v>18.2</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4014506</v>
      </c>
      <c r="CS17" s="619"/>
      <c r="CT17" s="619"/>
      <c r="CU17" s="619"/>
      <c r="CV17" s="619"/>
      <c r="CW17" s="619"/>
      <c r="CX17" s="619"/>
      <c r="CY17" s="620"/>
      <c r="CZ17" s="671">
        <v>9.6</v>
      </c>
      <c r="DA17" s="671"/>
      <c r="DB17" s="671"/>
      <c r="DC17" s="671"/>
      <c r="DD17" s="624" t="s">
        <v>108</v>
      </c>
      <c r="DE17" s="619"/>
      <c r="DF17" s="619"/>
      <c r="DG17" s="619"/>
      <c r="DH17" s="619"/>
      <c r="DI17" s="619"/>
      <c r="DJ17" s="619"/>
      <c r="DK17" s="619"/>
      <c r="DL17" s="619"/>
      <c r="DM17" s="619"/>
      <c r="DN17" s="619"/>
      <c r="DO17" s="619"/>
      <c r="DP17" s="620"/>
      <c r="DQ17" s="624">
        <v>3991557</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782182</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1227693</v>
      </c>
      <c r="BH19" s="619"/>
      <c r="BI19" s="619"/>
      <c r="BJ19" s="619"/>
      <c r="BK19" s="619"/>
      <c r="BL19" s="619"/>
      <c r="BM19" s="619"/>
      <c r="BN19" s="620"/>
      <c r="BO19" s="671">
        <v>7.1</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24839017</v>
      </c>
      <c r="S20" s="619"/>
      <c r="T20" s="619"/>
      <c r="U20" s="619"/>
      <c r="V20" s="619"/>
      <c r="W20" s="619"/>
      <c r="X20" s="619"/>
      <c r="Y20" s="620"/>
      <c r="Z20" s="671">
        <v>58.1</v>
      </c>
      <c r="AA20" s="671"/>
      <c r="AB20" s="671"/>
      <c r="AC20" s="671"/>
      <c r="AD20" s="672">
        <v>22833912</v>
      </c>
      <c r="AE20" s="672"/>
      <c r="AF20" s="672"/>
      <c r="AG20" s="672"/>
      <c r="AH20" s="672"/>
      <c r="AI20" s="672"/>
      <c r="AJ20" s="672"/>
      <c r="AK20" s="672"/>
      <c r="AL20" s="641">
        <v>99.5</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1227693</v>
      </c>
      <c r="BH20" s="619"/>
      <c r="BI20" s="619"/>
      <c r="BJ20" s="619"/>
      <c r="BK20" s="619"/>
      <c r="BL20" s="619"/>
      <c r="BM20" s="619"/>
      <c r="BN20" s="620"/>
      <c r="BO20" s="671">
        <v>7.1</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41669851</v>
      </c>
      <c r="CS20" s="619"/>
      <c r="CT20" s="619"/>
      <c r="CU20" s="619"/>
      <c r="CV20" s="619"/>
      <c r="CW20" s="619"/>
      <c r="CX20" s="619"/>
      <c r="CY20" s="620"/>
      <c r="CZ20" s="671">
        <v>100</v>
      </c>
      <c r="DA20" s="671"/>
      <c r="DB20" s="671"/>
      <c r="DC20" s="671"/>
      <c r="DD20" s="624">
        <v>4835425</v>
      </c>
      <c r="DE20" s="619"/>
      <c r="DF20" s="619"/>
      <c r="DG20" s="619"/>
      <c r="DH20" s="619"/>
      <c r="DI20" s="619"/>
      <c r="DJ20" s="619"/>
      <c r="DK20" s="619"/>
      <c r="DL20" s="619"/>
      <c r="DM20" s="619"/>
      <c r="DN20" s="619"/>
      <c r="DO20" s="619"/>
      <c r="DP20" s="620"/>
      <c r="DQ20" s="624">
        <v>28315809</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18046</v>
      </c>
      <c r="S21" s="619"/>
      <c r="T21" s="619"/>
      <c r="U21" s="619"/>
      <c r="V21" s="619"/>
      <c r="W21" s="619"/>
      <c r="X21" s="619"/>
      <c r="Y21" s="620"/>
      <c r="Z21" s="671">
        <v>0</v>
      </c>
      <c r="AA21" s="671"/>
      <c r="AB21" s="671"/>
      <c r="AC21" s="671"/>
      <c r="AD21" s="672">
        <v>18046</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4770</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977752</v>
      </c>
      <c r="S22" s="619"/>
      <c r="T22" s="619"/>
      <c r="U22" s="619"/>
      <c r="V22" s="619"/>
      <c r="W22" s="619"/>
      <c r="X22" s="619"/>
      <c r="Y22" s="620"/>
      <c r="Z22" s="671">
        <v>2.3</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1051616</v>
      </c>
      <c r="S23" s="619"/>
      <c r="T23" s="619"/>
      <c r="U23" s="619"/>
      <c r="V23" s="619"/>
      <c r="W23" s="619"/>
      <c r="X23" s="619"/>
      <c r="Y23" s="620"/>
      <c r="Z23" s="671">
        <v>2.5</v>
      </c>
      <c r="AA23" s="671"/>
      <c r="AB23" s="671"/>
      <c r="AC23" s="671"/>
      <c r="AD23" s="672">
        <v>30947</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1222923</v>
      </c>
      <c r="BH23" s="619"/>
      <c r="BI23" s="619"/>
      <c r="BJ23" s="619"/>
      <c r="BK23" s="619"/>
      <c r="BL23" s="619"/>
      <c r="BM23" s="619"/>
      <c r="BN23" s="620"/>
      <c r="BO23" s="671">
        <v>7.1</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317647</v>
      </c>
      <c r="S24" s="619"/>
      <c r="T24" s="619"/>
      <c r="U24" s="619"/>
      <c r="V24" s="619"/>
      <c r="W24" s="619"/>
      <c r="X24" s="619"/>
      <c r="Y24" s="620"/>
      <c r="Z24" s="671">
        <v>0.7</v>
      </c>
      <c r="AA24" s="671"/>
      <c r="AB24" s="671"/>
      <c r="AC24" s="671"/>
      <c r="AD24" s="672">
        <v>1264</v>
      </c>
      <c r="AE24" s="672"/>
      <c r="AF24" s="672"/>
      <c r="AG24" s="672"/>
      <c r="AH24" s="672"/>
      <c r="AI24" s="672"/>
      <c r="AJ24" s="672"/>
      <c r="AK24" s="672"/>
      <c r="AL24" s="641">
        <v>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20527472</v>
      </c>
      <c r="CS24" s="669"/>
      <c r="CT24" s="669"/>
      <c r="CU24" s="669"/>
      <c r="CV24" s="669"/>
      <c r="CW24" s="669"/>
      <c r="CX24" s="669"/>
      <c r="CY24" s="716"/>
      <c r="CZ24" s="720">
        <v>49.3</v>
      </c>
      <c r="DA24" s="721"/>
      <c r="DB24" s="721"/>
      <c r="DC24" s="722"/>
      <c r="DD24" s="715">
        <v>13059782</v>
      </c>
      <c r="DE24" s="669"/>
      <c r="DF24" s="669"/>
      <c r="DG24" s="669"/>
      <c r="DH24" s="669"/>
      <c r="DI24" s="669"/>
      <c r="DJ24" s="669"/>
      <c r="DK24" s="716"/>
      <c r="DL24" s="715">
        <v>12294434</v>
      </c>
      <c r="DM24" s="669"/>
      <c r="DN24" s="669"/>
      <c r="DO24" s="669"/>
      <c r="DP24" s="669"/>
      <c r="DQ24" s="669"/>
      <c r="DR24" s="669"/>
      <c r="DS24" s="669"/>
      <c r="DT24" s="669"/>
      <c r="DU24" s="669"/>
      <c r="DV24" s="716"/>
      <c r="DW24" s="717">
        <v>49.6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6196084</v>
      </c>
      <c r="S25" s="619"/>
      <c r="T25" s="619"/>
      <c r="U25" s="619"/>
      <c r="V25" s="619"/>
      <c r="W25" s="619"/>
      <c r="X25" s="619"/>
      <c r="Y25" s="620"/>
      <c r="Z25" s="671">
        <v>14.5</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6938003</v>
      </c>
      <c r="CS25" s="637"/>
      <c r="CT25" s="637"/>
      <c r="CU25" s="637"/>
      <c r="CV25" s="637"/>
      <c r="CW25" s="637"/>
      <c r="CX25" s="637"/>
      <c r="CY25" s="638"/>
      <c r="CZ25" s="621">
        <v>16.6</v>
      </c>
      <c r="DA25" s="639"/>
      <c r="DB25" s="639"/>
      <c r="DC25" s="640"/>
      <c r="DD25" s="624">
        <v>5884464</v>
      </c>
      <c r="DE25" s="637"/>
      <c r="DF25" s="637"/>
      <c r="DG25" s="637"/>
      <c r="DH25" s="637"/>
      <c r="DI25" s="637"/>
      <c r="DJ25" s="637"/>
      <c r="DK25" s="638"/>
      <c r="DL25" s="624">
        <v>5769710</v>
      </c>
      <c r="DM25" s="637"/>
      <c r="DN25" s="637"/>
      <c r="DO25" s="637"/>
      <c r="DP25" s="637"/>
      <c r="DQ25" s="637"/>
      <c r="DR25" s="637"/>
      <c r="DS25" s="637"/>
      <c r="DT25" s="637"/>
      <c r="DU25" s="637"/>
      <c r="DV25" s="638"/>
      <c r="DW25" s="641">
        <v>23.3</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5076873</v>
      </c>
      <c r="CS26" s="619"/>
      <c r="CT26" s="619"/>
      <c r="CU26" s="619"/>
      <c r="CV26" s="619"/>
      <c r="CW26" s="619"/>
      <c r="CX26" s="619"/>
      <c r="CY26" s="620"/>
      <c r="CZ26" s="621">
        <v>12.2</v>
      </c>
      <c r="DA26" s="639"/>
      <c r="DB26" s="639"/>
      <c r="DC26" s="640"/>
      <c r="DD26" s="624">
        <v>4180143</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2830075</v>
      </c>
      <c r="S27" s="619"/>
      <c r="T27" s="619"/>
      <c r="U27" s="619"/>
      <c r="V27" s="619"/>
      <c r="W27" s="619"/>
      <c r="X27" s="619"/>
      <c r="Y27" s="620"/>
      <c r="Z27" s="671">
        <v>6.6</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17265935</v>
      </c>
      <c r="BH27" s="619"/>
      <c r="BI27" s="619"/>
      <c r="BJ27" s="619"/>
      <c r="BK27" s="619"/>
      <c r="BL27" s="619"/>
      <c r="BM27" s="619"/>
      <c r="BN27" s="620"/>
      <c r="BO27" s="671">
        <v>100</v>
      </c>
      <c r="BP27" s="671"/>
      <c r="BQ27" s="671"/>
      <c r="BR27" s="671"/>
      <c r="BS27" s="624">
        <v>253215</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9574963</v>
      </c>
      <c r="CS27" s="637"/>
      <c r="CT27" s="637"/>
      <c r="CU27" s="637"/>
      <c r="CV27" s="637"/>
      <c r="CW27" s="637"/>
      <c r="CX27" s="637"/>
      <c r="CY27" s="638"/>
      <c r="CZ27" s="621">
        <v>23</v>
      </c>
      <c r="DA27" s="639"/>
      <c r="DB27" s="639"/>
      <c r="DC27" s="640"/>
      <c r="DD27" s="624">
        <v>3183761</v>
      </c>
      <c r="DE27" s="637"/>
      <c r="DF27" s="637"/>
      <c r="DG27" s="637"/>
      <c r="DH27" s="637"/>
      <c r="DI27" s="637"/>
      <c r="DJ27" s="637"/>
      <c r="DK27" s="638"/>
      <c r="DL27" s="624">
        <v>3183761</v>
      </c>
      <c r="DM27" s="637"/>
      <c r="DN27" s="637"/>
      <c r="DO27" s="637"/>
      <c r="DP27" s="637"/>
      <c r="DQ27" s="637"/>
      <c r="DR27" s="637"/>
      <c r="DS27" s="637"/>
      <c r="DT27" s="637"/>
      <c r="DU27" s="637"/>
      <c r="DV27" s="638"/>
      <c r="DW27" s="641">
        <v>12.8</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590882</v>
      </c>
      <c r="S28" s="619"/>
      <c r="T28" s="619"/>
      <c r="U28" s="619"/>
      <c r="V28" s="619"/>
      <c r="W28" s="619"/>
      <c r="X28" s="619"/>
      <c r="Y28" s="620"/>
      <c r="Z28" s="671">
        <v>1.4</v>
      </c>
      <c r="AA28" s="671"/>
      <c r="AB28" s="671"/>
      <c r="AC28" s="671"/>
      <c r="AD28" s="672">
        <v>33565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4014506</v>
      </c>
      <c r="CS28" s="619"/>
      <c r="CT28" s="619"/>
      <c r="CU28" s="619"/>
      <c r="CV28" s="619"/>
      <c r="CW28" s="619"/>
      <c r="CX28" s="619"/>
      <c r="CY28" s="620"/>
      <c r="CZ28" s="621">
        <v>9.6</v>
      </c>
      <c r="DA28" s="639"/>
      <c r="DB28" s="639"/>
      <c r="DC28" s="640"/>
      <c r="DD28" s="624">
        <v>3991557</v>
      </c>
      <c r="DE28" s="619"/>
      <c r="DF28" s="619"/>
      <c r="DG28" s="619"/>
      <c r="DH28" s="619"/>
      <c r="DI28" s="619"/>
      <c r="DJ28" s="619"/>
      <c r="DK28" s="620"/>
      <c r="DL28" s="624">
        <v>3340963</v>
      </c>
      <c r="DM28" s="619"/>
      <c r="DN28" s="619"/>
      <c r="DO28" s="619"/>
      <c r="DP28" s="619"/>
      <c r="DQ28" s="619"/>
      <c r="DR28" s="619"/>
      <c r="DS28" s="619"/>
      <c r="DT28" s="619"/>
      <c r="DU28" s="619"/>
      <c r="DV28" s="620"/>
      <c r="DW28" s="641">
        <v>13.5</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16991</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4014311</v>
      </c>
      <c r="CS29" s="637"/>
      <c r="CT29" s="637"/>
      <c r="CU29" s="637"/>
      <c r="CV29" s="637"/>
      <c r="CW29" s="637"/>
      <c r="CX29" s="637"/>
      <c r="CY29" s="638"/>
      <c r="CZ29" s="621">
        <v>9.6</v>
      </c>
      <c r="DA29" s="639"/>
      <c r="DB29" s="639"/>
      <c r="DC29" s="640"/>
      <c r="DD29" s="624">
        <v>3991362</v>
      </c>
      <c r="DE29" s="637"/>
      <c r="DF29" s="637"/>
      <c r="DG29" s="637"/>
      <c r="DH29" s="637"/>
      <c r="DI29" s="637"/>
      <c r="DJ29" s="637"/>
      <c r="DK29" s="638"/>
      <c r="DL29" s="624">
        <v>3340768</v>
      </c>
      <c r="DM29" s="637"/>
      <c r="DN29" s="637"/>
      <c r="DO29" s="637"/>
      <c r="DP29" s="637"/>
      <c r="DQ29" s="637"/>
      <c r="DR29" s="637"/>
      <c r="DS29" s="637"/>
      <c r="DT29" s="637"/>
      <c r="DU29" s="637"/>
      <c r="DV29" s="638"/>
      <c r="DW29" s="641">
        <v>13.5</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118696</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99.5</v>
      </c>
      <c r="BH30" s="685"/>
      <c r="BI30" s="685"/>
      <c r="BJ30" s="685"/>
      <c r="BK30" s="685"/>
      <c r="BL30" s="685"/>
      <c r="BM30" s="686">
        <v>96.9</v>
      </c>
      <c r="BN30" s="685"/>
      <c r="BO30" s="685"/>
      <c r="BP30" s="685"/>
      <c r="BQ30" s="687"/>
      <c r="BR30" s="684">
        <v>99.4</v>
      </c>
      <c r="BS30" s="685"/>
      <c r="BT30" s="685"/>
      <c r="BU30" s="685"/>
      <c r="BV30" s="685"/>
      <c r="BW30" s="685"/>
      <c r="BX30" s="686">
        <v>96.5</v>
      </c>
      <c r="BY30" s="685"/>
      <c r="BZ30" s="685"/>
      <c r="CA30" s="685"/>
      <c r="CB30" s="687"/>
      <c r="CD30" s="690"/>
      <c r="CE30" s="691"/>
      <c r="CF30" s="655" t="s">
        <v>288</v>
      </c>
      <c r="CG30" s="652"/>
      <c r="CH30" s="652"/>
      <c r="CI30" s="652"/>
      <c r="CJ30" s="652"/>
      <c r="CK30" s="652"/>
      <c r="CL30" s="652"/>
      <c r="CM30" s="652"/>
      <c r="CN30" s="652"/>
      <c r="CO30" s="652"/>
      <c r="CP30" s="652"/>
      <c r="CQ30" s="653"/>
      <c r="CR30" s="618">
        <v>3629216</v>
      </c>
      <c r="CS30" s="619"/>
      <c r="CT30" s="619"/>
      <c r="CU30" s="619"/>
      <c r="CV30" s="619"/>
      <c r="CW30" s="619"/>
      <c r="CX30" s="619"/>
      <c r="CY30" s="620"/>
      <c r="CZ30" s="621">
        <v>8.7</v>
      </c>
      <c r="DA30" s="639"/>
      <c r="DB30" s="639"/>
      <c r="DC30" s="640"/>
      <c r="DD30" s="624">
        <v>3607136</v>
      </c>
      <c r="DE30" s="619"/>
      <c r="DF30" s="619"/>
      <c r="DG30" s="619"/>
      <c r="DH30" s="619"/>
      <c r="DI30" s="619"/>
      <c r="DJ30" s="619"/>
      <c r="DK30" s="620"/>
      <c r="DL30" s="624">
        <v>2956542</v>
      </c>
      <c r="DM30" s="619"/>
      <c r="DN30" s="619"/>
      <c r="DO30" s="619"/>
      <c r="DP30" s="619"/>
      <c r="DQ30" s="619"/>
      <c r="DR30" s="619"/>
      <c r="DS30" s="619"/>
      <c r="DT30" s="619"/>
      <c r="DU30" s="619"/>
      <c r="DV30" s="620"/>
      <c r="DW30" s="641">
        <v>11.9</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2072042</v>
      </c>
      <c r="S31" s="619"/>
      <c r="T31" s="619"/>
      <c r="U31" s="619"/>
      <c r="V31" s="619"/>
      <c r="W31" s="619"/>
      <c r="X31" s="619"/>
      <c r="Y31" s="620"/>
      <c r="Z31" s="671">
        <v>4.8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99.5</v>
      </c>
      <c r="BH31" s="637"/>
      <c r="BI31" s="637"/>
      <c r="BJ31" s="637"/>
      <c r="BK31" s="637"/>
      <c r="BL31" s="637"/>
      <c r="BM31" s="673">
        <v>98.6</v>
      </c>
      <c r="BN31" s="683"/>
      <c r="BO31" s="683"/>
      <c r="BP31" s="683"/>
      <c r="BQ31" s="647"/>
      <c r="BR31" s="682">
        <v>99.4</v>
      </c>
      <c r="BS31" s="637"/>
      <c r="BT31" s="637"/>
      <c r="BU31" s="637"/>
      <c r="BV31" s="637"/>
      <c r="BW31" s="637"/>
      <c r="BX31" s="673">
        <v>98</v>
      </c>
      <c r="BY31" s="683"/>
      <c r="BZ31" s="683"/>
      <c r="CA31" s="683"/>
      <c r="CB31" s="647"/>
      <c r="CD31" s="690"/>
      <c r="CE31" s="691"/>
      <c r="CF31" s="655" t="s">
        <v>292</v>
      </c>
      <c r="CG31" s="652"/>
      <c r="CH31" s="652"/>
      <c r="CI31" s="652"/>
      <c r="CJ31" s="652"/>
      <c r="CK31" s="652"/>
      <c r="CL31" s="652"/>
      <c r="CM31" s="652"/>
      <c r="CN31" s="652"/>
      <c r="CO31" s="652"/>
      <c r="CP31" s="652"/>
      <c r="CQ31" s="653"/>
      <c r="CR31" s="618">
        <v>385095</v>
      </c>
      <c r="CS31" s="637"/>
      <c r="CT31" s="637"/>
      <c r="CU31" s="637"/>
      <c r="CV31" s="637"/>
      <c r="CW31" s="637"/>
      <c r="CX31" s="637"/>
      <c r="CY31" s="638"/>
      <c r="CZ31" s="621">
        <v>0.9</v>
      </c>
      <c r="DA31" s="639"/>
      <c r="DB31" s="639"/>
      <c r="DC31" s="640"/>
      <c r="DD31" s="624">
        <v>384226</v>
      </c>
      <c r="DE31" s="637"/>
      <c r="DF31" s="637"/>
      <c r="DG31" s="637"/>
      <c r="DH31" s="637"/>
      <c r="DI31" s="637"/>
      <c r="DJ31" s="637"/>
      <c r="DK31" s="638"/>
      <c r="DL31" s="624">
        <v>384226</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630383</v>
      </c>
      <c r="S32" s="619"/>
      <c r="T32" s="619"/>
      <c r="U32" s="619"/>
      <c r="V32" s="619"/>
      <c r="W32" s="619"/>
      <c r="X32" s="619"/>
      <c r="Y32" s="620"/>
      <c r="Z32" s="671">
        <v>1.5</v>
      </c>
      <c r="AA32" s="671"/>
      <c r="AB32" s="671"/>
      <c r="AC32" s="671"/>
      <c r="AD32" s="672">
        <v>36020</v>
      </c>
      <c r="AE32" s="672"/>
      <c r="AF32" s="672"/>
      <c r="AG32" s="672"/>
      <c r="AH32" s="672"/>
      <c r="AI32" s="672"/>
      <c r="AJ32" s="672"/>
      <c r="AK32" s="672"/>
      <c r="AL32" s="641">
        <v>0.2</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99.4</v>
      </c>
      <c r="BH32" s="603"/>
      <c r="BI32" s="603"/>
      <c r="BJ32" s="603"/>
      <c r="BK32" s="603"/>
      <c r="BL32" s="603"/>
      <c r="BM32" s="666">
        <v>95.1</v>
      </c>
      <c r="BN32" s="603"/>
      <c r="BO32" s="603"/>
      <c r="BP32" s="603"/>
      <c r="BQ32" s="660"/>
      <c r="BR32" s="681">
        <v>99.2</v>
      </c>
      <c r="BS32" s="603"/>
      <c r="BT32" s="603"/>
      <c r="BU32" s="603"/>
      <c r="BV32" s="603"/>
      <c r="BW32" s="603"/>
      <c r="BX32" s="666">
        <v>95</v>
      </c>
      <c r="BY32" s="603"/>
      <c r="BZ32" s="603"/>
      <c r="CA32" s="603"/>
      <c r="CB32" s="660"/>
      <c r="CD32" s="692"/>
      <c r="CE32" s="693"/>
      <c r="CF32" s="655" t="s">
        <v>295</v>
      </c>
      <c r="CG32" s="652"/>
      <c r="CH32" s="652"/>
      <c r="CI32" s="652"/>
      <c r="CJ32" s="652"/>
      <c r="CK32" s="652"/>
      <c r="CL32" s="652"/>
      <c r="CM32" s="652"/>
      <c r="CN32" s="652"/>
      <c r="CO32" s="652"/>
      <c r="CP32" s="652"/>
      <c r="CQ32" s="653"/>
      <c r="CR32" s="618">
        <v>195</v>
      </c>
      <c r="CS32" s="619"/>
      <c r="CT32" s="619"/>
      <c r="CU32" s="619"/>
      <c r="CV32" s="619"/>
      <c r="CW32" s="619"/>
      <c r="CX32" s="619"/>
      <c r="CY32" s="620"/>
      <c r="CZ32" s="621">
        <v>0</v>
      </c>
      <c r="DA32" s="639"/>
      <c r="DB32" s="639"/>
      <c r="DC32" s="640"/>
      <c r="DD32" s="624">
        <v>195</v>
      </c>
      <c r="DE32" s="619"/>
      <c r="DF32" s="619"/>
      <c r="DG32" s="619"/>
      <c r="DH32" s="619"/>
      <c r="DI32" s="619"/>
      <c r="DJ32" s="619"/>
      <c r="DK32" s="620"/>
      <c r="DL32" s="624">
        <v>195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3119398</v>
      </c>
      <c r="S33" s="619"/>
      <c r="T33" s="619"/>
      <c r="U33" s="619"/>
      <c r="V33" s="619"/>
      <c r="W33" s="619"/>
      <c r="X33" s="619"/>
      <c r="Y33" s="620"/>
      <c r="Z33" s="671">
        <v>7.3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16306954</v>
      </c>
      <c r="CS33" s="637"/>
      <c r="CT33" s="637"/>
      <c r="CU33" s="637"/>
      <c r="CV33" s="637"/>
      <c r="CW33" s="637"/>
      <c r="CX33" s="637"/>
      <c r="CY33" s="638"/>
      <c r="CZ33" s="621">
        <v>39.1</v>
      </c>
      <c r="DA33" s="639"/>
      <c r="DB33" s="639"/>
      <c r="DC33" s="640"/>
      <c r="DD33" s="624">
        <v>13644485</v>
      </c>
      <c r="DE33" s="637"/>
      <c r="DF33" s="637"/>
      <c r="DG33" s="637"/>
      <c r="DH33" s="637"/>
      <c r="DI33" s="637"/>
      <c r="DJ33" s="637"/>
      <c r="DK33" s="638"/>
      <c r="DL33" s="624">
        <v>10480533</v>
      </c>
      <c r="DM33" s="637"/>
      <c r="DN33" s="637"/>
      <c r="DO33" s="637"/>
      <c r="DP33" s="637"/>
      <c r="DQ33" s="637"/>
      <c r="DR33" s="637"/>
      <c r="DS33" s="637"/>
      <c r="DT33" s="637"/>
      <c r="DU33" s="637"/>
      <c r="DV33" s="638"/>
      <c r="DW33" s="641">
        <v>42.3</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6315804</v>
      </c>
      <c r="CS34" s="619"/>
      <c r="CT34" s="619"/>
      <c r="CU34" s="619"/>
      <c r="CV34" s="619"/>
      <c r="CW34" s="619"/>
      <c r="CX34" s="619"/>
      <c r="CY34" s="620"/>
      <c r="CZ34" s="621">
        <v>15.2</v>
      </c>
      <c r="DA34" s="639"/>
      <c r="DB34" s="639"/>
      <c r="DC34" s="640"/>
      <c r="DD34" s="624">
        <v>4791054</v>
      </c>
      <c r="DE34" s="619"/>
      <c r="DF34" s="619"/>
      <c r="DG34" s="619"/>
      <c r="DH34" s="619"/>
      <c r="DI34" s="619"/>
      <c r="DJ34" s="619"/>
      <c r="DK34" s="620"/>
      <c r="DL34" s="624">
        <v>4401020</v>
      </c>
      <c r="DM34" s="619"/>
      <c r="DN34" s="619"/>
      <c r="DO34" s="619"/>
      <c r="DP34" s="619"/>
      <c r="DQ34" s="619"/>
      <c r="DR34" s="619"/>
      <c r="DS34" s="619"/>
      <c r="DT34" s="619"/>
      <c r="DU34" s="619"/>
      <c r="DV34" s="620"/>
      <c r="DW34" s="641">
        <v>17.8</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1831398</v>
      </c>
      <c r="S35" s="619"/>
      <c r="T35" s="619"/>
      <c r="U35" s="619"/>
      <c r="V35" s="619"/>
      <c r="W35" s="619"/>
      <c r="X35" s="619"/>
      <c r="Y35" s="620"/>
      <c r="Z35" s="671">
        <v>4.3</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7057293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247331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84815</v>
      </c>
      <c r="CS35" s="637"/>
      <c r="CT35" s="637"/>
      <c r="CU35" s="637"/>
      <c r="CV35" s="637"/>
      <c r="CW35" s="637"/>
      <c r="CX35" s="637"/>
      <c r="CY35" s="638"/>
      <c r="CZ35" s="621">
        <v>0.2</v>
      </c>
      <c r="DA35" s="639"/>
      <c r="DB35" s="639"/>
      <c r="DC35" s="640"/>
      <c r="DD35" s="624">
        <v>78566</v>
      </c>
      <c r="DE35" s="637"/>
      <c r="DF35" s="637"/>
      <c r="DG35" s="637"/>
      <c r="DH35" s="637"/>
      <c r="DI35" s="637"/>
      <c r="DJ35" s="637"/>
      <c r="DK35" s="638"/>
      <c r="DL35" s="624">
        <v>78566</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42778629</v>
      </c>
      <c r="S36" s="659"/>
      <c r="T36" s="659"/>
      <c r="U36" s="659"/>
      <c r="V36" s="659"/>
      <c r="W36" s="659"/>
      <c r="X36" s="659"/>
      <c r="Y36" s="662"/>
      <c r="Z36" s="663">
        <v>100</v>
      </c>
      <c r="AA36" s="663"/>
      <c r="AB36" s="663"/>
      <c r="AC36" s="663"/>
      <c r="AD36" s="664">
        <v>22953754</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2509731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213357</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2593814</v>
      </c>
      <c r="CS36" s="619"/>
      <c r="CT36" s="619"/>
      <c r="CU36" s="619"/>
      <c r="CV36" s="619"/>
      <c r="CW36" s="619"/>
      <c r="CX36" s="619"/>
      <c r="CY36" s="620"/>
      <c r="CZ36" s="621">
        <v>6.2</v>
      </c>
      <c r="DA36" s="639"/>
      <c r="DB36" s="639"/>
      <c r="DC36" s="640"/>
      <c r="DD36" s="624">
        <v>2122907</v>
      </c>
      <c r="DE36" s="619"/>
      <c r="DF36" s="619"/>
      <c r="DG36" s="619"/>
      <c r="DH36" s="619"/>
      <c r="DI36" s="619"/>
      <c r="DJ36" s="619"/>
      <c r="DK36" s="620"/>
      <c r="DL36" s="624">
        <v>1601959</v>
      </c>
      <c r="DM36" s="619"/>
      <c r="DN36" s="619"/>
      <c r="DO36" s="619"/>
      <c r="DP36" s="619"/>
      <c r="DQ36" s="619"/>
      <c r="DR36" s="619"/>
      <c r="DS36" s="619"/>
      <c r="DT36" s="619"/>
      <c r="DU36" s="619"/>
      <c r="DV36" s="620"/>
      <c r="DW36" s="641">
        <v>6.5</v>
      </c>
      <c r="DX36" s="642"/>
      <c r="DY36" s="642"/>
      <c r="DZ36" s="642"/>
      <c r="EA36" s="642"/>
      <c r="EB36" s="642"/>
      <c r="EC36" s="643"/>
    </row>
    <row r="37" spans="43:133" ht="11.25" customHeight="1">
      <c r="AQ37" s="644" t="s">
        <v>310</v>
      </c>
      <c r="AR37" s="645"/>
      <c r="AS37" s="645"/>
      <c r="AT37" s="645"/>
      <c r="AU37" s="645"/>
      <c r="AV37" s="645"/>
      <c r="AW37" s="645"/>
      <c r="AX37" s="645"/>
      <c r="AY37" s="646"/>
      <c r="AZ37" s="618">
        <v>1196783</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14620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197376</v>
      </c>
      <c r="CS37" s="637"/>
      <c r="CT37" s="637"/>
      <c r="CU37" s="637"/>
      <c r="CV37" s="637"/>
      <c r="CW37" s="637"/>
      <c r="CX37" s="637"/>
      <c r="CY37" s="638"/>
      <c r="CZ37" s="621">
        <v>0.5</v>
      </c>
      <c r="DA37" s="639"/>
      <c r="DB37" s="639"/>
      <c r="DC37" s="640"/>
      <c r="DD37" s="624">
        <v>197376</v>
      </c>
      <c r="DE37" s="637"/>
      <c r="DF37" s="637"/>
      <c r="DG37" s="637"/>
      <c r="DH37" s="637"/>
      <c r="DI37" s="637"/>
      <c r="DJ37" s="637"/>
      <c r="DK37" s="638"/>
      <c r="DL37" s="624">
        <v>150613</v>
      </c>
      <c r="DM37" s="637"/>
      <c r="DN37" s="637"/>
      <c r="DO37" s="637"/>
      <c r="DP37" s="637"/>
      <c r="DQ37" s="637"/>
      <c r="DR37" s="637"/>
      <c r="DS37" s="637"/>
      <c r="DT37" s="637"/>
      <c r="DU37" s="637"/>
      <c r="DV37" s="638"/>
      <c r="DW37" s="641">
        <v>0.6</v>
      </c>
      <c r="DX37" s="642"/>
      <c r="DY37" s="642"/>
      <c r="DZ37" s="642"/>
      <c r="EA37" s="642"/>
      <c r="EB37" s="642"/>
      <c r="EC37" s="643"/>
    </row>
    <row r="38" spans="43:133" ht="11.25" customHeight="1">
      <c r="AQ38" s="644" t="s">
        <v>313</v>
      </c>
      <c r="AR38" s="645"/>
      <c r="AS38" s="645"/>
      <c r="AT38" s="645"/>
      <c r="AU38" s="645"/>
      <c r="AV38" s="645"/>
      <c r="AW38" s="645"/>
      <c r="AX38" s="645"/>
      <c r="AY38" s="646"/>
      <c r="AZ38" s="618">
        <v>21187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24538</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5839323</v>
      </c>
      <c r="CS38" s="619"/>
      <c r="CT38" s="619"/>
      <c r="CU38" s="619"/>
      <c r="CV38" s="619"/>
      <c r="CW38" s="619"/>
      <c r="CX38" s="619"/>
      <c r="CY38" s="620"/>
      <c r="CZ38" s="621">
        <v>14</v>
      </c>
      <c r="DA38" s="639"/>
      <c r="DB38" s="639"/>
      <c r="DC38" s="640"/>
      <c r="DD38" s="624">
        <v>5221618</v>
      </c>
      <c r="DE38" s="619"/>
      <c r="DF38" s="619"/>
      <c r="DG38" s="619"/>
      <c r="DH38" s="619"/>
      <c r="DI38" s="619"/>
      <c r="DJ38" s="619"/>
      <c r="DK38" s="620"/>
      <c r="DL38" s="624">
        <v>3854146</v>
      </c>
      <c r="DM38" s="619"/>
      <c r="DN38" s="619"/>
      <c r="DO38" s="619"/>
      <c r="DP38" s="619"/>
      <c r="DQ38" s="619"/>
      <c r="DR38" s="619"/>
      <c r="DS38" s="619"/>
      <c r="DT38" s="619"/>
      <c r="DU38" s="619"/>
      <c r="DV38" s="620"/>
      <c r="DW38" s="641">
        <v>15.6</v>
      </c>
      <c r="DX38" s="642"/>
      <c r="DY38" s="642"/>
      <c r="DZ38" s="642"/>
      <c r="EA38" s="642"/>
      <c r="EB38" s="642"/>
      <c r="EC38" s="643"/>
    </row>
    <row r="39" spans="43: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96</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899220</v>
      </c>
      <c r="CS39" s="637"/>
      <c r="CT39" s="637"/>
      <c r="CU39" s="637"/>
      <c r="CV39" s="637"/>
      <c r="CW39" s="637"/>
      <c r="CX39" s="637"/>
      <c r="CY39" s="638"/>
      <c r="CZ39" s="621">
        <v>2.2</v>
      </c>
      <c r="DA39" s="639"/>
      <c r="DB39" s="639"/>
      <c r="DC39" s="640"/>
      <c r="DD39" s="624">
        <v>858768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947545</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573978</v>
      </c>
      <c r="CS40" s="619"/>
      <c r="CT40" s="619"/>
      <c r="CU40" s="619"/>
      <c r="CV40" s="619"/>
      <c r="CW40" s="619"/>
      <c r="CX40" s="619"/>
      <c r="CY40" s="620"/>
      <c r="CZ40" s="621">
        <v>1.4</v>
      </c>
      <c r="DA40" s="639"/>
      <c r="DB40" s="639"/>
      <c r="DC40" s="640"/>
      <c r="DD40" s="624">
        <v>571572</v>
      </c>
      <c r="DE40" s="619"/>
      <c r="DF40" s="619"/>
      <c r="DG40" s="619"/>
      <c r="DH40" s="619"/>
      <c r="DI40" s="619"/>
      <c r="DJ40" s="619"/>
      <c r="DK40" s="620"/>
      <c r="DL40" s="624">
        <v>544842</v>
      </c>
      <c r="DM40" s="619"/>
      <c r="DN40" s="619"/>
      <c r="DO40" s="619"/>
      <c r="DP40" s="619"/>
      <c r="DQ40" s="619"/>
      <c r="DR40" s="619"/>
      <c r="DS40" s="619"/>
      <c r="DT40" s="619"/>
      <c r="DU40" s="619"/>
      <c r="DV40" s="620"/>
      <c r="DW40" s="641">
        <v>2.2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2382047</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284</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4835425</v>
      </c>
      <c r="CS42" s="619"/>
      <c r="CT42" s="619"/>
      <c r="CU42" s="619"/>
      <c r="CV42" s="619"/>
      <c r="CW42" s="619"/>
      <c r="CX42" s="619"/>
      <c r="CY42" s="620"/>
      <c r="CZ42" s="621">
        <v>11.6</v>
      </c>
      <c r="DA42" s="622"/>
      <c r="DB42" s="622"/>
      <c r="DC42" s="623"/>
      <c r="DD42" s="624">
        <v>1611542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146260</v>
      </c>
      <c r="CS43" s="637"/>
      <c r="CT43" s="637"/>
      <c r="CU43" s="637"/>
      <c r="CV43" s="637"/>
      <c r="CW43" s="637"/>
      <c r="CX43" s="637"/>
      <c r="CY43" s="638"/>
      <c r="CZ43" s="621">
        <v>0.4</v>
      </c>
      <c r="DA43" s="639"/>
      <c r="DB43" s="639"/>
      <c r="DC43" s="640"/>
      <c r="DD43" s="624">
        <v>120855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4835425</v>
      </c>
      <c r="CS44" s="619"/>
      <c r="CT44" s="619"/>
      <c r="CU44" s="619"/>
      <c r="CV44" s="619"/>
      <c r="CW44" s="619"/>
      <c r="CX44" s="619"/>
      <c r="CY44" s="620"/>
      <c r="CZ44" s="621">
        <v>11.6</v>
      </c>
      <c r="DA44" s="622"/>
      <c r="DB44" s="622"/>
      <c r="DC44" s="623"/>
      <c r="DD44" s="624">
        <v>1611542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332</v>
      </c>
      <c r="CG45" s="616"/>
      <c r="CH45" s="616"/>
      <c r="CI45" s="616"/>
      <c r="CJ45" s="616"/>
      <c r="CK45" s="616"/>
      <c r="CL45" s="616"/>
      <c r="CM45" s="616"/>
      <c r="CN45" s="616"/>
      <c r="CO45" s="616"/>
      <c r="CP45" s="616"/>
      <c r="CQ45" s="617"/>
      <c r="CR45" s="618">
        <v>2573252</v>
      </c>
      <c r="CS45" s="637"/>
      <c r="CT45" s="637"/>
      <c r="CU45" s="637"/>
      <c r="CV45" s="637"/>
      <c r="CW45" s="637"/>
      <c r="CX45" s="637"/>
      <c r="CY45" s="638"/>
      <c r="CZ45" s="621">
        <v>6.2</v>
      </c>
      <c r="DA45" s="639"/>
      <c r="DB45" s="639"/>
      <c r="DC45" s="640"/>
      <c r="DD45" s="624">
        <v>257958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333</v>
      </c>
      <c r="CG46" s="616"/>
      <c r="CH46" s="616"/>
      <c r="CI46" s="616"/>
      <c r="CJ46" s="616"/>
      <c r="CK46" s="616"/>
      <c r="CL46" s="616"/>
      <c r="CM46" s="616"/>
      <c r="CN46" s="616"/>
      <c r="CO46" s="616"/>
      <c r="CP46" s="616"/>
      <c r="CQ46" s="617"/>
      <c r="CR46" s="618">
        <v>2155592</v>
      </c>
      <c r="CS46" s="619"/>
      <c r="CT46" s="619"/>
      <c r="CU46" s="619"/>
      <c r="CV46" s="619"/>
      <c r="CW46" s="619"/>
      <c r="CX46" s="619"/>
      <c r="CY46" s="620"/>
      <c r="CZ46" s="621">
        <v>5.2</v>
      </c>
      <c r="DA46" s="622"/>
      <c r="DB46" s="622"/>
      <c r="DC46" s="623"/>
      <c r="DD46" s="624">
        <v>1315872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334</v>
      </c>
      <c r="CG47" s="616"/>
      <c r="CH47" s="616"/>
      <c r="CI47" s="616"/>
      <c r="CJ47" s="616"/>
      <c r="CK47" s="616"/>
      <c r="CL47" s="616"/>
      <c r="CM47" s="616"/>
      <c r="CN47" s="616"/>
      <c r="CO47" s="616"/>
      <c r="CP47" s="616"/>
      <c r="CQ47" s="617"/>
      <c r="CR47" s="618" t="s">
        <v>156</v>
      </c>
      <c r="CS47" s="637"/>
      <c r="CT47" s="637"/>
      <c r="CU47" s="637"/>
      <c r="CV47" s="637"/>
      <c r="CW47" s="637"/>
      <c r="CX47" s="637"/>
      <c r="CY47" s="638"/>
      <c r="CZ47" s="621" t="s">
        <v>156</v>
      </c>
      <c r="DA47" s="639"/>
      <c r="DB47" s="639"/>
      <c r="DC47" s="640"/>
      <c r="DD47" s="624" t="s">
        <v>156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41669851</v>
      </c>
      <c r="CS49" s="603"/>
      <c r="CT49" s="603"/>
      <c r="CU49" s="603"/>
      <c r="CV49" s="603"/>
      <c r="CW49" s="603"/>
      <c r="CX49" s="603"/>
      <c r="CY49" s="604"/>
      <c r="CZ49" s="605">
        <v>100</v>
      </c>
      <c r="DA49" s="606"/>
      <c r="DB49" s="606"/>
      <c r="DC49" s="607"/>
      <c r="DD49" s="608">
        <v>28315809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42732</v>
      </c>
      <c r="R7" s="1131"/>
      <c r="S7" s="1131"/>
      <c r="T7" s="1131"/>
      <c r="U7" s="1131"/>
      <c r="V7" s="1131">
        <v>41658</v>
      </c>
      <c r="W7" s="1131"/>
      <c r="X7" s="1131"/>
      <c r="Y7" s="1131"/>
      <c r="Z7" s="1131"/>
      <c r="AA7" s="1131">
        <v>1074</v>
      </c>
      <c r="AB7" s="1131"/>
      <c r="AC7" s="1131"/>
      <c r="AD7" s="1131"/>
      <c r="AE7" s="1132"/>
      <c r="AF7" s="1133">
        <v>799</v>
      </c>
      <c r="AG7" s="1134"/>
      <c r="AH7" s="1134"/>
      <c r="AI7" s="1134"/>
      <c r="AJ7" s="1135"/>
      <c r="AK7" s="1117">
        <v>119</v>
      </c>
      <c r="AL7" s="1118"/>
      <c r="AM7" s="1118"/>
      <c r="AN7" s="1118"/>
      <c r="AO7" s="1118"/>
      <c r="AP7" s="1118">
        <v>36574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1</v>
      </c>
      <c r="CI7" s="1115"/>
      <c r="CJ7" s="1115"/>
      <c r="CK7" s="1115"/>
      <c r="CL7" s="1116"/>
      <c r="CM7" s="1114">
        <v>21</v>
      </c>
      <c r="CN7" s="1115"/>
      <c r="CO7" s="1115"/>
      <c r="CP7" s="1115"/>
      <c r="CQ7" s="1116"/>
      <c r="CR7" s="1114">
        <v>4</v>
      </c>
      <c r="CS7" s="1115"/>
      <c r="CT7" s="1115"/>
      <c r="CU7" s="1115"/>
      <c r="CV7" s="1116"/>
      <c r="CW7" s="1114" t="s">
        <v>559</v>
      </c>
      <c r="CX7" s="1115"/>
      <c r="CY7" s="1115"/>
      <c r="CZ7" s="1115"/>
      <c r="DA7" s="1116"/>
      <c r="DB7" s="1114" t="s">
        <v>559</v>
      </c>
      <c r="DC7" s="1115"/>
      <c r="DD7" s="1115"/>
      <c r="DE7" s="1115"/>
      <c r="DF7" s="1116"/>
      <c r="DG7" s="1114" t="s">
        <v>559</v>
      </c>
      <c r="DH7" s="1115"/>
      <c r="DI7" s="1115"/>
      <c r="DJ7" s="1115"/>
      <c r="DK7" s="1116"/>
      <c r="DL7" s="1114" t="s">
        <v>559</v>
      </c>
      <c r="DM7" s="1115"/>
      <c r="DN7" s="1115"/>
      <c r="DO7" s="1115"/>
      <c r="DP7" s="1116"/>
      <c r="DQ7" s="1114" t="s">
        <v>559</v>
      </c>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71</v>
      </c>
      <c r="R8" s="1070"/>
      <c r="S8" s="1070"/>
      <c r="T8" s="1070"/>
      <c r="U8" s="1070"/>
      <c r="V8" s="1070">
        <v>37</v>
      </c>
      <c r="W8" s="1070"/>
      <c r="X8" s="1070"/>
      <c r="Y8" s="1070"/>
      <c r="Z8" s="1070"/>
      <c r="AA8" s="1070">
        <v>34</v>
      </c>
      <c r="AB8" s="1070"/>
      <c r="AC8" s="1070"/>
      <c r="AD8" s="1070"/>
      <c r="AE8" s="1071"/>
      <c r="AF8" s="1045">
        <v>34</v>
      </c>
      <c r="AG8" s="1046"/>
      <c r="AH8" s="1046"/>
      <c r="AI8" s="1046"/>
      <c r="AJ8" s="1047"/>
      <c r="AK8" s="1112">
        <v>10</v>
      </c>
      <c r="AL8" s="1113"/>
      <c r="AM8" s="1113"/>
      <c r="AN8" s="1113"/>
      <c r="AO8" s="1113"/>
      <c r="AP8" s="1113" t="s">
        <v>563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-7</v>
      </c>
      <c r="CI8" s="1016"/>
      <c r="CJ8" s="1016"/>
      <c r="CK8" s="1016"/>
      <c r="CL8" s="1017"/>
      <c r="CM8" s="1015">
        <v>436</v>
      </c>
      <c r="CN8" s="1016"/>
      <c r="CO8" s="1016"/>
      <c r="CP8" s="1016"/>
      <c r="CQ8" s="1017"/>
      <c r="CR8" s="1015">
        <v>204</v>
      </c>
      <c r="CS8" s="1016"/>
      <c r="CT8" s="1016"/>
      <c r="CU8" s="1016"/>
      <c r="CV8" s="1017"/>
      <c r="CW8" s="1015">
        <v>13</v>
      </c>
      <c r="CX8" s="1016"/>
      <c r="CY8" s="1016"/>
      <c r="CZ8" s="1016"/>
      <c r="DA8" s="1017"/>
      <c r="DB8" s="1015" t="s">
        <v>559</v>
      </c>
      <c r="DC8" s="1016"/>
      <c r="DD8" s="1016"/>
      <c r="DE8" s="1016"/>
      <c r="DF8" s="1017"/>
      <c r="DG8" s="1015" t="s">
        <v>560</v>
      </c>
      <c r="DH8" s="1016"/>
      <c r="DI8" s="1016"/>
      <c r="DJ8" s="1016"/>
      <c r="DK8" s="1017"/>
      <c r="DL8" s="1015" t="s">
        <v>559</v>
      </c>
      <c r="DM8" s="1016"/>
      <c r="DN8" s="1016"/>
      <c r="DO8" s="1016"/>
      <c r="DP8" s="1017"/>
      <c r="DQ8" s="1015" t="s">
        <v>559</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553</v>
      </c>
      <c r="BT9" s="1041"/>
      <c r="BU9" s="1041"/>
      <c r="BV9" s="1041"/>
      <c r="BW9" s="1041"/>
      <c r="BX9" s="1041"/>
      <c r="BY9" s="1041"/>
      <c r="BZ9" s="1041"/>
      <c r="CA9" s="1041"/>
      <c r="CB9" s="1041"/>
      <c r="CC9" s="1041"/>
      <c r="CD9" s="1041"/>
      <c r="CE9" s="1041"/>
      <c r="CF9" s="1041"/>
      <c r="CG9" s="1042"/>
      <c r="CH9" s="1015">
        <v>-11</v>
      </c>
      <c r="CI9" s="1016"/>
      <c r="CJ9" s="1016"/>
      <c r="CK9" s="1016"/>
      <c r="CL9" s="1017"/>
      <c r="CM9" s="1015">
        <v>64</v>
      </c>
      <c r="CN9" s="1016"/>
      <c r="CO9" s="1016"/>
      <c r="CP9" s="1016"/>
      <c r="CQ9" s="1017"/>
      <c r="CR9" s="1015">
        <v>40</v>
      </c>
      <c r="CS9" s="1016"/>
      <c r="CT9" s="1016"/>
      <c r="CU9" s="1016"/>
      <c r="CV9" s="1017"/>
      <c r="CW9" s="1015">
        <v>5</v>
      </c>
      <c r="CX9" s="1016"/>
      <c r="CY9" s="1016"/>
      <c r="CZ9" s="1016"/>
      <c r="DA9" s="1017"/>
      <c r="DB9" s="1015">
        <v>4</v>
      </c>
      <c r="DC9" s="1016"/>
      <c r="DD9" s="1016"/>
      <c r="DE9" s="1016"/>
      <c r="DF9" s="1017"/>
      <c r="DG9" s="1015" t="s">
        <v>561</v>
      </c>
      <c r="DH9" s="1016"/>
      <c r="DI9" s="1016"/>
      <c r="DJ9" s="1016"/>
      <c r="DK9" s="1017"/>
      <c r="DL9" s="1015" t="s">
        <v>559</v>
      </c>
      <c r="DM9" s="1016"/>
      <c r="DN9" s="1016"/>
      <c r="DO9" s="1016"/>
      <c r="DP9" s="1017"/>
      <c r="DQ9" s="1015" t="s">
        <v>560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554</v>
      </c>
      <c r="BT10" s="1041"/>
      <c r="BU10" s="1041"/>
      <c r="BV10" s="1041"/>
      <c r="BW10" s="1041"/>
      <c r="BX10" s="1041"/>
      <c r="BY10" s="1041"/>
      <c r="BZ10" s="1041"/>
      <c r="CA10" s="1041"/>
      <c r="CB10" s="1041"/>
      <c r="CC10" s="1041"/>
      <c r="CD10" s="1041"/>
      <c r="CE10" s="1041"/>
      <c r="CF10" s="1041"/>
      <c r="CG10" s="1042"/>
      <c r="CH10" s="1015">
        <v>-17</v>
      </c>
      <c r="CI10" s="1016"/>
      <c r="CJ10" s="1016"/>
      <c r="CK10" s="1016"/>
      <c r="CL10" s="1017"/>
      <c r="CM10" s="1015">
        <v>340</v>
      </c>
      <c r="CN10" s="1016"/>
      <c r="CO10" s="1016"/>
      <c r="CP10" s="1016"/>
      <c r="CQ10" s="1017"/>
      <c r="CR10" s="1015">
        <v>15</v>
      </c>
      <c r="CS10" s="1016"/>
      <c r="CT10" s="1016"/>
      <c r="CU10" s="1016"/>
      <c r="CV10" s="1017"/>
      <c r="CW10" s="1015" t="s">
        <v>559</v>
      </c>
      <c r="CX10" s="1016"/>
      <c r="CY10" s="1016"/>
      <c r="CZ10" s="1016"/>
      <c r="DA10" s="1017"/>
      <c r="DB10" s="1015" t="s">
        <v>559</v>
      </c>
      <c r="DC10" s="1016"/>
      <c r="DD10" s="1016"/>
      <c r="DE10" s="1016"/>
      <c r="DF10" s="1017"/>
      <c r="DG10" s="1015" t="s">
        <v>559</v>
      </c>
      <c r="DH10" s="1016"/>
      <c r="DI10" s="1016"/>
      <c r="DJ10" s="1016"/>
      <c r="DK10" s="1017"/>
      <c r="DL10" s="1015" t="s">
        <v>559</v>
      </c>
      <c r="DM10" s="1016"/>
      <c r="DN10" s="1016"/>
      <c r="DO10" s="1016"/>
      <c r="DP10" s="1017"/>
      <c r="DQ10" s="1015" t="s">
        <v>559</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42794</v>
      </c>
      <c r="R23" s="1095"/>
      <c r="S23" s="1095"/>
      <c r="T23" s="1095"/>
      <c r="U23" s="1095"/>
      <c r="V23" s="1095">
        <v>41685</v>
      </c>
      <c r="W23" s="1095"/>
      <c r="X23" s="1095"/>
      <c r="Y23" s="1095"/>
      <c r="Z23" s="1095"/>
      <c r="AA23" s="1095">
        <v>1109</v>
      </c>
      <c r="AB23" s="1095"/>
      <c r="AC23" s="1095"/>
      <c r="AD23" s="1095"/>
      <c r="AE23" s="1096"/>
      <c r="AF23" s="1097">
        <v>833</v>
      </c>
      <c r="AG23" s="1095"/>
      <c r="AH23" s="1095"/>
      <c r="AI23" s="1095"/>
      <c r="AJ23" s="1098"/>
      <c r="AK23" s="1099"/>
      <c r="AL23" s="1100"/>
      <c r="AM23" s="1100"/>
      <c r="AN23" s="1100"/>
      <c r="AO23" s="1100"/>
      <c r="AP23" s="1095">
        <v>36574</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12024</v>
      </c>
      <c r="R28" s="1080"/>
      <c r="S28" s="1080"/>
      <c r="T28" s="1080"/>
      <c r="U28" s="1080"/>
      <c r="V28" s="1080">
        <v>11776</v>
      </c>
      <c r="W28" s="1080"/>
      <c r="X28" s="1080"/>
      <c r="Y28" s="1080"/>
      <c r="Z28" s="1080"/>
      <c r="AA28" s="1080">
        <v>248</v>
      </c>
      <c r="AB28" s="1080"/>
      <c r="AC28" s="1080"/>
      <c r="AD28" s="1080"/>
      <c r="AE28" s="1081"/>
      <c r="AF28" s="1082">
        <v>248</v>
      </c>
      <c r="AG28" s="1080"/>
      <c r="AH28" s="1080"/>
      <c r="AI28" s="1080"/>
      <c r="AJ28" s="1083"/>
      <c r="AK28" s="1084">
        <v>948</v>
      </c>
      <c r="AL28" s="1072"/>
      <c r="AM28" s="1072"/>
      <c r="AN28" s="1072"/>
      <c r="AO28" s="1072"/>
      <c r="AP28" s="1072" t="s">
        <v>555</v>
      </c>
      <c r="AQ28" s="1072"/>
      <c r="AR28" s="1072"/>
      <c r="AS28" s="1072"/>
      <c r="AT28" s="1072"/>
      <c r="AU28" s="1072" t="s">
        <v>555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7592</v>
      </c>
      <c r="R29" s="1070"/>
      <c r="S29" s="1070"/>
      <c r="T29" s="1070"/>
      <c r="U29" s="1070"/>
      <c r="V29" s="1070">
        <v>7590</v>
      </c>
      <c r="W29" s="1070"/>
      <c r="X29" s="1070"/>
      <c r="Y29" s="1070"/>
      <c r="Z29" s="1070"/>
      <c r="AA29" s="1070">
        <v>3</v>
      </c>
      <c r="AB29" s="1070"/>
      <c r="AC29" s="1070"/>
      <c r="AD29" s="1070"/>
      <c r="AE29" s="1071"/>
      <c r="AF29" s="1045">
        <v>3</v>
      </c>
      <c r="AG29" s="1046"/>
      <c r="AH29" s="1046"/>
      <c r="AI29" s="1046"/>
      <c r="AJ29" s="1047"/>
      <c r="AK29" s="1006">
        <v>1115</v>
      </c>
      <c r="AL29" s="997"/>
      <c r="AM29" s="997"/>
      <c r="AN29" s="997"/>
      <c r="AO29" s="997"/>
      <c r="AP29" s="997">
        <v>250</v>
      </c>
      <c r="AQ29" s="997"/>
      <c r="AR29" s="997"/>
      <c r="AS29" s="997"/>
      <c r="AT29" s="997"/>
      <c r="AU29" s="997">
        <v>250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1081</v>
      </c>
      <c r="R30" s="1070"/>
      <c r="S30" s="1070"/>
      <c r="T30" s="1070"/>
      <c r="U30" s="1070"/>
      <c r="V30" s="1070">
        <v>1064</v>
      </c>
      <c r="W30" s="1070"/>
      <c r="X30" s="1070"/>
      <c r="Y30" s="1070"/>
      <c r="Z30" s="1070"/>
      <c r="AA30" s="1070">
        <v>18</v>
      </c>
      <c r="AB30" s="1070"/>
      <c r="AC30" s="1070"/>
      <c r="AD30" s="1070"/>
      <c r="AE30" s="1071"/>
      <c r="AF30" s="1045">
        <v>18</v>
      </c>
      <c r="AG30" s="1046"/>
      <c r="AH30" s="1046"/>
      <c r="AI30" s="1046"/>
      <c r="AJ30" s="1047"/>
      <c r="AK30" s="1006">
        <v>1225</v>
      </c>
      <c r="AL30" s="997"/>
      <c r="AM30" s="997"/>
      <c r="AN30" s="997"/>
      <c r="AO30" s="997"/>
      <c r="AP30" s="997" t="s">
        <v>555</v>
      </c>
      <c r="AQ30" s="997"/>
      <c r="AR30" s="997"/>
      <c r="AS30" s="997"/>
      <c r="AT30" s="997"/>
      <c r="AU30" s="997" t="s">
        <v>555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10492</v>
      </c>
      <c r="R31" s="1070"/>
      <c r="S31" s="1070"/>
      <c r="T31" s="1070"/>
      <c r="U31" s="1070"/>
      <c r="V31" s="1070">
        <v>11369</v>
      </c>
      <c r="W31" s="1070"/>
      <c r="X31" s="1070"/>
      <c r="Y31" s="1070"/>
      <c r="Z31" s="1070"/>
      <c r="AA31" s="1070">
        <v>-877</v>
      </c>
      <c r="AB31" s="1070"/>
      <c r="AC31" s="1070"/>
      <c r="AD31" s="1070"/>
      <c r="AE31" s="1071"/>
      <c r="AF31" s="1045">
        <v>733</v>
      </c>
      <c r="AG31" s="1046"/>
      <c r="AH31" s="1046"/>
      <c r="AI31" s="1046"/>
      <c r="AJ31" s="1047"/>
      <c r="AK31" s="1006">
        <v>1197</v>
      </c>
      <c r="AL31" s="997"/>
      <c r="AM31" s="997"/>
      <c r="AN31" s="997"/>
      <c r="AO31" s="997"/>
      <c r="AP31" s="997">
        <v>11568</v>
      </c>
      <c r="AQ31" s="997"/>
      <c r="AR31" s="997"/>
      <c r="AS31" s="997"/>
      <c r="AT31" s="997"/>
      <c r="AU31" s="997">
        <v>7970</v>
      </c>
      <c r="AV31" s="997"/>
      <c r="AW31" s="997"/>
      <c r="AX31" s="997"/>
      <c r="AY31" s="997"/>
      <c r="AZ31" s="1068" t="s">
        <v>556</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2204</v>
      </c>
      <c r="R32" s="1070"/>
      <c r="S32" s="1070"/>
      <c r="T32" s="1070"/>
      <c r="U32" s="1070"/>
      <c r="V32" s="1070">
        <v>1768</v>
      </c>
      <c r="W32" s="1070"/>
      <c r="X32" s="1070"/>
      <c r="Y32" s="1070"/>
      <c r="Z32" s="1070"/>
      <c r="AA32" s="1070">
        <v>436</v>
      </c>
      <c r="AB32" s="1070"/>
      <c r="AC32" s="1070"/>
      <c r="AD32" s="1070"/>
      <c r="AE32" s="1071"/>
      <c r="AF32" s="1045">
        <v>3401</v>
      </c>
      <c r="AG32" s="1046"/>
      <c r="AH32" s="1046"/>
      <c r="AI32" s="1046"/>
      <c r="AJ32" s="1047"/>
      <c r="AK32" s="1006">
        <v>21</v>
      </c>
      <c r="AL32" s="997"/>
      <c r="AM32" s="997"/>
      <c r="AN32" s="997"/>
      <c r="AO32" s="997"/>
      <c r="AP32" s="997">
        <v>6663</v>
      </c>
      <c r="AQ32" s="997"/>
      <c r="AR32" s="997"/>
      <c r="AS32" s="997"/>
      <c r="AT32" s="997"/>
      <c r="AU32" s="997">
        <v>180</v>
      </c>
      <c r="AV32" s="997"/>
      <c r="AW32" s="997"/>
      <c r="AX32" s="997"/>
      <c r="AY32" s="997"/>
      <c r="AZ32" s="1068" t="s">
        <v>556</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6405</v>
      </c>
      <c r="R33" s="1070"/>
      <c r="S33" s="1070"/>
      <c r="T33" s="1070"/>
      <c r="U33" s="1070"/>
      <c r="V33" s="1070">
        <v>6102</v>
      </c>
      <c r="W33" s="1070"/>
      <c r="X33" s="1070"/>
      <c r="Y33" s="1070"/>
      <c r="Z33" s="1070"/>
      <c r="AA33" s="1070">
        <v>303</v>
      </c>
      <c r="AB33" s="1070"/>
      <c r="AC33" s="1070"/>
      <c r="AD33" s="1070"/>
      <c r="AE33" s="1071"/>
      <c r="AF33" s="1045">
        <v>262</v>
      </c>
      <c r="AG33" s="1046"/>
      <c r="AH33" s="1046"/>
      <c r="AI33" s="1046"/>
      <c r="AJ33" s="1047"/>
      <c r="AK33" s="1006">
        <v>2309</v>
      </c>
      <c r="AL33" s="997"/>
      <c r="AM33" s="997"/>
      <c r="AN33" s="997"/>
      <c r="AO33" s="997"/>
      <c r="AP33" s="997">
        <v>42757</v>
      </c>
      <c r="AQ33" s="997"/>
      <c r="AR33" s="997"/>
      <c r="AS33" s="997"/>
      <c r="AT33" s="997"/>
      <c r="AU33" s="997">
        <v>33308</v>
      </c>
      <c r="AV33" s="997"/>
      <c r="AW33" s="997"/>
      <c r="AX33" s="997"/>
      <c r="AY33" s="997"/>
      <c r="AZ33" s="1068" t="s">
        <v>556</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274</v>
      </c>
      <c r="R34" s="1070"/>
      <c r="S34" s="1070"/>
      <c r="T34" s="1070"/>
      <c r="U34" s="1070"/>
      <c r="V34" s="1070">
        <v>274</v>
      </c>
      <c r="W34" s="1070"/>
      <c r="X34" s="1070"/>
      <c r="Y34" s="1070"/>
      <c r="Z34" s="1070"/>
      <c r="AA34" s="1070" t="s">
        <v>555</v>
      </c>
      <c r="AB34" s="1070"/>
      <c r="AC34" s="1070"/>
      <c r="AD34" s="1070"/>
      <c r="AE34" s="1071"/>
      <c r="AF34" s="1045" t="s">
        <v>384</v>
      </c>
      <c r="AG34" s="1046"/>
      <c r="AH34" s="1046"/>
      <c r="AI34" s="1046"/>
      <c r="AJ34" s="1047"/>
      <c r="AK34" s="1006">
        <v>201</v>
      </c>
      <c r="AL34" s="997"/>
      <c r="AM34" s="997"/>
      <c r="AN34" s="997"/>
      <c r="AO34" s="997"/>
      <c r="AP34" s="997">
        <v>1092</v>
      </c>
      <c r="AQ34" s="997"/>
      <c r="AR34" s="997"/>
      <c r="AS34" s="997"/>
      <c r="AT34" s="997"/>
      <c r="AU34" s="997">
        <v>1043</v>
      </c>
      <c r="AV34" s="997"/>
      <c r="AW34" s="997"/>
      <c r="AX34" s="997"/>
      <c r="AY34" s="997"/>
      <c r="AZ34" s="1068" t="s">
        <v>556</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4664</v>
      </c>
      <c r="AG63" s="985"/>
      <c r="AH63" s="985"/>
      <c r="AI63" s="985"/>
      <c r="AJ63" s="1056"/>
      <c r="AK63" s="1057"/>
      <c r="AL63" s="989"/>
      <c r="AM63" s="989"/>
      <c r="AN63" s="989"/>
      <c r="AO63" s="989"/>
      <c r="AP63" s="985">
        <v>62330</v>
      </c>
      <c r="AQ63" s="985"/>
      <c r="AR63" s="985"/>
      <c r="AS63" s="985"/>
      <c r="AT63" s="985"/>
      <c r="AU63" s="985">
        <v>42750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905</v>
      </c>
      <c r="R68" s="1008"/>
      <c r="S68" s="1008"/>
      <c r="T68" s="1008"/>
      <c r="U68" s="1008"/>
      <c r="V68" s="1008">
        <v>894</v>
      </c>
      <c r="W68" s="1008"/>
      <c r="X68" s="1008"/>
      <c r="Y68" s="1008"/>
      <c r="Z68" s="1008"/>
      <c r="AA68" s="1008">
        <v>12</v>
      </c>
      <c r="AB68" s="1008"/>
      <c r="AC68" s="1008"/>
      <c r="AD68" s="1008"/>
      <c r="AE68" s="1008"/>
      <c r="AF68" s="1008">
        <v>12</v>
      </c>
      <c r="AG68" s="1008"/>
      <c r="AH68" s="1008"/>
      <c r="AI68" s="1008"/>
      <c r="AJ68" s="1008"/>
      <c r="AK68" s="1008">
        <v>93</v>
      </c>
      <c r="AL68" s="1008"/>
      <c r="AM68" s="1008"/>
      <c r="AN68" s="1008"/>
      <c r="AO68" s="1008"/>
      <c r="AP68" s="1008">
        <v>17</v>
      </c>
      <c r="AQ68" s="1008"/>
      <c r="AR68" s="1008"/>
      <c r="AS68" s="1008"/>
      <c r="AT68" s="1008"/>
      <c r="AU68" s="1008">
        <v>12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34</v>
      </c>
      <c r="R69" s="997"/>
      <c r="S69" s="997"/>
      <c r="T69" s="997"/>
      <c r="U69" s="997"/>
      <c r="V69" s="997">
        <v>29</v>
      </c>
      <c r="W69" s="997"/>
      <c r="X69" s="997"/>
      <c r="Y69" s="997"/>
      <c r="Z69" s="997"/>
      <c r="AA69" s="997">
        <v>5</v>
      </c>
      <c r="AB69" s="997"/>
      <c r="AC69" s="997"/>
      <c r="AD69" s="997"/>
      <c r="AE69" s="997"/>
      <c r="AF69" s="997">
        <v>5</v>
      </c>
      <c r="AG69" s="997"/>
      <c r="AH69" s="997"/>
      <c r="AI69" s="997"/>
      <c r="AJ69" s="997"/>
      <c r="AK69" s="997" t="s">
        <v>557</v>
      </c>
      <c r="AL69" s="997"/>
      <c r="AM69" s="997"/>
      <c r="AN69" s="997"/>
      <c r="AO69" s="997"/>
      <c r="AP69" s="997">
        <v>11</v>
      </c>
      <c r="AQ69" s="997"/>
      <c r="AR69" s="997"/>
      <c r="AS69" s="997"/>
      <c r="AT69" s="997"/>
      <c r="AU69" s="997">
        <v>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t="s">
        <v>557</v>
      </c>
      <c r="R70" s="997"/>
      <c r="S70" s="997"/>
      <c r="T70" s="997"/>
      <c r="U70" s="997"/>
      <c r="V70" s="997" t="s">
        <v>557</v>
      </c>
      <c r="W70" s="997"/>
      <c r="X70" s="997"/>
      <c r="Y70" s="997"/>
      <c r="Z70" s="997"/>
      <c r="AA70" s="997" t="s">
        <v>557</v>
      </c>
      <c r="AB70" s="997"/>
      <c r="AC70" s="997"/>
      <c r="AD70" s="997"/>
      <c r="AE70" s="997"/>
      <c r="AF70" s="997" t="s">
        <v>557</v>
      </c>
      <c r="AG70" s="997"/>
      <c r="AH70" s="997"/>
      <c r="AI70" s="997"/>
      <c r="AJ70" s="997"/>
      <c r="AK70" s="997" t="s">
        <v>557</v>
      </c>
      <c r="AL70" s="997"/>
      <c r="AM70" s="997"/>
      <c r="AN70" s="997"/>
      <c r="AO70" s="997"/>
      <c r="AP70" s="997" t="s">
        <v>557</v>
      </c>
      <c r="AQ70" s="997"/>
      <c r="AR70" s="997"/>
      <c r="AS70" s="997"/>
      <c r="AT70" s="997"/>
      <c r="AU70" s="997" t="s">
        <v>557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t="s">
        <v>558</v>
      </c>
      <c r="R71" s="997"/>
      <c r="S71" s="997"/>
      <c r="T71" s="997"/>
      <c r="U71" s="997"/>
      <c r="V71" s="997" t="s">
        <v>557</v>
      </c>
      <c r="W71" s="997"/>
      <c r="X71" s="997"/>
      <c r="Y71" s="997"/>
      <c r="Z71" s="997"/>
      <c r="AA71" s="997" t="s">
        <v>557</v>
      </c>
      <c r="AB71" s="997"/>
      <c r="AC71" s="997"/>
      <c r="AD71" s="997"/>
      <c r="AE71" s="997"/>
      <c r="AF71" s="997" t="s">
        <v>557</v>
      </c>
      <c r="AG71" s="997"/>
      <c r="AH71" s="997"/>
      <c r="AI71" s="997"/>
      <c r="AJ71" s="997"/>
      <c r="AK71" s="997" t="s">
        <v>557</v>
      </c>
      <c r="AL71" s="997"/>
      <c r="AM71" s="997"/>
      <c r="AN71" s="997"/>
      <c r="AO71" s="997"/>
      <c r="AP71" s="997" t="s">
        <v>557</v>
      </c>
      <c r="AQ71" s="997"/>
      <c r="AR71" s="997"/>
      <c r="AS71" s="997"/>
      <c r="AT71" s="997"/>
      <c r="AU71" s="997" t="s">
        <v>557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83</v>
      </c>
      <c r="R72" s="997"/>
      <c r="S72" s="997"/>
      <c r="T72" s="997"/>
      <c r="U72" s="997"/>
      <c r="V72" s="997">
        <v>78</v>
      </c>
      <c r="W72" s="997"/>
      <c r="X72" s="997"/>
      <c r="Y72" s="997"/>
      <c r="Z72" s="997"/>
      <c r="AA72" s="997">
        <v>5</v>
      </c>
      <c r="AB72" s="997"/>
      <c r="AC72" s="997"/>
      <c r="AD72" s="997"/>
      <c r="AE72" s="997"/>
      <c r="AF72" s="997">
        <v>5</v>
      </c>
      <c r="AG72" s="997"/>
      <c r="AH72" s="997"/>
      <c r="AI72" s="997"/>
      <c r="AJ72" s="997"/>
      <c r="AK72" s="997" t="s">
        <v>557</v>
      </c>
      <c r="AL72" s="997"/>
      <c r="AM72" s="997"/>
      <c r="AN72" s="997"/>
      <c r="AO72" s="997"/>
      <c r="AP72" s="997" t="s">
        <v>557</v>
      </c>
      <c r="AQ72" s="997"/>
      <c r="AR72" s="997"/>
      <c r="AS72" s="997"/>
      <c r="AT72" s="997"/>
      <c r="AU72" s="997" t="s">
        <v>557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132</v>
      </c>
      <c r="R73" s="997"/>
      <c r="S73" s="997"/>
      <c r="T73" s="997"/>
      <c r="U73" s="997"/>
      <c r="V73" s="997">
        <v>122</v>
      </c>
      <c r="W73" s="997"/>
      <c r="X73" s="997"/>
      <c r="Y73" s="997"/>
      <c r="Z73" s="997"/>
      <c r="AA73" s="997">
        <v>9</v>
      </c>
      <c r="AB73" s="997"/>
      <c r="AC73" s="997"/>
      <c r="AD73" s="997"/>
      <c r="AE73" s="997"/>
      <c r="AF73" s="997">
        <v>9</v>
      </c>
      <c r="AG73" s="997"/>
      <c r="AH73" s="997"/>
      <c r="AI73" s="997"/>
      <c r="AJ73" s="997"/>
      <c r="AK73" s="997" t="s">
        <v>557</v>
      </c>
      <c r="AL73" s="997"/>
      <c r="AM73" s="997"/>
      <c r="AN73" s="997"/>
      <c r="AO73" s="997"/>
      <c r="AP73" s="997" t="s">
        <v>557</v>
      </c>
      <c r="AQ73" s="997"/>
      <c r="AR73" s="997"/>
      <c r="AS73" s="997"/>
      <c r="AT73" s="997"/>
      <c r="AU73" s="997" t="s">
        <v>557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153189</v>
      </c>
      <c r="R74" s="997"/>
      <c r="S74" s="997"/>
      <c r="T74" s="997"/>
      <c r="U74" s="997"/>
      <c r="V74" s="997">
        <v>146666</v>
      </c>
      <c r="W74" s="997"/>
      <c r="X74" s="997"/>
      <c r="Y74" s="997"/>
      <c r="Z74" s="997"/>
      <c r="AA74" s="997">
        <v>6523</v>
      </c>
      <c r="AB74" s="997"/>
      <c r="AC74" s="997"/>
      <c r="AD74" s="997"/>
      <c r="AE74" s="997"/>
      <c r="AF74" s="997">
        <v>6523</v>
      </c>
      <c r="AG74" s="997"/>
      <c r="AH74" s="997"/>
      <c r="AI74" s="997"/>
      <c r="AJ74" s="997"/>
      <c r="AK74" s="997">
        <v>130</v>
      </c>
      <c r="AL74" s="997"/>
      <c r="AM74" s="997"/>
      <c r="AN74" s="997"/>
      <c r="AO74" s="997"/>
      <c r="AP74" s="997" t="s">
        <v>557</v>
      </c>
      <c r="AQ74" s="997"/>
      <c r="AR74" s="997"/>
      <c r="AS74" s="997"/>
      <c r="AT74" s="997"/>
      <c r="AU74" s="997" t="s">
        <v>557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548</v>
      </c>
      <c r="C75" s="1001"/>
      <c r="D75" s="1001"/>
      <c r="E75" s="1001"/>
      <c r="F75" s="1001"/>
      <c r="G75" s="1001"/>
      <c r="H75" s="1001"/>
      <c r="I75" s="1001"/>
      <c r="J75" s="1001"/>
      <c r="K75" s="1001"/>
      <c r="L75" s="1001"/>
      <c r="M75" s="1001"/>
      <c r="N75" s="1001"/>
      <c r="O75" s="1001"/>
      <c r="P75" s="1002"/>
      <c r="Q75" s="1004">
        <v>95</v>
      </c>
      <c r="R75" s="1005"/>
      <c r="S75" s="1005"/>
      <c r="T75" s="1005"/>
      <c r="U75" s="1006"/>
      <c r="V75" s="1007">
        <v>82</v>
      </c>
      <c r="W75" s="1005"/>
      <c r="X75" s="1005"/>
      <c r="Y75" s="1005"/>
      <c r="Z75" s="1006"/>
      <c r="AA75" s="1007">
        <v>13</v>
      </c>
      <c r="AB75" s="1005"/>
      <c r="AC75" s="1005"/>
      <c r="AD75" s="1005"/>
      <c r="AE75" s="1006"/>
      <c r="AF75" s="1007">
        <v>13</v>
      </c>
      <c r="AG75" s="1005"/>
      <c r="AH75" s="1005"/>
      <c r="AI75" s="1005"/>
      <c r="AJ75" s="1006"/>
      <c r="AK75" s="1007">
        <v>24</v>
      </c>
      <c r="AL75" s="1005"/>
      <c r="AM75" s="1005"/>
      <c r="AN75" s="1005"/>
      <c r="AO75" s="1006"/>
      <c r="AP75" s="1007">
        <v>8</v>
      </c>
      <c r="AQ75" s="1005"/>
      <c r="AR75" s="1005"/>
      <c r="AS75" s="1005"/>
      <c r="AT75" s="1006"/>
      <c r="AU75" s="997" t="s">
        <v>557</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549</v>
      </c>
      <c r="C76" s="1001"/>
      <c r="D76" s="1001"/>
      <c r="E76" s="1001"/>
      <c r="F76" s="1001"/>
      <c r="G76" s="1001"/>
      <c r="H76" s="1001"/>
      <c r="I76" s="1001"/>
      <c r="J76" s="1001"/>
      <c r="K76" s="1001"/>
      <c r="L76" s="1001"/>
      <c r="M76" s="1001"/>
      <c r="N76" s="1001"/>
      <c r="O76" s="1001"/>
      <c r="P76" s="1002"/>
      <c r="Q76" s="1004">
        <v>48</v>
      </c>
      <c r="R76" s="1005"/>
      <c r="S76" s="1005"/>
      <c r="T76" s="1005"/>
      <c r="U76" s="1006"/>
      <c r="V76" s="1007">
        <v>43</v>
      </c>
      <c r="W76" s="1005"/>
      <c r="X76" s="1005"/>
      <c r="Y76" s="1005"/>
      <c r="Z76" s="1006"/>
      <c r="AA76" s="1007">
        <v>5</v>
      </c>
      <c r="AB76" s="1005"/>
      <c r="AC76" s="1005"/>
      <c r="AD76" s="1005"/>
      <c r="AE76" s="1006"/>
      <c r="AF76" s="1007">
        <v>5</v>
      </c>
      <c r="AG76" s="1005"/>
      <c r="AH76" s="1005"/>
      <c r="AI76" s="1005"/>
      <c r="AJ76" s="1006"/>
      <c r="AK76" s="997" t="s">
        <v>557</v>
      </c>
      <c r="AL76" s="997"/>
      <c r="AM76" s="997"/>
      <c r="AN76" s="997"/>
      <c r="AO76" s="997"/>
      <c r="AP76" s="997" t="s">
        <v>557</v>
      </c>
      <c r="AQ76" s="997"/>
      <c r="AR76" s="997"/>
      <c r="AS76" s="997"/>
      <c r="AT76" s="997"/>
      <c r="AU76" s="997" t="s">
        <v>557</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550</v>
      </c>
      <c r="C77" s="1001"/>
      <c r="D77" s="1001"/>
      <c r="E77" s="1001"/>
      <c r="F77" s="1001"/>
      <c r="G77" s="1001"/>
      <c r="H77" s="1001"/>
      <c r="I77" s="1001"/>
      <c r="J77" s="1001"/>
      <c r="K77" s="1001"/>
      <c r="L77" s="1001"/>
      <c r="M77" s="1001"/>
      <c r="N77" s="1001"/>
      <c r="O77" s="1001"/>
      <c r="P77" s="1002"/>
      <c r="Q77" s="1004">
        <v>47</v>
      </c>
      <c r="R77" s="1005"/>
      <c r="S77" s="1005"/>
      <c r="T77" s="1005"/>
      <c r="U77" s="1006"/>
      <c r="V77" s="1007">
        <v>45</v>
      </c>
      <c r="W77" s="1005"/>
      <c r="X77" s="1005"/>
      <c r="Y77" s="1005"/>
      <c r="Z77" s="1006"/>
      <c r="AA77" s="1007">
        <v>3</v>
      </c>
      <c r="AB77" s="1005"/>
      <c r="AC77" s="1005"/>
      <c r="AD77" s="1005"/>
      <c r="AE77" s="1006"/>
      <c r="AF77" s="1007">
        <v>3</v>
      </c>
      <c r="AG77" s="1005"/>
      <c r="AH77" s="1005"/>
      <c r="AI77" s="1005"/>
      <c r="AJ77" s="1006"/>
      <c r="AK77" s="997" t="s">
        <v>557</v>
      </c>
      <c r="AL77" s="997"/>
      <c r="AM77" s="997"/>
      <c r="AN77" s="997"/>
      <c r="AO77" s="997"/>
      <c r="AP77" s="997" t="s">
        <v>557</v>
      </c>
      <c r="AQ77" s="997"/>
      <c r="AR77" s="997"/>
      <c r="AS77" s="997"/>
      <c r="AT77" s="997"/>
      <c r="AU77" s="997" t="s">
        <v>557</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6575</v>
      </c>
      <c r="AG88" s="985"/>
      <c r="AH88" s="985"/>
      <c r="AI88" s="985"/>
      <c r="AJ88" s="985"/>
      <c r="AK88" s="989"/>
      <c r="AL88" s="989"/>
      <c r="AM88" s="989"/>
      <c r="AN88" s="989"/>
      <c r="AO88" s="989"/>
      <c r="AP88" s="985">
        <v>36</v>
      </c>
      <c r="AQ88" s="985"/>
      <c r="AR88" s="985"/>
      <c r="AS88" s="985"/>
      <c r="AT88" s="985"/>
      <c r="AU88" s="985">
        <v>18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263</v>
      </c>
      <c r="CS102" s="977"/>
      <c r="CT102" s="977"/>
      <c r="CU102" s="977"/>
      <c r="CV102" s="978"/>
      <c r="CW102" s="976">
        <v>18</v>
      </c>
      <c r="CX102" s="977"/>
      <c r="CY102" s="977"/>
      <c r="CZ102" s="977"/>
      <c r="DA102" s="978"/>
      <c r="DB102" s="976">
        <v>4</v>
      </c>
      <c r="DC102" s="977"/>
      <c r="DD102" s="977"/>
      <c r="DE102" s="977"/>
      <c r="DF102" s="978"/>
      <c r="DG102" s="976" t="s">
        <v>562</v>
      </c>
      <c r="DH102" s="977"/>
      <c r="DI102" s="977"/>
      <c r="DJ102" s="977"/>
      <c r="DK102" s="978"/>
      <c r="DL102" s="976" t="s">
        <v>559</v>
      </c>
      <c r="DM102" s="977"/>
      <c r="DN102" s="977"/>
      <c r="DO102" s="977"/>
      <c r="DP102" s="978"/>
      <c r="DQ102" s="976" t="s">
        <v>559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282</v>
      </c>
      <c r="AG109" s="918"/>
      <c r="AH109" s="918"/>
      <c r="AI109" s="918"/>
      <c r="AJ109" s="919"/>
      <c r="AK109" s="920" t="s">
        <v>281</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282</v>
      </c>
      <c r="BW109" s="918"/>
      <c r="BX109" s="918"/>
      <c r="BY109" s="918"/>
      <c r="BZ109" s="919"/>
      <c r="CA109" s="920" t="s">
        <v>281</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282</v>
      </c>
      <c r="DM109" s="918"/>
      <c r="DN109" s="918"/>
      <c r="DO109" s="918"/>
      <c r="DP109" s="919"/>
      <c r="DQ109" s="920" t="s">
        <v>281</v>
      </c>
      <c r="DR109" s="918"/>
      <c r="DS109" s="918"/>
      <c r="DT109" s="918"/>
      <c r="DU109" s="919"/>
      <c r="DV109" s="920" t="s">
        <v>406</v>
      </c>
      <c r="DW109" s="918"/>
      <c r="DX109" s="918"/>
      <c r="DY109" s="918"/>
      <c r="DZ109" s="949"/>
    </row>
    <row r="110" spans="1:130"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3348119</v>
      </c>
      <c r="AB110" s="903"/>
      <c r="AC110" s="903"/>
      <c r="AD110" s="903"/>
      <c r="AE110" s="904"/>
      <c r="AF110" s="905">
        <v>3372746</v>
      </c>
      <c r="AG110" s="903"/>
      <c r="AH110" s="903"/>
      <c r="AI110" s="903"/>
      <c r="AJ110" s="904"/>
      <c r="AK110" s="905">
        <v>3363717</v>
      </c>
      <c r="AL110" s="903"/>
      <c r="AM110" s="903"/>
      <c r="AN110" s="903"/>
      <c r="AO110" s="904"/>
      <c r="AP110" s="906">
        <v>16.8</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35458589</v>
      </c>
      <c r="BR110" s="830"/>
      <c r="BS110" s="830"/>
      <c r="BT110" s="830"/>
      <c r="BU110" s="830"/>
      <c r="BV110" s="830">
        <v>37083490</v>
      </c>
      <c r="BW110" s="830"/>
      <c r="BX110" s="830"/>
      <c r="BY110" s="830"/>
      <c r="BZ110" s="830"/>
      <c r="CA110" s="830">
        <v>36573672</v>
      </c>
      <c r="CB110" s="830"/>
      <c r="CC110" s="830"/>
      <c r="CD110" s="830"/>
      <c r="CE110" s="830"/>
      <c r="CF110" s="891">
        <v>182.7</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0" s="197" customFormat="1" ht="26.25" customHeight="1">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14622</v>
      </c>
      <c r="BR111" s="801"/>
      <c r="BS111" s="801"/>
      <c r="BT111" s="801"/>
      <c r="BU111" s="801"/>
      <c r="BV111" s="801">
        <v>12795</v>
      </c>
      <c r="BW111" s="801"/>
      <c r="BX111" s="801"/>
      <c r="BY111" s="801"/>
      <c r="BZ111" s="801"/>
      <c r="CA111" s="801">
        <v>10967</v>
      </c>
      <c r="CB111" s="801"/>
      <c r="CC111" s="801"/>
      <c r="CD111" s="801"/>
      <c r="CE111" s="801"/>
      <c r="CF111" s="878">
        <v>0.1</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0"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45190207</v>
      </c>
      <c r="BR112" s="801"/>
      <c r="BS112" s="801"/>
      <c r="BT112" s="801"/>
      <c r="BU112" s="801"/>
      <c r="BV112" s="801">
        <v>44902335</v>
      </c>
      <c r="BW112" s="801"/>
      <c r="BX112" s="801"/>
      <c r="BY112" s="801"/>
      <c r="BZ112" s="801"/>
      <c r="CA112" s="801">
        <v>42750477</v>
      </c>
      <c r="CB112" s="801"/>
      <c r="CC112" s="801"/>
      <c r="CD112" s="801"/>
      <c r="CE112" s="801"/>
      <c r="CF112" s="878">
        <v>213.6</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3203079</v>
      </c>
      <c r="AB113" s="939"/>
      <c r="AC113" s="939"/>
      <c r="AD113" s="939"/>
      <c r="AE113" s="940"/>
      <c r="AF113" s="941">
        <v>3233659</v>
      </c>
      <c r="AG113" s="939"/>
      <c r="AH113" s="939"/>
      <c r="AI113" s="939"/>
      <c r="AJ113" s="940"/>
      <c r="AK113" s="941">
        <v>3172541</v>
      </c>
      <c r="AL113" s="939"/>
      <c r="AM113" s="939"/>
      <c r="AN113" s="939"/>
      <c r="AO113" s="940"/>
      <c r="AP113" s="942">
        <v>15.8</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29731</v>
      </c>
      <c r="BR113" s="801"/>
      <c r="BS113" s="801"/>
      <c r="BT113" s="801"/>
      <c r="BU113" s="801"/>
      <c r="BV113" s="801">
        <v>23464</v>
      </c>
      <c r="BW113" s="801"/>
      <c r="BX113" s="801"/>
      <c r="BY113" s="801"/>
      <c r="BZ113" s="801"/>
      <c r="CA113" s="801">
        <v>17865</v>
      </c>
      <c r="CB113" s="801"/>
      <c r="CC113" s="801"/>
      <c r="CD113" s="801"/>
      <c r="CE113" s="801"/>
      <c r="CF113" s="878">
        <v>0.1</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9070</v>
      </c>
      <c r="AB114" s="814"/>
      <c r="AC114" s="814"/>
      <c r="AD114" s="814"/>
      <c r="AE114" s="815"/>
      <c r="AF114" s="816">
        <v>5339</v>
      </c>
      <c r="AG114" s="814"/>
      <c r="AH114" s="814"/>
      <c r="AI114" s="814"/>
      <c r="AJ114" s="815"/>
      <c r="AK114" s="816">
        <v>5588</v>
      </c>
      <c r="AL114" s="814"/>
      <c r="AM114" s="814"/>
      <c r="AN114" s="814"/>
      <c r="AO114" s="815"/>
      <c r="AP114" s="784">
        <v>0</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6202984</v>
      </c>
      <c r="BR114" s="801"/>
      <c r="BS114" s="801"/>
      <c r="BT114" s="801"/>
      <c r="BU114" s="801"/>
      <c r="BV114" s="801">
        <v>5834763</v>
      </c>
      <c r="BW114" s="801"/>
      <c r="BX114" s="801"/>
      <c r="BY114" s="801"/>
      <c r="BZ114" s="801"/>
      <c r="CA114" s="801">
        <v>5608599</v>
      </c>
      <c r="CB114" s="801"/>
      <c r="CC114" s="801"/>
      <c r="CD114" s="801"/>
      <c r="CE114" s="801"/>
      <c r="CF114" s="878">
        <v>28</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1828</v>
      </c>
      <c r="AB115" s="939"/>
      <c r="AC115" s="939"/>
      <c r="AD115" s="939"/>
      <c r="AE115" s="940"/>
      <c r="AF115" s="941">
        <v>1827</v>
      </c>
      <c r="AG115" s="939"/>
      <c r="AH115" s="939"/>
      <c r="AI115" s="939"/>
      <c r="AJ115" s="940"/>
      <c r="AK115" s="941">
        <v>1828</v>
      </c>
      <c r="AL115" s="939"/>
      <c r="AM115" s="939"/>
      <c r="AN115" s="939"/>
      <c r="AO115" s="940"/>
      <c r="AP115" s="942">
        <v>0</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1320</v>
      </c>
      <c r="BR115" s="801"/>
      <c r="BS115" s="801"/>
      <c r="BT115" s="801"/>
      <c r="BU115" s="801"/>
      <c r="BV115" s="801">
        <v>735</v>
      </c>
      <c r="BW115" s="801"/>
      <c r="BX115" s="801"/>
      <c r="BY115" s="801"/>
      <c r="BZ115" s="801"/>
      <c r="CA115" s="801">
        <v>1322</v>
      </c>
      <c r="CB115" s="801"/>
      <c r="CC115" s="801"/>
      <c r="CD115" s="801"/>
      <c r="CE115" s="801"/>
      <c r="CF115" s="878">
        <v>0</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14622</v>
      </c>
      <c r="DH116" s="814"/>
      <c r="DI116" s="814"/>
      <c r="DJ116" s="814"/>
      <c r="DK116" s="815"/>
      <c r="DL116" s="816">
        <v>12795</v>
      </c>
      <c r="DM116" s="814"/>
      <c r="DN116" s="814"/>
      <c r="DO116" s="814"/>
      <c r="DP116" s="815"/>
      <c r="DQ116" s="816">
        <v>10967</v>
      </c>
      <c r="DR116" s="814"/>
      <c r="DS116" s="814"/>
      <c r="DT116" s="814"/>
      <c r="DU116" s="815"/>
      <c r="DV116" s="784">
        <v>0.1</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6562096</v>
      </c>
      <c r="AB117" s="925"/>
      <c r="AC117" s="925"/>
      <c r="AD117" s="925"/>
      <c r="AE117" s="926"/>
      <c r="AF117" s="928">
        <v>6613571</v>
      </c>
      <c r="AG117" s="925"/>
      <c r="AH117" s="925"/>
      <c r="AI117" s="925"/>
      <c r="AJ117" s="926"/>
      <c r="AK117" s="928">
        <v>6543674</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282</v>
      </c>
      <c r="AG118" s="918"/>
      <c r="AH118" s="918"/>
      <c r="AI118" s="918"/>
      <c r="AJ118" s="919"/>
      <c r="AK118" s="920" t="s">
        <v>281</v>
      </c>
      <c r="AL118" s="918"/>
      <c r="AM118" s="918"/>
      <c r="AN118" s="918"/>
      <c r="AO118" s="919"/>
      <c r="AP118" s="921" t="s">
        <v>406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435</v>
      </c>
      <c r="BP118" s="868"/>
      <c r="BQ118" s="887">
        <v>86897453</v>
      </c>
      <c r="BR118" s="888"/>
      <c r="BS118" s="888"/>
      <c r="BT118" s="888"/>
      <c r="BU118" s="888"/>
      <c r="BV118" s="888">
        <v>87857582</v>
      </c>
      <c r="BW118" s="888"/>
      <c r="BX118" s="888"/>
      <c r="BY118" s="888"/>
      <c r="BZ118" s="888"/>
      <c r="CA118" s="888">
        <v>84962902</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8300723</v>
      </c>
      <c r="BR119" s="830"/>
      <c r="BS119" s="830"/>
      <c r="BT119" s="830"/>
      <c r="BU119" s="830"/>
      <c r="BV119" s="830">
        <v>10434880</v>
      </c>
      <c r="BW119" s="830"/>
      <c r="BX119" s="830"/>
      <c r="BY119" s="830"/>
      <c r="BZ119" s="830"/>
      <c r="CA119" s="830">
        <v>11576090</v>
      </c>
      <c r="CB119" s="830"/>
      <c r="CC119" s="830"/>
      <c r="CD119" s="830"/>
      <c r="CE119" s="830"/>
      <c r="CF119" s="891">
        <v>57.8</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13132681</v>
      </c>
      <c r="BR120" s="801"/>
      <c r="BS120" s="801"/>
      <c r="BT120" s="801"/>
      <c r="BU120" s="801"/>
      <c r="BV120" s="801">
        <v>13401985</v>
      </c>
      <c r="BW120" s="801"/>
      <c r="BX120" s="801"/>
      <c r="BY120" s="801"/>
      <c r="BZ120" s="801"/>
      <c r="CA120" s="801">
        <v>13224293</v>
      </c>
      <c r="CB120" s="801"/>
      <c r="CC120" s="801"/>
      <c r="CD120" s="801"/>
      <c r="CE120" s="801"/>
      <c r="CF120" s="878">
        <v>66.1</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34815082</v>
      </c>
      <c r="DH120" s="830"/>
      <c r="DI120" s="830"/>
      <c r="DJ120" s="830"/>
      <c r="DK120" s="830"/>
      <c r="DL120" s="830">
        <v>34830811</v>
      </c>
      <c r="DM120" s="830"/>
      <c r="DN120" s="830"/>
      <c r="DO120" s="830"/>
      <c r="DP120" s="830"/>
      <c r="DQ120" s="830">
        <v>33307532</v>
      </c>
      <c r="DR120" s="830"/>
      <c r="DS120" s="830"/>
      <c r="DT120" s="830"/>
      <c r="DU120" s="830"/>
      <c r="DV120" s="831">
        <v>166.4</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54599198</v>
      </c>
      <c r="BR121" s="888"/>
      <c r="BS121" s="888"/>
      <c r="BT121" s="888"/>
      <c r="BU121" s="888"/>
      <c r="BV121" s="888">
        <v>53995448</v>
      </c>
      <c r="BW121" s="888"/>
      <c r="BX121" s="888"/>
      <c r="BY121" s="888"/>
      <c r="BZ121" s="888"/>
      <c r="CA121" s="888">
        <v>53549122</v>
      </c>
      <c r="CB121" s="888"/>
      <c r="CC121" s="888"/>
      <c r="CD121" s="888"/>
      <c r="CE121" s="888"/>
      <c r="CF121" s="889">
        <v>267.5</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8580718</v>
      </c>
      <c r="DH121" s="801"/>
      <c r="DI121" s="801"/>
      <c r="DJ121" s="801"/>
      <c r="DK121" s="801"/>
      <c r="DL121" s="801">
        <v>8413830</v>
      </c>
      <c r="DM121" s="801"/>
      <c r="DN121" s="801"/>
      <c r="DO121" s="801"/>
      <c r="DP121" s="801"/>
      <c r="DQ121" s="801">
        <v>7970402</v>
      </c>
      <c r="DR121" s="801"/>
      <c r="DS121" s="801"/>
      <c r="DT121" s="801"/>
      <c r="DU121" s="801"/>
      <c r="DV121" s="853">
        <v>39.8</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446</v>
      </c>
      <c r="BP122" s="868"/>
      <c r="BQ122" s="869">
        <v>76032602</v>
      </c>
      <c r="BR122" s="870"/>
      <c r="BS122" s="870"/>
      <c r="BT122" s="870"/>
      <c r="BU122" s="870"/>
      <c r="BV122" s="870">
        <v>77832313</v>
      </c>
      <c r="BW122" s="870"/>
      <c r="BX122" s="870"/>
      <c r="BY122" s="870"/>
      <c r="BZ122" s="870"/>
      <c r="CA122" s="870">
        <v>78349505</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1281537</v>
      </c>
      <c r="DH122" s="801"/>
      <c r="DI122" s="801"/>
      <c r="DJ122" s="801"/>
      <c r="DK122" s="801"/>
      <c r="DL122" s="801">
        <v>1150194</v>
      </c>
      <c r="DM122" s="801"/>
      <c r="DN122" s="801"/>
      <c r="DO122" s="801"/>
      <c r="DP122" s="801"/>
      <c r="DQ122" s="801">
        <v>1042771</v>
      </c>
      <c r="DR122" s="801"/>
      <c r="DS122" s="801"/>
      <c r="DT122" s="801"/>
      <c r="DU122" s="801"/>
      <c r="DV122" s="853">
        <v>5.2</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1828</v>
      </c>
      <c r="AB123" s="814"/>
      <c r="AC123" s="814"/>
      <c r="AD123" s="814"/>
      <c r="AE123" s="815"/>
      <c r="AF123" s="816">
        <v>1827</v>
      </c>
      <c r="AG123" s="814"/>
      <c r="AH123" s="814"/>
      <c r="AI123" s="814"/>
      <c r="AJ123" s="815"/>
      <c r="AK123" s="816">
        <v>1828</v>
      </c>
      <c r="AL123" s="814"/>
      <c r="AM123" s="814"/>
      <c r="AN123" s="814"/>
      <c r="AO123" s="815"/>
      <c r="AP123" s="784">
        <v>0</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54.6</v>
      </c>
      <c r="BR123" s="862"/>
      <c r="BS123" s="862"/>
      <c r="BT123" s="862"/>
      <c r="BU123" s="862"/>
      <c r="BV123" s="862">
        <v>50.6</v>
      </c>
      <c r="BW123" s="862"/>
      <c r="BX123" s="862"/>
      <c r="BY123" s="862"/>
      <c r="BZ123" s="862"/>
      <c r="CA123" s="862">
        <v>33</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v>278860</v>
      </c>
      <c r="DH123" s="814"/>
      <c r="DI123" s="814"/>
      <c r="DJ123" s="814"/>
      <c r="DK123" s="815"/>
      <c r="DL123" s="816">
        <v>272767</v>
      </c>
      <c r="DM123" s="814"/>
      <c r="DN123" s="814"/>
      <c r="DO123" s="814"/>
      <c r="DP123" s="815"/>
      <c r="DQ123" s="816">
        <v>249876</v>
      </c>
      <c r="DR123" s="814"/>
      <c r="DS123" s="814"/>
      <c r="DT123" s="814"/>
      <c r="DU123" s="815"/>
      <c r="DV123" s="784">
        <v>1.2</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234010</v>
      </c>
      <c r="DH124" s="747"/>
      <c r="DI124" s="747"/>
      <c r="DJ124" s="747"/>
      <c r="DK124" s="748"/>
      <c r="DL124" s="749">
        <v>234733</v>
      </c>
      <c r="DM124" s="747"/>
      <c r="DN124" s="747"/>
      <c r="DO124" s="747"/>
      <c r="DP124" s="748"/>
      <c r="DQ124" s="749">
        <v>179896</v>
      </c>
      <c r="DR124" s="747"/>
      <c r="DS124" s="747"/>
      <c r="DT124" s="747"/>
      <c r="DU124" s="748"/>
      <c r="DV124" s="837">
        <v>0.9</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12.16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1320</v>
      </c>
      <c r="DH127" s="850"/>
      <c r="DI127" s="850"/>
      <c r="DJ127" s="850"/>
      <c r="DK127" s="850"/>
      <c r="DL127" s="850">
        <v>735</v>
      </c>
      <c r="DM127" s="850"/>
      <c r="DN127" s="850"/>
      <c r="DO127" s="850"/>
      <c r="DP127" s="850"/>
      <c r="DQ127" s="850">
        <v>1322</v>
      </c>
      <c r="DR127" s="850"/>
      <c r="DS127" s="850"/>
      <c r="DT127" s="850"/>
      <c r="DU127" s="850"/>
      <c r="DV127" s="851">
        <v>0</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1021928</v>
      </c>
      <c r="AB128" s="754"/>
      <c r="AC128" s="754"/>
      <c r="AD128" s="754"/>
      <c r="AE128" s="755"/>
      <c r="AF128" s="756">
        <v>1108066</v>
      </c>
      <c r="AG128" s="754"/>
      <c r="AH128" s="754"/>
      <c r="AI128" s="754"/>
      <c r="AJ128" s="755"/>
      <c r="AK128" s="756">
        <v>1147960</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450</v>
      </c>
      <c r="BG128" s="821"/>
      <c r="BH128" s="821"/>
      <c r="BI128" s="821"/>
      <c r="BJ128" s="821"/>
      <c r="BK128" s="821"/>
      <c r="BL128" s="822"/>
      <c r="BM128" s="820">
        <v>17.16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23679032</v>
      </c>
      <c r="AB129" s="814"/>
      <c r="AC129" s="814"/>
      <c r="AD129" s="814"/>
      <c r="AE129" s="815"/>
      <c r="AF129" s="816">
        <v>23835070</v>
      </c>
      <c r="AG129" s="814"/>
      <c r="AH129" s="814"/>
      <c r="AI129" s="814"/>
      <c r="AJ129" s="815"/>
      <c r="AK129" s="816">
        <v>23842961</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3810457</v>
      </c>
      <c r="AB130" s="814"/>
      <c r="AC130" s="814"/>
      <c r="AD130" s="814"/>
      <c r="AE130" s="815"/>
      <c r="AF130" s="816">
        <v>4027176</v>
      </c>
      <c r="AG130" s="814"/>
      <c r="AH130" s="814"/>
      <c r="AI130" s="814"/>
      <c r="AJ130" s="815"/>
      <c r="AK130" s="816">
        <v>3826798</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33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19868575</v>
      </c>
      <c r="AB131" s="747"/>
      <c r="AC131" s="747"/>
      <c r="AD131" s="747"/>
      <c r="AE131" s="748"/>
      <c r="AF131" s="749">
        <v>19807894</v>
      </c>
      <c r="AG131" s="747"/>
      <c r="AH131" s="747"/>
      <c r="AI131" s="747"/>
      <c r="AJ131" s="748"/>
      <c r="AK131" s="749">
        <v>20016163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8.705762743</v>
      </c>
      <c r="AB132" s="770"/>
      <c r="AC132" s="770"/>
      <c r="AD132" s="770"/>
      <c r="AE132" s="771"/>
      <c r="AF132" s="772">
        <v>7.463332548</v>
      </c>
      <c r="AG132" s="770"/>
      <c r="AH132" s="770"/>
      <c r="AI132" s="770"/>
      <c r="AJ132" s="771"/>
      <c r="AK132" s="772">
        <v>7.838245522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10</v>
      </c>
      <c r="AB133" s="779"/>
      <c r="AC133" s="779"/>
      <c r="AD133" s="779"/>
      <c r="AE133" s="780"/>
      <c r="AF133" s="778">
        <v>8.7</v>
      </c>
      <c r="AG133" s="779"/>
      <c r="AH133" s="779"/>
      <c r="AI133" s="779"/>
      <c r="AJ133" s="780"/>
      <c r="AK133" s="778">
        <v>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600" verticalDpi="6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474</v>
      </c>
      <c r="B5" s="246"/>
      <c r="C5" s="246"/>
      <c r="D5" s="246"/>
      <c r="E5" s="246"/>
      <c r="F5" s="246"/>
      <c r="G5" s="246"/>
      <c r="H5" s="246"/>
      <c r="I5" s="246"/>
      <c r="J5" s="246"/>
      <c r="K5" s="246"/>
      <c r="L5" s="246"/>
      <c r="M5" s="246"/>
      <c r="N5" s="246"/>
      <c r="O5" s="247"/>
    </row>
    <row r="6" spans="1:14" ht="13.5">
      <c r="A6" s="248"/>
      <c r="B6" s="244"/>
      <c r="C6" s="244"/>
      <c r="D6" s="244"/>
      <c r="E6" s="244"/>
      <c r="F6" s="244"/>
      <c r="G6" s="249" t="s">
        <v>475</v>
      </c>
      <c r="H6" s="249"/>
      <c r="I6" s="249"/>
      <c r="J6" s="249"/>
      <c r="K6" s="244"/>
      <c r="L6" s="244"/>
      <c r="M6" s="244"/>
      <c r="N6" s="244"/>
    </row>
    <row r="7" spans="1:14" ht="13.5">
      <c r="A7" s="248"/>
      <c r="B7" s="244"/>
      <c r="C7" s="244"/>
      <c r="D7" s="244"/>
      <c r="E7" s="244"/>
      <c r="F7" s="244"/>
      <c r="G7" s="251"/>
      <c r="H7" s="252"/>
      <c r="I7" s="252"/>
      <c r="J7" s="253"/>
      <c r="K7" s="1149" t="s">
        <v>476</v>
      </c>
      <c r="L7" s="254"/>
      <c r="M7" s="255" t="s">
        <v>477</v>
      </c>
      <c r="N7" s="256"/>
    </row>
    <row r="8" spans="1:14" ht="14.25">
      <c r="A8" s="248"/>
      <c r="B8" s="244"/>
      <c r="C8" s="244"/>
      <c r="D8" s="244"/>
      <c r="E8" s="244"/>
      <c r="F8" s="244"/>
      <c r="G8" s="257"/>
      <c r="H8" s="258"/>
      <c r="I8" s="258"/>
      <c r="J8" s="259"/>
      <c r="K8" s="1150"/>
      <c r="L8" s="260" t="s">
        <v>478</v>
      </c>
      <c r="M8" s="261" t="s">
        <v>479</v>
      </c>
      <c r="N8" s="262" t="s">
        <v>480</v>
      </c>
    </row>
    <row r="9" spans="1:14" ht="14.25">
      <c r="A9" s="248"/>
      <c r="B9" s="244"/>
      <c r="C9" s="244"/>
      <c r="D9" s="244"/>
      <c r="E9" s="244"/>
      <c r="F9" s="244"/>
      <c r="G9" s="1163" t="s">
        <v>481</v>
      </c>
      <c r="H9" s="1164"/>
      <c r="I9" s="1164"/>
      <c r="J9" s="1165"/>
      <c r="K9" s="263">
        <v>6938003</v>
      </c>
      <c r="L9" s="264">
        <v>61515</v>
      </c>
      <c r="M9" s="265">
        <v>56521</v>
      </c>
      <c r="N9" s="266">
        <v>8.8</v>
      </c>
    </row>
    <row r="10" spans="1:14" ht="14.25">
      <c r="A10" s="248"/>
      <c r="B10" s="244"/>
      <c r="C10" s="244"/>
      <c r="D10" s="244"/>
      <c r="E10" s="244"/>
      <c r="F10" s="244"/>
      <c r="G10" s="1163" t="s">
        <v>482</v>
      </c>
      <c r="H10" s="1164"/>
      <c r="I10" s="1164"/>
      <c r="J10" s="1165"/>
      <c r="K10" s="267">
        <v>942194</v>
      </c>
      <c r="L10" s="268">
        <v>8354</v>
      </c>
      <c r="M10" s="269">
        <v>5094</v>
      </c>
      <c r="N10" s="270">
        <v>64</v>
      </c>
    </row>
    <row r="11" spans="1:14" ht="13.5" customHeight="1">
      <c r="A11" s="248"/>
      <c r="B11" s="244"/>
      <c r="C11" s="244"/>
      <c r="D11" s="244"/>
      <c r="E11" s="244"/>
      <c r="F11" s="244"/>
      <c r="G11" s="1163" t="s">
        <v>483</v>
      </c>
      <c r="H11" s="1164"/>
      <c r="I11" s="1164"/>
      <c r="J11" s="1165"/>
      <c r="K11" s="267">
        <v>80504</v>
      </c>
      <c r="L11" s="268">
        <v>714</v>
      </c>
      <c r="M11" s="269">
        <v>3978</v>
      </c>
      <c r="N11" s="270">
        <v>-82.1</v>
      </c>
    </row>
    <row r="12" spans="1:14" ht="13.5" customHeight="1">
      <c r="A12" s="248"/>
      <c r="B12" s="244"/>
      <c r="C12" s="244"/>
      <c r="D12" s="244"/>
      <c r="E12" s="244"/>
      <c r="F12" s="244"/>
      <c r="G12" s="1163" t="s">
        <v>484</v>
      </c>
      <c r="H12" s="1164"/>
      <c r="I12" s="1164"/>
      <c r="J12" s="1165"/>
      <c r="K12" s="267">
        <v>155986</v>
      </c>
      <c r="L12" s="268">
        <v>1383</v>
      </c>
      <c r="M12" s="269">
        <v>1244</v>
      </c>
      <c r="N12" s="270">
        <v>11.2</v>
      </c>
    </row>
    <row r="13" spans="1:14" ht="13.5" customHeight="1">
      <c r="A13" s="248"/>
      <c r="B13" s="244"/>
      <c r="C13" s="244"/>
      <c r="D13" s="244"/>
      <c r="E13" s="244"/>
      <c r="F13" s="244"/>
      <c r="G13" s="1163" t="s">
        <v>485</v>
      </c>
      <c r="H13" s="1164"/>
      <c r="I13" s="1164"/>
      <c r="J13" s="1165"/>
      <c r="K13" s="267" t="s">
        <v>486</v>
      </c>
      <c r="L13" s="268" t="s">
        <v>486</v>
      </c>
      <c r="M13" s="269">
        <v>18</v>
      </c>
      <c r="N13" s="270" t="s">
        <v>486</v>
      </c>
    </row>
    <row r="14" spans="1:14" ht="13.5" customHeight="1">
      <c r="A14" s="248"/>
      <c r="B14" s="244"/>
      <c r="C14" s="244"/>
      <c r="D14" s="244"/>
      <c r="E14" s="244"/>
      <c r="F14" s="244"/>
      <c r="G14" s="1163" t="s">
        <v>487</v>
      </c>
      <c r="H14" s="1164"/>
      <c r="I14" s="1164"/>
      <c r="J14" s="1165"/>
      <c r="K14" s="267">
        <v>220461</v>
      </c>
      <c r="L14" s="268">
        <v>1955</v>
      </c>
      <c r="M14" s="269">
        <v>2228</v>
      </c>
      <c r="N14" s="270">
        <v>-12.3</v>
      </c>
    </row>
    <row r="15" spans="1:14" ht="13.5" customHeight="1">
      <c r="A15" s="248"/>
      <c r="B15" s="244"/>
      <c r="C15" s="244"/>
      <c r="D15" s="244"/>
      <c r="E15" s="244"/>
      <c r="F15" s="244"/>
      <c r="G15" s="1163" t="s">
        <v>488</v>
      </c>
      <c r="H15" s="1164"/>
      <c r="I15" s="1164"/>
      <c r="J15" s="1165"/>
      <c r="K15" s="267">
        <v>146260</v>
      </c>
      <c r="L15" s="268">
        <v>1297</v>
      </c>
      <c r="M15" s="269">
        <v>1508</v>
      </c>
      <c r="N15" s="270">
        <v>-14</v>
      </c>
    </row>
    <row r="16" spans="1:14" ht="14.25">
      <c r="A16" s="248"/>
      <c r="B16" s="244"/>
      <c r="C16" s="244"/>
      <c r="D16" s="244"/>
      <c r="E16" s="244"/>
      <c r="F16" s="244"/>
      <c r="G16" s="1166" t="s">
        <v>489</v>
      </c>
      <c r="H16" s="1167"/>
      <c r="I16" s="1167"/>
      <c r="J16" s="1168"/>
      <c r="K16" s="268">
        <v>-520982</v>
      </c>
      <c r="L16" s="268">
        <v>-4619</v>
      </c>
      <c r="M16" s="269">
        <v>-5476</v>
      </c>
      <c r="N16" s="270">
        <v>-15.7</v>
      </c>
    </row>
    <row r="17" spans="1:14" ht="14.25">
      <c r="A17" s="248"/>
      <c r="B17" s="244"/>
      <c r="C17" s="244"/>
      <c r="D17" s="244"/>
      <c r="E17" s="244"/>
      <c r="F17" s="244"/>
      <c r="G17" s="1166" t="s">
        <v>165</v>
      </c>
      <c r="H17" s="1167"/>
      <c r="I17" s="1167"/>
      <c r="J17" s="1168"/>
      <c r="K17" s="268">
        <v>7962426</v>
      </c>
      <c r="L17" s="268">
        <v>70598</v>
      </c>
      <c r="M17" s="269">
        <v>65114</v>
      </c>
      <c r="N17" s="270">
        <v>8.4</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490</v>
      </c>
      <c r="H19" s="244"/>
      <c r="I19" s="244"/>
      <c r="J19" s="244"/>
      <c r="K19" s="244"/>
      <c r="L19" s="244"/>
      <c r="M19" s="244"/>
      <c r="N19" s="244"/>
    </row>
    <row r="20" spans="1:14" ht="14.25">
      <c r="A20" s="248"/>
      <c r="B20" s="244"/>
      <c r="C20" s="244"/>
      <c r="D20" s="244"/>
      <c r="E20" s="244"/>
      <c r="F20" s="244"/>
      <c r="G20" s="272"/>
      <c r="H20" s="273"/>
      <c r="I20" s="273"/>
      <c r="J20" s="274"/>
      <c r="K20" s="275" t="s">
        <v>491</v>
      </c>
      <c r="L20" s="276" t="s">
        <v>492</v>
      </c>
      <c r="M20" s="277" t="s">
        <v>493</v>
      </c>
      <c r="N20" s="278"/>
    </row>
    <row r="21" spans="1:16" s="284" customFormat="1" ht="14.25">
      <c r="A21" s="279"/>
      <c r="B21" s="249"/>
      <c r="C21" s="249"/>
      <c r="D21" s="249"/>
      <c r="E21" s="249"/>
      <c r="F21" s="249"/>
      <c r="G21" s="1160" t="s">
        <v>494</v>
      </c>
      <c r="H21" s="1161"/>
      <c r="I21" s="1161"/>
      <c r="J21" s="1162"/>
      <c r="K21" s="280">
        <v>7.62</v>
      </c>
      <c r="L21" s="281">
        <v>6.38</v>
      </c>
      <c r="M21" s="282">
        <v>1.24</v>
      </c>
      <c r="N21" s="249"/>
      <c r="O21" s="283"/>
      <c r="P21" s="279"/>
    </row>
    <row r="22" spans="1:16" s="284" customFormat="1" ht="14.25">
      <c r="A22" s="279"/>
      <c r="B22" s="249"/>
      <c r="C22" s="249"/>
      <c r="D22" s="249"/>
      <c r="E22" s="249"/>
      <c r="F22" s="249"/>
      <c r="G22" s="1160" t="s">
        <v>495</v>
      </c>
      <c r="H22" s="1161"/>
      <c r="I22" s="1161"/>
      <c r="J22" s="1162"/>
      <c r="K22" s="285">
        <v>98.5</v>
      </c>
      <c r="L22" s="286">
        <v>99.8</v>
      </c>
      <c r="M22" s="287">
        <v>-1.3</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496</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497</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498</v>
      </c>
      <c r="H29" s="249"/>
      <c r="I29" s="249"/>
      <c r="J29" s="249"/>
      <c r="K29" s="244"/>
      <c r="L29" s="244"/>
      <c r="M29" s="244"/>
      <c r="N29" s="244"/>
      <c r="O29" s="293"/>
    </row>
    <row r="30" spans="1:14" ht="13.5">
      <c r="A30" s="248"/>
      <c r="B30" s="244"/>
      <c r="C30" s="244"/>
      <c r="D30" s="244"/>
      <c r="E30" s="244"/>
      <c r="F30" s="244"/>
      <c r="G30" s="251"/>
      <c r="H30" s="252"/>
      <c r="I30" s="252"/>
      <c r="J30" s="253"/>
      <c r="K30" s="1149" t="s">
        <v>476</v>
      </c>
      <c r="L30" s="254"/>
      <c r="M30" s="255" t="s">
        <v>477</v>
      </c>
      <c r="N30" s="256"/>
    </row>
    <row r="31" spans="1:14" ht="14.25">
      <c r="A31" s="248"/>
      <c r="B31" s="244"/>
      <c r="C31" s="244"/>
      <c r="D31" s="244"/>
      <c r="E31" s="244"/>
      <c r="F31" s="244"/>
      <c r="G31" s="257"/>
      <c r="H31" s="258"/>
      <c r="I31" s="258"/>
      <c r="J31" s="259"/>
      <c r="K31" s="1150"/>
      <c r="L31" s="260" t="s">
        <v>478</v>
      </c>
      <c r="M31" s="261" t="s">
        <v>479</v>
      </c>
      <c r="N31" s="262" t="s">
        <v>480</v>
      </c>
    </row>
    <row r="32" spans="1:14" ht="27" customHeight="1">
      <c r="A32" s="248"/>
      <c r="B32" s="244"/>
      <c r="C32" s="244"/>
      <c r="D32" s="244"/>
      <c r="E32" s="244"/>
      <c r="F32" s="244"/>
      <c r="G32" s="1151" t="s">
        <v>499</v>
      </c>
      <c r="H32" s="1152"/>
      <c r="I32" s="1152"/>
      <c r="J32" s="1153"/>
      <c r="K32" s="294">
        <v>3363717</v>
      </c>
      <c r="L32" s="294">
        <v>29824</v>
      </c>
      <c r="M32" s="295">
        <v>35579</v>
      </c>
      <c r="N32" s="296">
        <v>-16.2</v>
      </c>
    </row>
    <row r="33" spans="1:14" ht="13.5" customHeight="1">
      <c r="A33" s="248"/>
      <c r="B33" s="244"/>
      <c r="C33" s="244"/>
      <c r="D33" s="244"/>
      <c r="E33" s="244"/>
      <c r="F33" s="244"/>
      <c r="G33" s="1151" t="s">
        <v>500</v>
      </c>
      <c r="H33" s="1152"/>
      <c r="I33" s="1152"/>
      <c r="J33" s="1153"/>
      <c r="K33" s="294" t="s">
        <v>486</v>
      </c>
      <c r="L33" s="294" t="s">
        <v>486</v>
      </c>
      <c r="M33" s="295" t="s">
        <v>486</v>
      </c>
      <c r="N33" s="296" t="s">
        <v>486</v>
      </c>
    </row>
    <row r="34" spans="1:14" ht="27" customHeight="1">
      <c r="A34" s="248"/>
      <c r="B34" s="244"/>
      <c r="C34" s="244"/>
      <c r="D34" s="244"/>
      <c r="E34" s="244"/>
      <c r="F34" s="244"/>
      <c r="G34" s="1151" t="s">
        <v>501</v>
      </c>
      <c r="H34" s="1152"/>
      <c r="I34" s="1152"/>
      <c r="J34" s="1153"/>
      <c r="K34" s="294" t="s">
        <v>486</v>
      </c>
      <c r="L34" s="294" t="s">
        <v>486</v>
      </c>
      <c r="M34" s="295">
        <v>9</v>
      </c>
      <c r="N34" s="296" t="s">
        <v>486</v>
      </c>
    </row>
    <row r="35" spans="1:14" ht="27" customHeight="1">
      <c r="A35" s="248"/>
      <c r="B35" s="244"/>
      <c r="C35" s="244"/>
      <c r="D35" s="244"/>
      <c r="E35" s="244"/>
      <c r="F35" s="244"/>
      <c r="G35" s="1151" t="s">
        <v>502</v>
      </c>
      <c r="H35" s="1152"/>
      <c r="I35" s="1152"/>
      <c r="J35" s="1153"/>
      <c r="K35" s="294">
        <v>3172541</v>
      </c>
      <c r="L35" s="294">
        <v>28129</v>
      </c>
      <c r="M35" s="295">
        <v>12310</v>
      </c>
      <c r="N35" s="296">
        <v>128.5</v>
      </c>
    </row>
    <row r="36" spans="1:14" ht="27" customHeight="1">
      <c r="A36" s="248"/>
      <c r="B36" s="244"/>
      <c r="C36" s="244"/>
      <c r="D36" s="244"/>
      <c r="E36" s="244"/>
      <c r="F36" s="244"/>
      <c r="G36" s="1151" t="s">
        <v>503</v>
      </c>
      <c r="H36" s="1152"/>
      <c r="I36" s="1152"/>
      <c r="J36" s="1153"/>
      <c r="K36" s="294">
        <v>5588</v>
      </c>
      <c r="L36" s="294">
        <v>50</v>
      </c>
      <c r="M36" s="295">
        <v>1635</v>
      </c>
      <c r="N36" s="296">
        <v>-96.9</v>
      </c>
    </row>
    <row r="37" spans="1:14" ht="13.5" customHeight="1">
      <c r="A37" s="248"/>
      <c r="B37" s="244"/>
      <c r="C37" s="244"/>
      <c r="D37" s="244"/>
      <c r="E37" s="244"/>
      <c r="F37" s="244"/>
      <c r="G37" s="1151" t="s">
        <v>504</v>
      </c>
      <c r="H37" s="1152"/>
      <c r="I37" s="1152"/>
      <c r="J37" s="1153"/>
      <c r="K37" s="294">
        <v>1828</v>
      </c>
      <c r="L37" s="294">
        <v>16</v>
      </c>
      <c r="M37" s="295">
        <v>609</v>
      </c>
      <c r="N37" s="296">
        <v>-97.4</v>
      </c>
    </row>
    <row r="38" spans="1:15" ht="27" customHeight="1">
      <c r="A38" s="248"/>
      <c r="B38" s="244"/>
      <c r="C38" s="244"/>
      <c r="D38" s="244"/>
      <c r="E38" s="244"/>
      <c r="F38" s="244"/>
      <c r="G38" s="1154" t="s">
        <v>505</v>
      </c>
      <c r="H38" s="1155"/>
      <c r="I38" s="1155"/>
      <c r="J38" s="1156"/>
      <c r="K38" s="297" t="s">
        <v>486</v>
      </c>
      <c r="L38" s="297" t="s">
        <v>486</v>
      </c>
      <c r="M38" s="298">
        <v>0</v>
      </c>
      <c r="N38" s="299" t="s">
        <v>486</v>
      </c>
      <c r="O38" s="293"/>
    </row>
    <row r="39" spans="1:15" ht="14.25">
      <c r="A39" s="248"/>
      <c r="B39" s="244"/>
      <c r="C39" s="244"/>
      <c r="D39" s="244"/>
      <c r="E39" s="244"/>
      <c r="F39" s="244"/>
      <c r="G39" s="1154" t="s">
        <v>506</v>
      </c>
      <c r="H39" s="1155"/>
      <c r="I39" s="1155"/>
      <c r="J39" s="1156"/>
      <c r="K39" s="300">
        <v>-1147960</v>
      </c>
      <c r="L39" s="300">
        <v>-10178</v>
      </c>
      <c r="M39" s="301">
        <v>-7873</v>
      </c>
      <c r="N39" s="302">
        <v>29.3</v>
      </c>
      <c r="O39" s="293"/>
    </row>
    <row r="40" spans="1:15" ht="27" customHeight="1">
      <c r="A40" s="248"/>
      <c r="B40" s="244"/>
      <c r="C40" s="244"/>
      <c r="D40" s="244"/>
      <c r="E40" s="244"/>
      <c r="F40" s="244"/>
      <c r="G40" s="1151" t="s">
        <v>507</v>
      </c>
      <c r="H40" s="1152"/>
      <c r="I40" s="1152"/>
      <c r="J40" s="1153"/>
      <c r="K40" s="300">
        <v>-3826798</v>
      </c>
      <c r="L40" s="300">
        <v>-33930</v>
      </c>
      <c r="M40" s="301">
        <v>-31099</v>
      </c>
      <c r="N40" s="302">
        <v>9.1</v>
      </c>
      <c r="O40" s="293"/>
    </row>
    <row r="41" spans="1:15" ht="14.25">
      <c r="A41" s="248"/>
      <c r="B41" s="244"/>
      <c r="C41" s="244"/>
      <c r="D41" s="244"/>
      <c r="E41" s="244"/>
      <c r="F41" s="244"/>
      <c r="G41" s="1157" t="s">
        <v>276</v>
      </c>
      <c r="H41" s="1158"/>
      <c r="I41" s="1158"/>
      <c r="J41" s="1159"/>
      <c r="K41" s="294">
        <v>1568916</v>
      </c>
      <c r="L41" s="300">
        <v>13911</v>
      </c>
      <c r="M41" s="301">
        <v>11170</v>
      </c>
      <c r="N41" s="302">
        <v>24.5</v>
      </c>
      <c r="O41" s="293"/>
    </row>
    <row r="42" spans="1:15" ht="14.25">
      <c r="A42" s="248"/>
      <c r="B42" s="244"/>
      <c r="C42" s="244"/>
      <c r="D42" s="244"/>
      <c r="E42" s="244"/>
      <c r="F42" s="244"/>
      <c r="G42" s="303" t="s">
        <v>508</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509</v>
      </c>
      <c r="B47" s="244"/>
      <c r="C47" s="244"/>
      <c r="D47" s="244"/>
      <c r="E47" s="244"/>
      <c r="F47" s="244"/>
      <c r="G47" s="244"/>
      <c r="H47" s="244"/>
      <c r="I47" s="244"/>
      <c r="J47" s="244"/>
      <c r="K47" s="244"/>
      <c r="L47" s="244"/>
      <c r="M47" s="244"/>
      <c r="N47" s="244"/>
    </row>
    <row r="48" spans="1:14" ht="14.25">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ht="14.25">
      <c r="A50" s="248"/>
      <c r="B50" s="244"/>
      <c r="C50" s="244"/>
      <c r="D50" s="244"/>
      <c r="E50" s="244"/>
      <c r="F50" s="244"/>
      <c r="G50" s="312"/>
      <c r="H50" s="313"/>
      <c r="I50" s="1145"/>
      <c r="J50" s="314" t="s">
        <v>512</v>
      </c>
      <c r="K50" s="315" t="s">
        <v>513</v>
      </c>
      <c r="L50" s="316" t="s">
        <v>514</v>
      </c>
      <c r="M50" s="317" t="s">
        <v>515</v>
      </c>
      <c r="N50" s="318" t="s">
        <v>516</v>
      </c>
    </row>
    <row r="51" spans="1:14" ht="14.25">
      <c r="A51" s="248"/>
      <c r="B51" s="244"/>
      <c r="C51" s="244"/>
      <c r="D51" s="244"/>
      <c r="E51" s="244"/>
      <c r="F51" s="244"/>
      <c r="G51" s="310" t="s">
        <v>517</v>
      </c>
      <c r="H51" s="311"/>
      <c r="I51" s="319">
        <v>4488649</v>
      </c>
      <c r="J51" s="320">
        <v>40690</v>
      </c>
      <c r="K51" s="321">
        <v>-10.5</v>
      </c>
      <c r="L51" s="322">
        <v>41433</v>
      </c>
      <c r="M51" s="323">
        <v>-21.2</v>
      </c>
      <c r="N51" s="324">
        <v>10.7</v>
      </c>
    </row>
    <row r="52" spans="1:14" ht="14.25">
      <c r="A52" s="248"/>
      <c r="B52" s="244"/>
      <c r="C52" s="244"/>
      <c r="D52" s="244"/>
      <c r="E52" s="244"/>
      <c r="F52" s="244"/>
      <c r="G52" s="325"/>
      <c r="H52" s="326" t="s">
        <v>518</v>
      </c>
      <c r="I52" s="327">
        <v>2192484</v>
      </c>
      <c r="J52" s="328">
        <v>19875</v>
      </c>
      <c r="K52" s="329">
        <v>29</v>
      </c>
      <c r="L52" s="330">
        <v>22351</v>
      </c>
      <c r="M52" s="331">
        <v>-30.7</v>
      </c>
      <c r="N52" s="332">
        <v>59.7</v>
      </c>
    </row>
    <row r="53" spans="1:14" ht="14.25">
      <c r="A53" s="248"/>
      <c r="B53" s="244"/>
      <c r="C53" s="244"/>
      <c r="D53" s="244"/>
      <c r="E53" s="244"/>
      <c r="F53" s="244"/>
      <c r="G53" s="310" t="s">
        <v>519</v>
      </c>
      <c r="H53" s="311"/>
      <c r="I53" s="319">
        <v>4503374</v>
      </c>
      <c r="J53" s="320">
        <v>40039</v>
      </c>
      <c r="K53" s="321">
        <v>-1.6</v>
      </c>
      <c r="L53" s="322">
        <v>43493</v>
      </c>
      <c r="M53" s="323">
        <v>5</v>
      </c>
      <c r="N53" s="324">
        <v>-6.6</v>
      </c>
    </row>
    <row r="54" spans="1:14" ht="14.25">
      <c r="A54" s="248"/>
      <c r="B54" s="244"/>
      <c r="C54" s="244"/>
      <c r="D54" s="244"/>
      <c r="E54" s="244"/>
      <c r="F54" s="244"/>
      <c r="G54" s="325"/>
      <c r="H54" s="326" t="s">
        <v>518</v>
      </c>
      <c r="I54" s="327">
        <v>2648698</v>
      </c>
      <c r="J54" s="328">
        <v>23549</v>
      </c>
      <c r="K54" s="329">
        <v>18.5</v>
      </c>
      <c r="L54" s="330">
        <v>23254</v>
      </c>
      <c r="M54" s="331">
        <v>4</v>
      </c>
      <c r="N54" s="332">
        <v>14.5</v>
      </c>
    </row>
    <row r="55" spans="1:14" ht="14.25">
      <c r="A55" s="248"/>
      <c r="B55" s="244"/>
      <c r="C55" s="244"/>
      <c r="D55" s="244"/>
      <c r="E55" s="244"/>
      <c r="F55" s="244"/>
      <c r="G55" s="310" t="s">
        <v>520</v>
      </c>
      <c r="H55" s="311"/>
      <c r="I55" s="319">
        <v>5659949</v>
      </c>
      <c r="J55" s="320">
        <v>50206</v>
      </c>
      <c r="K55" s="321">
        <v>25.4</v>
      </c>
      <c r="L55" s="322">
        <v>50840</v>
      </c>
      <c r="M55" s="323">
        <v>16.9</v>
      </c>
      <c r="N55" s="324">
        <v>8.5</v>
      </c>
    </row>
    <row r="56" spans="1:14" ht="14.25">
      <c r="A56" s="248"/>
      <c r="B56" s="244"/>
      <c r="C56" s="244"/>
      <c r="D56" s="244"/>
      <c r="E56" s="244"/>
      <c r="F56" s="244"/>
      <c r="G56" s="325"/>
      <c r="H56" s="326" t="s">
        <v>518</v>
      </c>
      <c r="I56" s="327">
        <v>2411497</v>
      </c>
      <c r="J56" s="328">
        <v>21391</v>
      </c>
      <c r="K56" s="329">
        <v>-9.2</v>
      </c>
      <c r="L56" s="330">
        <v>25367</v>
      </c>
      <c r="M56" s="331">
        <v>9.1</v>
      </c>
      <c r="N56" s="332">
        <v>-18.3</v>
      </c>
    </row>
    <row r="57" spans="1:14" ht="14.25">
      <c r="A57" s="248"/>
      <c r="B57" s="244"/>
      <c r="C57" s="244"/>
      <c r="D57" s="244"/>
      <c r="E57" s="244"/>
      <c r="F57" s="244"/>
      <c r="G57" s="310" t="s">
        <v>521</v>
      </c>
      <c r="H57" s="311"/>
      <c r="I57" s="319">
        <v>6700181</v>
      </c>
      <c r="J57" s="320">
        <v>59425</v>
      </c>
      <c r="K57" s="321">
        <v>18.4</v>
      </c>
      <c r="L57" s="322">
        <v>53605</v>
      </c>
      <c r="M57" s="323">
        <v>5.4</v>
      </c>
      <c r="N57" s="324">
        <v>13</v>
      </c>
    </row>
    <row r="58" spans="1:14" ht="14.25">
      <c r="A58" s="248"/>
      <c r="B58" s="244"/>
      <c r="C58" s="244"/>
      <c r="D58" s="244"/>
      <c r="E58" s="244"/>
      <c r="F58" s="244"/>
      <c r="G58" s="325"/>
      <c r="H58" s="326" t="s">
        <v>518</v>
      </c>
      <c r="I58" s="327">
        <v>3426724</v>
      </c>
      <c r="J58" s="328">
        <v>30392</v>
      </c>
      <c r="K58" s="329">
        <v>42.1</v>
      </c>
      <c r="L58" s="330">
        <v>28343</v>
      </c>
      <c r="M58" s="331">
        <v>11.7</v>
      </c>
      <c r="N58" s="332">
        <v>30.4</v>
      </c>
    </row>
    <row r="59" spans="1:14" ht="14.25">
      <c r="A59" s="248"/>
      <c r="B59" s="244"/>
      <c r="C59" s="244"/>
      <c r="D59" s="244"/>
      <c r="E59" s="244"/>
      <c r="F59" s="244"/>
      <c r="G59" s="310" t="s">
        <v>522</v>
      </c>
      <c r="H59" s="311"/>
      <c r="I59" s="319">
        <v>4835425</v>
      </c>
      <c r="J59" s="320">
        <v>42873</v>
      </c>
      <c r="K59" s="321">
        <v>-27.9</v>
      </c>
      <c r="L59" s="322">
        <v>46440</v>
      </c>
      <c r="M59" s="323">
        <v>-13.4</v>
      </c>
      <c r="N59" s="324">
        <v>-14.5</v>
      </c>
    </row>
    <row r="60" spans="1:14" ht="14.25">
      <c r="A60" s="248"/>
      <c r="B60" s="244"/>
      <c r="C60" s="244"/>
      <c r="D60" s="244"/>
      <c r="E60" s="244"/>
      <c r="F60" s="244"/>
      <c r="G60" s="325"/>
      <c r="H60" s="326" t="s">
        <v>518</v>
      </c>
      <c r="I60" s="333">
        <v>2155592</v>
      </c>
      <c r="J60" s="328">
        <v>19112</v>
      </c>
      <c r="K60" s="329">
        <v>-37.1</v>
      </c>
      <c r="L60" s="330">
        <v>27658</v>
      </c>
      <c r="M60" s="331">
        <v>-2.4</v>
      </c>
      <c r="N60" s="332">
        <v>-34.7</v>
      </c>
    </row>
    <row r="61" spans="1:14" ht="14.25">
      <c r="A61" s="248"/>
      <c r="B61" s="244"/>
      <c r="C61" s="244"/>
      <c r="D61" s="244"/>
      <c r="E61" s="244"/>
      <c r="F61" s="244"/>
      <c r="G61" s="310" t="s">
        <v>523</v>
      </c>
      <c r="H61" s="334"/>
      <c r="I61" s="335">
        <v>5237516</v>
      </c>
      <c r="J61" s="336">
        <v>46647</v>
      </c>
      <c r="K61" s="337">
        <v>0.8</v>
      </c>
      <c r="L61" s="338">
        <v>47162</v>
      </c>
      <c r="M61" s="339">
        <v>-1.5</v>
      </c>
      <c r="N61" s="324">
        <v>2.3</v>
      </c>
    </row>
    <row r="62" spans="1:14" ht="14.25">
      <c r="A62" s="248"/>
      <c r="B62" s="244"/>
      <c r="C62" s="244"/>
      <c r="D62" s="244"/>
      <c r="E62" s="244"/>
      <c r="F62" s="244"/>
      <c r="G62" s="325"/>
      <c r="H62" s="326" t="s">
        <v>518</v>
      </c>
      <c r="I62" s="327">
        <v>2566999</v>
      </c>
      <c r="J62" s="328">
        <v>22864</v>
      </c>
      <c r="K62" s="329">
        <v>8.7</v>
      </c>
      <c r="L62" s="330">
        <v>25395</v>
      </c>
      <c r="M62" s="331">
        <v>-1.7</v>
      </c>
      <c r="N62" s="332">
        <v>10.4</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8.53</v>
      </c>
      <c r="G47" s="12">
        <v>11.8</v>
      </c>
      <c r="H47" s="12">
        <v>16.61</v>
      </c>
      <c r="I47" s="12">
        <v>20.91</v>
      </c>
      <c r="J47" s="13">
        <v>20.92</v>
      </c>
    </row>
    <row r="48" spans="2:10" ht="57.75" customHeight="1">
      <c r="B48" s="14"/>
      <c r="C48" s="1171" t="s">
        <v>4</v>
      </c>
      <c r="D48" s="1171"/>
      <c r="E48" s="1172"/>
      <c r="F48" s="15">
        <v>6.9</v>
      </c>
      <c r="G48" s="16">
        <v>7.51</v>
      </c>
      <c r="H48" s="16">
        <v>8.77</v>
      </c>
      <c r="I48" s="16">
        <v>6.47</v>
      </c>
      <c r="J48" s="17">
        <v>3.49</v>
      </c>
    </row>
    <row r="49" spans="2:10" ht="57.75" customHeight="1" thickBot="1">
      <c r="B49" s="18"/>
      <c r="C49" s="1173" t="s">
        <v>5</v>
      </c>
      <c r="D49" s="1173"/>
      <c r="E49" s="1174"/>
      <c r="F49" s="19">
        <v>7.31</v>
      </c>
      <c r="G49" s="20">
        <v>4.25</v>
      </c>
      <c r="H49" s="20">
        <v>6.08</v>
      </c>
      <c r="I49" s="20">
        <v>2.17</v>
      </c>
      <c r="J49" s="21" t="s">
        <v>530</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2017-03-28T06:08:41Z</cp:lastPrinted>
  <dcterms:created xsi:type="dcterms:W3CDTF">2017-02-15T20:08:50Z</dcterms:created>
  <dcterms:modified xsi:type="dcterms:W3CDTF">2017-05-02T10:07:16Z</dcterms:modified>
  <cp:category/>
  <cp:version/>
  <cp:contentType/>
  <cp:contentStatus/>
</cp:coreProperties>
</file>