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7" i="11" l="1"/>
  <c r="AA30" i="11"/>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AM37" i="9"/>
  <c r="C37" i="9"/>
  <c r="AM36" i="9"/>
  <c r="C36" i="9"/>
  <c r="C35" i="9"/>
  <c r="U34" i="9"/>
  <c r="C34" i="9"/>
  <c r="AM34" i="9" l="1"/>
  <c r="AM35" i="9" s="1"/>
  <c r="U35" i="9"/>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CO34" i="9" l="1"/>
  <c r="CO35" i="9" s="1"/>
  <c r="CO36" i="9" s="1"/>
  <c r="CO37" i="9" s="1"/>
  <c r="BW34" i="9"/>
  <c r="BW35" i="9" s="1"/>
  <c r="BW36" i="9" s="1"/>
  <c r="BW37" i="9" s="1"/>
  <c r="BW38" i="9" s="1"/>
  <c r="BW39" i="9" s="1"/>
  <c r="BW40" i="9" s="1"/>
  <c r="BW41" i="9" s="1"/>
  <c r="BW42" i="9" s="1"/>
  <c r="BW43" i="9" s="1"/>
</calcChain>
</file>

<file path=xl/sharedStrings.xml><?xml version="1.0" encoding="utf-8"?>
<sst xmlns="http://schemas.openxmlformats.org/spreadsheetml/2006/main" count="924" uniqueCount="548">
  <si>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</si>
  <si>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</si>
  <si>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</si>
  <si>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</si>
  <si>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</si>
  <si>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</si>
  <si>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</si>
  <si>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</si>
  <si>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</si>
  <si>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</si>
  <si>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</si>
  <si>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</si>
  <si>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</si>
  <si>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</si>
  <si>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</si>
  <si>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</si>
  <si>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</si>
  <si>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</si>
  <si>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</si>
  <si>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</si>
  <si>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</si>
  <si>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</si>
  <si>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</si>
  <si>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</si>
  <si>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</si>
  <si>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</si>
  <si>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</si>
  <si>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</si>
  <si>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</si>
  <si>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</si>
  <si>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</si>
  <si>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</si>
  <si>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</si>
  <si>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</si>
  <si>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</si>
  <si>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</si>
  <si>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</si>
  <si>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</si>
  <si>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</si>
  <si>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</si>
  <si>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</si>
  <si>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</si>
  <si>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</si>
  <si>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</si>
  <si>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</si>
  <si>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</si>
  <si>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</si>
  <si>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</si>
  <si>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</si>
  <si>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</si>
  <si>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</si>
  <si>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</si>
  <si>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</si>
  <si>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</si>
  <si>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</si>
  <si>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</si>
  <si>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</si>
  <si>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</si>
  <si>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</si>
  <si>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</si>
  <si>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</si>
  <si>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</si>
  <si>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</si>
  <si>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</si>
  <si>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</si>
  <si>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</si>
  <si>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</si>
  <si>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</si>
  <si>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</si>
  <si>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</si>
  <si>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</si>
  <si>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</si>
  <si>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</si>
  <si>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</si>
  <si>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</si>
  <si>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</si>
  <si>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</si>
  <si>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</si>
  <si>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</si>
  <si>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</si>
  <si>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</si>
  <si>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東近江市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</si>
  <si>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</si>
  <si>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</si>
  <si>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</si>
  <si>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</si>
  <si>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</si>
  <si>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</si>
  <si>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</si>
  <si>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</si>
  <si>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</si>
  <si>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</si>
  <si>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</si>
  <si>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</si>
  <si>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</si>
  <si>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</si>
  <si>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</si>
  <si>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</si>
  <si>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</si>
  <si>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</si>
  <si>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</si>
  <si>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</si>
  <si>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</si>
  <si>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</si>
  <si>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</si>
  <si>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</si>
  <si>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</si>
  <si>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</si>
  <si>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</si>
  <si>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</si>
  <si>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</si>
  <si>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</si>
  <si>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</si>
  <si>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</si>
  <si>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</si>
  <si>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</si>
  <si>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</si>
  <si>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</si>
  <si>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</si>
  <si>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</si>
  <si>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</si>
  <si>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</si>
  <si>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</si>
  <si>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</si>
  <si>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</si>
  <si>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</si>
  <si>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</si>
  <si>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</si>
  <si>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</si>
  <si>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</si>
  <si>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</si>
  <si>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</si>
  <si>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</si>
  <si>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</si>
  <si>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</si>
  <si>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</si>
  <si>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</si>
  <si>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</si>
  <si>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</si>
  <si>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</si>
  <si>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</si>
  <si>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</si>
  <si>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</si>
  <si>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</si>
  <si>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</si>
  <si>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</si>
  <si>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</si>
  <si>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</si>
  <si>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</si>
  <si>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</si>
  <si>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</si>
  <si>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</si>
  <si>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</si>
  <si>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</si>
  <si>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</si>
  <si>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</si>
  <si>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</si>
  <si>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</si>
  <si>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</si>
  <si>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</si>
  <si>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</si>
  <si>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</si>
  <si>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</si>
  <si>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</si>
  <si>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</si>
  <si>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</si>
  <si>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</si>
  <si>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</si>
  <si>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</si>
  <si>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</si>
  <si>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</si>
  <si>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</si>
  <si>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</si>
  <si>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</si>
  <si>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</si>
  <si>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</si>
  <si>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</si>
  <si>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</si>
  <si>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</si>
  <si>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</si>
  <si>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</si>
  <si>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</si>
  <si>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</si>
  <si>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</si>
  <si>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</si>
  <si>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</si>
  <si>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</si>
  <si>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</si>
  <si>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</si>
  <si>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</si>
  <si>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</si>
  <si>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</si>
  <si>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</si>
  <si>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</si>
  <si>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滋賀県東近江市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</si>
  <si>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</si>
  <si>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</si>
  <si>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</si>
  <si>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</si>
  <si>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</si>
  <si>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</si>
  <si>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</si>
  <si>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</si>
  <si>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</si>
  <si>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</si>
  <si>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</si>
  <si>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</si>
  <si>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</si>
  <si>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</si>
  <si>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</si>
  <si>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</si>
  <si>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</si>
  <si>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</si>
  <si>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</si>
  <si>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</si>
  <si>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</si>
  <si>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</si>
  <si>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</si>
  <si>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</si>
  <si>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</si>
  <si>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</si>
  <si>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</si>
  <si>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</si>
  <si>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</si>
  <si>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</si>
  <si>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</si>
  <si>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</si>
  <si>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</si>
  <si>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</si>
  <si>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</si>
  <si>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</si>
  <si>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</si>
  <si>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</si>
  <si>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</si>
  <si>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</si>
  <si>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</si>
  <si>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</si>
  <si>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</si>
  <si>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</si>
  <si>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</si>
  <si>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</si>
  <si>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</si>
  <si>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</si>
  <si>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</si>
  <si>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</si>
  <si>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</si>
  <si>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</si>
  <si>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</si>
  <si>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</si>
  <si>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</si>
  <si>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</si>
  <si>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</si>
  <si>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</si>
  <si>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</si>
  <si>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</si>
  <si>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</si>
  <si>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</si>
  <si>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</si>
  <si>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</si>
  <si>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</si>
  <si>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</si>
  <si>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</si>
  <si>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</si>
  <si>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</si>
  <si>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</si>
  <si>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</si>
  <si>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</si>
  <si>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</si>
  <si>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</si>
  <si>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</si>
  <si>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</si>
  <si>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</si>
  <si>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</si>
  <si>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</si>
  <si>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</si>
  <si>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</si>
  <si>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</si>
  <si>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</si>
  <si>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</si>
  <si>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</si>
  <si>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</si>
  <si>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</si>
  <si>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</si>
  <si>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</si>
  <si>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</si>
  <si>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</si>
  <si>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</si>
  <si>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</si>
  <si>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</si>
  <si>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</si>
  <si>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</si>
  <si>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</si>
  <si>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</si>
  <si>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</si>
  <si>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</si>
  <si>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</si>
  <si>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</si>
  <si>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</si>
  <si>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</si>
  <si>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</si>
  <si>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</si>
  <si>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</si>
  <si>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</si>
  <si>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</si>
  <si>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</si>
  <si>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</si>
  <si>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</si>
  <si>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</si>
  <si>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</si>
  <si>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</si>
  <si>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</si>
  <si>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</si>
  <si>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</si>
  <si>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</si>
  <si>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</si>
  <si>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</si>
  <si>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</si>
  <si>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</si>
  <si>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</si>
  <si>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</si>
  <si>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</si>
  <si>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</si>
  <si>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</si>
  <si>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</si>
  <si>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</si>
  <si>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</si>
  <si>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</si>
  <si>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</si>
  <si>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</si>
  <si>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</si>
  <si>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</si>
  <si>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</si>
  <si>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</si>
  <si>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</si>
  <si>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</si>
  <si>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</si>
  <si>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</si>
  <si>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</si>
  <si>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</si>
  <si>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</si>
  <si>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</si>
  <si>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</si>
  <si>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</si>
  <si>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滋賀県東近江市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</si>
  <si>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</si>
  <si>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</si>
  <si>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</si>
  <si>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</si>
  <si>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</si>
  <si>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</si>
  <si>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</si>
  <si>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</si>
  <si>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</si>
  <si>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</si>
  <si>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</si>
  <si>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</si>
  <si>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</si>
  <si>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</si>
  <si>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</si>
  <si>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</si>
  <si>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</si>
  <si>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</si>
  <si>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</si>
  <si>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</si>
  <si>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</si>
  <si>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</si>
  <si>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</si>
  <si>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</si>
  <si>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</si>
  <si>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</si>
  <si>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</si>
  <si>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</si>
  <si>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</si>
  <si>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</si>
  <si>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</si>
  <si>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</si>
  <si>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</si>
  <si>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</si>
  <si>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国民健康保険（施設勘定）特別会計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</si>
  <si>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</si>
  <si>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</si>
  <si>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</si>
  <si>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</si>
  <si>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</si>
  <si>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</si>
  <si>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</si>
  <si>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</si>
  <si>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農業集落排水事業特別会計</t>
    <phoneticPr fontId="5"/>
  </si>
  <si>
    <t>公設地方卸売市場特別会計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</si>
  <si>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</si>
  <si>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</si>
  <si>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</si>
  <si>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</si>
  <si>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</si>
  <si>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</si>
  <si>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</si>
  <si>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</si>
  <si>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</si>
  <si>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</si>
  <si>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</si>
  <si>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</si>
  <si>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</si>
  <si>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</si>
  <si>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</si>
  <si>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</si>
  <si>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</si>
  <si>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</si>
  <si>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</si>
  <si>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</si>
  <si>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</si>
  <si>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</si>
  <si>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</si>
  <si>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</si>
  <si>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</si>
  <si>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</si>
  <si>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</si>
  <si>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</si>
  <si>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</si>
  <si>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</si>
  <si>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</si>
  <si>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</si>
  <si>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</si>
  <si>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</si>
  <si>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</si>
  <si>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</si>
  <si>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</si>
  <si>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</si>
  <si>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</si>
  <si>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</si>
  <si>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</si>
  <si>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</si>
  <si>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</si>
  <si>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</si>
  <si>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</si>
  <si>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</si>
  <si>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</si>
  <si>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</si>
  <si>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</si>
  <si>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</si>
  <si>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</si>
  <si>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</si>
  <si>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</si>
  <si>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</si>
  <si>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</si>
  <si>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</si>
  <si>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</si>
  <si>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</si>
  <si>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</si>
  <si>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</si>
  <si>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</si>
  <si>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</si>
  <si>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</si>
  <si>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</si>
  <si>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</si>
  <si>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</si>
  <si>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</si>
  <si>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</si>
  <si>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</si>
  <si>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</si>
  <si>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</si>
  <si>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</si>
  <si>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</si>
  <si>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</si>
  <si>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</si>
  <si>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</si>
  <si>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</si>
  <si>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</si>
  <si>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</si>
  <si>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</si>
  <si>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</si>
  <si>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</si>
  <si>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</si>
  <si>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</si>
  <si>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</si>
  <si>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</si>
  <si>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</si>
  <si>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</si>
  <si>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</si>
  <si>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</si>
  <si>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</si>
  <si>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</si>
  <si>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</si>
  <si>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</si>
  <si>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</si>
  <si>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</si>
  <si>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</si>
  <si>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</si>
  <si>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</si>
  <si>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</si>
  <si>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</si>
  <si>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</si>
  <si>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</si>
  <si>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</si>
  <si>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</si>
  <si>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</si>
  <si>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</si>
  <si>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</si>
  <si>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</si>
  <si>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</si>
  <si>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</si>
  <si>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</si>
  <si>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</si>
  <si>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</si>
  <si>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</si>
  <si>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</si>
  <si>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</si>
  <si>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</si>
  <si>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</si>
  <si>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</si>
  <si>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</si>
  <si>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</si>
  <si>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</si>
  <si>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</si>
  <si>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</si>
  <si>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</si>
  <si>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</si>
  <si>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</si>
  <si>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</si>
  <si>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</si>
  <si>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</si>
  <si>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</si>
  <si>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2.68</t>
  </si>
  <si>
    <t>▲ 1.55</t>
  </si>
  <si>
    <t>水道事業会計</t>
  </si>
  <si>
    <t>一般会計</t>
  </si>
  <si>
    <t>病院事業会計</t>
  </si>
  <si>
    <t>国民健康保険（施設勘定）特別会計</t>
  </si>
  <si>
    <t>国民健康保険（事業勘定）特別会計</t>
  </si>
  <si>
    <t>後期高齢者医療特別会計</t>
  </si>
  <si>
    <t>下水道事業特別会計</t>
  </si>
  <si>
    <t>介護保険特別会計</t>
  </si>
  <si>
    <t>その他会計（赤字）</t>
  </si>
  <si>
    <t>その他会計（黒字）</t>
  </si>
  <si>
    <t>東近江行政組合一般会計</t>
    <phoneticPr fontId="2"/>
  </si>
  <si>
    <t>東近江行政組合救急医療特別会計</t>
    <phoneticPr fontId="2"/>
  </si>
  <si>
    <t>八日市布引ライフ組合</t>
    <phoneticPr fontId="2"/>
  </si>
  <si>
    <t>中部清掃組合</t>
    <phoneticPr fontId="2"/>
  </si>
  <si>
    <t>愛知郡広域行政組合一般会計</t>
    <phoneticPr fontId="2"/>
  </si>
  <si>
    <t>愛知郡広域行政組合水道事業会計</t>
    <phoneticPr fontId="2"/>
  </si>
  <si>
    <t>湖東広域衛生管理組合</t>
    <phoneticPr fontId="2"/>
  </si>
  <si>
    <t>滋賀県市町村職員研修センター</t>
    <phoneticPr fontId="2"/>
  </si>
  <si>
    <t>滋賀県後期高齢者医療広域連合一般会計</t>
    <phoneticPr fontId="2"/>
  </si>
  <si>
    <t>滋賀県後期高齢者医療広域連合特別会計</t>
    <phoneticPr fontId="2"/>
  </si>
  <si>
    <t>愛の田園振興公社</t>
    <phoneticPr fontId="2"/>
  </si>
  <si>
    <t>東近江市土地開発公社</t>
    <phoneticPr fontId="2"/>
  </si>
  <si>
    <t>東近江市地域振興事業団</t>
    <phoneticPr fontId="2"/>
  </si>
  <si>
    <t>東近江ケーブルネットワーク</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</si>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</sst>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57316</c:v>
                </c:pt>
                <c:pt idx="1">
                  <c:v>50671</c:v>
                </c:pt>
                <c:pt idx="2">
                  <c:v>57996</c:v>
                </c:pt>
                <c:pt idx="3">
                  <c:v>64620</c:v>
                </c:pt>
                <c:pt idx="4">
                  <c:v>64287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45400</c:v>
                </c:pt>
                <c:pt idx="1">
                  <c:v>46905</c:v>
                </c:pt>
                <c:pt idx="2">
                  <c:v>66583</c:v>
                </c:pt>
                <c:pt idx="3">
                  <c:v>72011</c:v>
                </c:pt>
                <c:pt idx="4">
                  <c:v>71078</c:v>
                </c:pt>
              </c:numCache>
            </c:numRef>
          </c:val>
          <c:smooth val="0"/>
        </c:ser>
        <c:dLbls>
          <c:showLegendKey val="0"/>
          <c:showVal val="0"/>
          <c:showCatName val="0"/>
          <c:showSerName val="0"/>
          <c:showPercent val="0"/>
          <c:showBubbleSize val="0"/>
        </c:dLbls>
        <c:marker val="1"/>
        <c:smooth val="0"/>
        <c:axId val="98368896"/>
        <c:axId val="99837440"/>
      </c:lineChart>
      <c:catAx>
        <c:axId val="983688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837440"/>
        <c:crosses val="autoZero"/>
        <c:auto val="1"/>
        <c:lblAlgn val="ctr"/>
        <c:lblOffset val="100"/>
        <c:tickLblSkip val="1"/>
        <c:tickMarkSkip val="1"/>
        <c:noMultiLvlLbl val="0"/>
      </c:catAx>
      <c:valAx>
        <c:axId val="9983744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368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5.58</c:v>
                </c:pt>
                <c:pt idx="1">
                  <c:v>6.02</c:v>
                </c:pt>
                <c:pt idx="2">
                  <c:v>2.74</c:v>
                </c:pt>
                <c:pt idx="3">
                  <c:v>2.52</c:v>
                </c:pt>
                <c:pt idx="4">
                  <c:v>4.24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17.02</c:v>
                </c:pt>
                <c:pt idx="1">
                  <c:v>19.04</c:v>
                </c:pt>
                <c:pt idx="2">
                  <c:v>19.11</c:v>
                </c:pt>
                <c:pt idx="3">
                  <c:v>20.93</c:v>
                </c:pt>
                <c:pt idx="4">
                  <c:v>17.84</c:v>
                </c:pt>
              </c:numCache>
            </c:numRef>
          </c:val>
        </c:ser>
        <c:dLbls>
          <c:showLegendKey val="0"/>
          <c:showVal val="0"/>
          <c:showCatName val="0"/>
          <c:showSerName val="0"/>
          <c:showPercent val="0"/>
          <c:showBubbleSize val="0"/>
        </c:dLbls>
        <c:gapWidth val="250"/>
        <c:overlap val="100"/>
        <c:axId val="100763904"/>
        <c:axId val="100766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12.77</c:v>
                </c:pt>
                <c:pt idx="1">
                  <c:v>2.96</c:v>
                </c:pt>
                <c:pt idx="2">
                  <c:v>-2.68</c:v>
                </c:pt>
                <c:pt idx="3">
                  <c:v>1.83</c:v>
                </c:pt>
                <c:pt idx="4">
                  <c:v>-1.55</c:v>
                </c:pt>
              </c:numCache>
            </c:numRef>
          </c:val>
          <c:smooth val="0"/>
        </c:ser>
        <c:dLbls>
          <c:showLegendKey val="0"/>
          <c:showVal val="0"/>
          <c:showCatName val="0"/>
          <c:showSerName val="0"/>
          <c:showPercent val="0"/>
          <c:showBubbleSize val="0"/>
        </c:dLbls>
        <c:marker val="1"/>
        <c:smooth val="0"/>
        <c:axId val="100763904"/>
        <c:axId val="100766080"/>
      </c:lineChart>
      <c:catAx>
        <c:axId val="10076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766080"/>
        <c:crosses val="autoZero"/>
        <c:auto val="1"/>
        <c:lblAlgn val="ctr"/>
        <c:lblOffset val="100"/>
        <c:tickLblSkip val="1"/>
        <c:tickMarkSkip val="1"/>
        <c:noMultiLvlLbl val="0"/>
      </c:catAx>
      <c:valAx>
        <c:axId val="100766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76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0.05</c:v>
                </c:pt>
                <c:pt idx="4">
                  <c:v>#N/A</c:v>
                </c:pt>
                <c:pt idx="5">
                  <c:v>0.05</c:v>
                </c:pt>
                <c:pt idx="6">
                  <c:v>#N/A</c:v>
                </c:pt>
                <c:pt idx="7">
                  <c:v>0.02</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0.14000000000000001</c:v>
                </c:pt>
                <c:pt idx="2">
                  <c:v>#N/A</c:v>
                </c:pt>
                <c:pt idx="3">
                  <c:v>0.23</c:v>
                </c:pt>
                <c:pt idx="4">
                  <c:v>#N/A</c:v>
                </c:pt>
                <c:pt idx="5">
                  <c:v>0.04</c:v>
                </c:pt>
                <c:pt idx="6">
                  <c:v>#N/A</c:v>
                </c:pt>
                <c:pt idx="7">
                  <c:v>0</c:v>
                </c:pt>
                <c:pt idx="8">
                  <c:v>#N/A</c:v>
                </c:pt>
                <c:pt idx="9">
                  <c:v>0.01</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0.06</c:v>
                </c:pt>
                <c:pt idx="2">
                  <c:v>#N/A</c:v>
                </c:pt>
                <c:pt idx="3">
                  <c:v>0.02</c:v>
                </c:pt>
                <c:pt idx="4">
                  <c:v>#N/A</c:v>
                </c:pt>
                <c:pt idx="5">
                  <c:v>0.02</c:v>
                </c:pt>
                <c:pt idx="6">
                  <c:v>#N/A</c:v>
                </c:pt>
                <c:pt idx="7">
                  <c:v>0.02</c:v>
                </c:pt>
                <c:pt idx="8">
                  <c:v>#N/A</c:v>
                </c:pt>
                <c:pt idx="9">
                  <c:v>0.03</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0.05</c:v>
                </c:pt>
                <c:pt idx="2">
                  <c:v>#N/A</c:v>
                </c:pt>
                <c:pt idx="3">
                  <c:v>0.02</c:v>
                </c:pt>
                <c:pt idx="4">
                  <c:v>#N/A</c:v>
                </c:pt>
                <c:pt idx="5">
                  <c:v>0.06</c:v>
                </c:pt>
                <c:pt idx="6">
                  <c:v>#N/A</c:v>
                </c:pt>
                <c:pt idx="7">
                  <c:v>0.05</c:v>
                </c:pt>
                <c:pt idx="8">
                  <c:v>#N/A</c:v>
                </c:pt>
                <c:pt idx="9">
                  <c:v>7.0000000000000007E-2</c:v>
                </c:pt>
              </c:numCache>
            </c:numRef>
          </c:val>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0.18</c:v>
                </c:pt>
                <c:pt idx="2">
                  <c:v>#N/A</c:v>
                </c:pt>
                <c:pt idx="3">
                  <c:v>0.55000000000000004</c:v>
                </c:pt>
                <c:pt idx="4">
                  <c:v>#N/A</c:v>
                </c:pt>
                <c:pt idx="5">
                  <c:v>0.65</c:v>
                </c:pt>
                <c:pt idx="6">
                  <c:v>#N/A</c:v>
                </c:pt>
                <c:pt idx="7">
                  <c:v>0.52</c:v>
                </c:pt>
                <c:pt idx="8">
                  <c:v>#N/A</c:v>
                </c:pt>
                <c:pt idx="9">
                  <c:v>7.0000000000000007E-2</c:v>
                </c:pt>
              </c:numCache>
            </c:numRef>
          </c:val>
        </c:ser>
        <c:ser>
          <c:idx val="6"/>
          <c:order val="6"/>
          <c:tx>
            <c:strRef>
              <c:f>データシート!$A$33</c:f>
              <c:strCache>
                <c:ptCount val="1"/>
                <c:pt idx="0">
                  <c:v>国民健康保険（施設勘定）特別会計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0.02</c:v>
                </c:pt>
                <c:pt idx="2">
                  <c:v>#N/A</c:v>
                </c:pt>
                <c:pt idx="3">
                  <c:v>0.03</c:v>
                </c:pt>
                <c:pt idx="4">
                  <c:v>#N/A</c:v>
                </c:pt>
                <c:pt idx="5">
                  <c:v>0.13</c:v>
                </c:pt>
                <c:pt idx="6">
                  <c:v>#N/A</c:v>
                </c:pt>
                <c:pt idx="7">
                  <c:v>0.5</c:v>
                </c:pt>
                <c:pt idx="8">
                  <c:v>#N/A</c:v>
                </c:pt>
                <c:pt idx="9">
                  <c:v>0.59</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0.34</c:v>
                </c:pt>
                <c:pt idx="2">
                  <c:v>#N/A</c:v>
                </c:pt>
                <c:pt idx="3">
                  <c:v>1.06</c:v>
                </c:pt>
                <c:pt idx="4">
                  <c:v>#N/A</c:v>
                </c:pt>
                <c:pt idx="5">
                  <c:v>2.16</c:v>
                </c:pt>
                <c:pt idx="6">
                  <c:v>#N/A</c:v>
                </c:pt>
                <c:pt idx="7">
                  <c:v>1.56</c:v>
                </c:pt>
                <c:pt idx="8">
                  <c:v>#N/A</c:v>
                </c:pt>
                <c:pt idx="9">
                  <c:v>0.86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5.58</c:v>
                </c:pt>
                <c:pt idx="2">
                  <c:v>#N/A</c:v>
                </c:pt>
                <c:pt idx="3">
                  <c:v>6.01</c:v>
                </c:pt>
                <c:pt idx="4">
                  <c:v>#N/A</c:v>
                </c:pt>
                <c:pt idx="5">
                  <c:v>2.74</c:v>
                </c:pt>
                <c:pt idx="6">
                  <c:v>#N/A</c:v>
                </c:pt>
                <c:pt idx="7">
                  <c:v>2.5099999999999998</c:v>
                </c:pt>
                <c:pt idx="8">
                  <c:v>#N/A</c:v>
                </c:pt>
                <c:pt idx="9">
                  <c:v>4.24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4.47</c:v>
                </c:pt>
                <c:pt idx="2">
                  <c:v>#N/A</c:v>
                </c:pt>
                <c:pt idx="3">
                  <c:v>5.57</c:v>
                </c:pt>
                <c:pt idx="4">
                  <c:v>#N/A</c:v>
                </c:pt>
                <c:pt idx="5">
                  <c:v>5.6</c:v>
                </c:pt>
                <c:pt idx="6">
                  <c:v>#N/A</c:v>
                </c:pt>
                <c:pt idx="7">
                  <c:v>6.43</c:v>
                </c:pt>
                <c:pt idx="8">
                  <c:v>#N/A</c:v>
                </c:pt>
                <c:pt idx="9">
                  <c:v>7.65</c:v>
                </c:pt>
              </c:numCache>
            </c:numRef>
          </c:val>
        </c:ser>
        <c:dLbls>
          <c:showLegendKey val="0"/>
          <c:showVal val="0"/>
          <c:showCatName val="0"/>
          <c:showSerName val="0"/>
          <c:showPercent val="0"/>
          <c:showBubbleSize val="0"/>
        </c:dLbls>
        <c:gapWidth val="150"/>
        <c:overlap val="100"/>
        <c:axId val="100499840"/>
        <c:axId val="100501376"/>
      </c:barChart>
      <c:catAx>
        <c:axId val="10049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501376"/>
        <c:crosses val="autoZero"/>
        <c:auto val="1"/>
        <c:lblAlgn val="ctr"/>
        <c:lblOffset val="100"/>
        <c:tickLblSkip val="1"/>
        <c:tickMarkSkip val="1"/>
        <c:noMultiLvlLbl val="0"/>
      </c:catAx>
      <c:valAx>
        <c:axId val="100501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99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5185</c:v>
                </c:pt>
                <c:pt idx="5">
                  <c:v>5291</c:v>
                </c:pt>
                <c:pt idx="8">
                  <c:v>5625</c:v>
                </c:pt>
                <c:pt idx="11">
                  <c:v>5853</c:v>
                </c:pt>
                <c:pt idx="14">
                  <c:v>6142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108</c:v>
                </c:pt>
                <c:pt idx="3">
                  <c:v>118</c:v>
                </c:pt>
                <c:pt idx="6">
                  <c:v>50</c:v>
                </c:pt>
                <c:pt idx="9">
                  <c:v>49</c:v>
                </c:pt>
                <c:pt idx="12">
                  <c:v>49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772</c:v>
                </c:pt>
                <c:pt idx="3">
                  <c:v>633</c:v>
                </c:pt>
                <c:pt idx="6">
                  <c:v>602</c:v>
                </c:pt>
                <c:pt idx="9">
                  <c:v>574</c:v>
                </c:pt>
                <c:pt idx="12">
                  <c:v>595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1655</c:v>
                </c:pt>
                <c:pt idx="3">
                  <c:v>1410</c:v>
                </c:pt>
                <c:pt idx="6">
                  <c:v>1582</c:v>
                </c:pt>
                <c:pt idx="9">
                  <c:v>1529</c:v>
                </c:pt>
                <c:pt idx="12">
                  <c:v>1501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5688</c:v>
                </c:pt>
                <c:pt idx="3">
                  <c:v>5598</c:v>
                </c:pt>
                <c:pt idx="6">
                  <c:v>5498</c:v>
                </c:pt>
                <c:pt idx="9">
                  <c:v>5631</c:v>
                </c:pt>
                <c:pt idx="12">
                  <c:v>5731</c:v>
                </c:pt>
              </c:numCache>
            </c:numRef>
          </c:val>
        </c:ser>
        <c:dLbls>
          <c:showLegendKey val="0"/>
          <c:showVal val="0"/>
          <c:showCatName val="0"/>
          <c:showSerName val="0"/>
          <c:showPercent val="0"/>
          <c:showBubbleSize val="0"/>
        </c:dLbls>
        <c:gapWidth val="100"/>
        <c:overlap val="100"/>
        <c:axId val="99479936"/>
        <c:axId val="99481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3039</c:v>
                </c:pt>
                <c:pt idx="2">
                  <c:v>#N/A</c:v>
                </c:pt>
                <c:pt idx="3">
                  <c:v>#N/A</c:v>
                </c:pt>
                <c:pt idx="4">
                  <c:v>2468</c:v>
                </c:pt>
                <c:pt idx="5">
                  <c:v>#N/A</c:v>
                </c:pt>
                <c:pt idx="6">
                  <c:v>#N/A</c:v>
                </c:pt>
                <c:pt idx="7">
                  <c:v>2107</c:v>
                </c:pt>
                <c:pt idx="8">
                  <c:v>#N/A</c:v>
                </c:pt>
                <c:pt idx="9">
                  <c:v>#N/A</c:v>
                </c:pt>
                <c:pt idx="10">
                  <c:v>1931</c:v>
                </c:pt>
                <c:pt idx="11">
                  <c:v>#N/A</c:v>
                </c:pt>
                <c:pt idx="12">
                  <c:v>#N/A</c:v>
                </c:pt>
                <c:pt idx="13">
                  <c:v>1735</c:v>
                </c:pt>
                <c:pt idx="14">
                  <c:v>#N/A</c:v>
                </c:pt>
              </c:numCache>
            </c:numRef>
          </c:val>
          <c:smooth val="0"/>
        </c:ser>
        <c:dLbls>
          <c:showLegendKey val="0"/>
          <c:showVal val="0"/>
          <c:showCatName val="0"/>
          <c:showSerName val="0"/>
          <c:showPercent val="0"/>
          <c:showBubbleSize val="0"/>
        </c:dLbls>
        <c:marker val="1"/>
        <c:smooth val="0"/>
        <c:axId val="99479936"/>
        <c:axId val="99481856"/>
      </c:lineChart>
      <c:catAx>
        <c:axId val="9947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481856"/>
        <c:crosses val="autoZero"/>
        <c:auto val="1"/>
        <c:lblAlgn val="ctr"/>
        <c:lblOffset val="100"/>
        <c:tickLblSkip val="1"/>
        <c:tickMarkSkip val="1"/>
        <c:noMultiLvlLbl val="0"/>
      </c:catAx>
      <c:valAx>
        <c:axId val="99481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47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62013</c:v>
                </c:pt>
                <c:pt idx="5">
                  <c:v>62873</c:v>
                </c:pt>
                <c:pt idx="8">
                  <c:v>64256</c:v>
                </c:pt>
                <c:pt idx="11">
                  <c:v>66078</c:v>
                </c:pt>
                <c:pt idx="14">
                  <c:v>66959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4069</c:v>
                </c:pt>
                <c:pt idx="5">
                  <c:v>3094</c:v>
                </c:pt>
                <c:pt idx="8">
                  <c:v>4092</c:v>
                </c:pt>
                <c:pt idx="11">
                  <c:v>4922</c:v>
                </c:pt>
                <c:pt idx="14">
                  <c:v>5545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16939</c:v>
                </c:pt>
                <c:pt idx="5">
                  <c:v>19746</c:v>
                </c:pt>
                <c:pt idx="8">
                  <c:v>20879</c:v>
                </c:pt>
                <c:pt idx="11">
                  <c:v>22850</c:v>
                </c:pt>
                <c:pt idx="14">
                  <c:v>22442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37</c:v>
                </c:pt>
                <c:pt idx="3">
                  <c:v>6</c:v>
                </c:pt>
                <c:pt idx="6">
                  <c:v>11</c:v>
                </c:pt>
                <c:pt idx="9">
                  <c:v>15</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10216</c:v>
                </c:pt>
                <c:pt idx="3">
                  <c:v>9613</c:v>
                </c:pt>
                <c:pt idx="6">
                  <c:v>9280</c:v>
                </c:pt>
                <c:pt idx="9">
                  <c:v>9343</c:v>
                </c:pt>
                <c:pt idx="12">
                  <c:v>9151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5041</c:v>
                </c:pt>
                <c:pt idx="3">
                  <c:v>4671</c:v>
                </c:pt>
                <c:pt idx="6">
                  <c:v>4161</c:v>
                </c:pt>
                <c:pt idx="9">
                  <c:v>3682</c:v>
                </c:pt>
                <c:pt idx="12">
                  <c:v>3815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31146</c:v>
                </c:pt>
                <c:pt idx="3">
                  <c:v>27937</c:v>
                </c:pt>
                <c:pt idx="6">
                  <c:v>25799</c:v>
                </c:pt>
                <c:pt idx="9">
                  <c:v>23703</c:v>
                </c:pt>
                <c:pt idx="12">
                  <c:v>22884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1278</c:v>
                </c:pt>
                <c:pt idx="3">
                  <c:v>1143</c:v>
                </c:pt>
                <c:pt idx="6">
                  <c:v>1103</c:v>
                </c:pt>
                <c:pt idx="9">
                  <c:v>1095</c:v>
                </c:pt>
                <c:pt idx="12">
                  <c:v>2154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55004</c:v>
                </c:pt>
                <c:pt idx="3">
                  <c:v>54834</c:v>
                </c:pt>
                <c:pt idx="6">
                  <c:v>55343</c:v>
                </c:pt>
                <c:pt idx="9">
                  <c:v>57066</c:v>
                </c:pt>
                <c:pt idx="12">
                  <c:v>57876</c:v>
                </c:pt>
              </c:numCache>
            </c:numRef>
          </c:val>
        </c:ser>
        <c:dLbls>
          <c:showLegendKey val="0"/>
          <c:showVal val="0"/>
          <c:showCatName val="0"/>
          <c:showSerName val="0"/>
          <c:showPercent val="0"/>
          <c:showBubbleSize val="0"/>
        </c:dLbls>
        <c:gapWidth val="100"/>
        <c:overlap val="100"/>
        <c:axId val="91029504"/>
        <c:axId val="91031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19702</c:v>
                </c:pt>
                <c:pt idx="2">
                  <c:v>#N/A</c:v>
                </c:pt>
                <c:pt idx="3">
                  <c:v>#N/A</c:v>
                </c:pt>
                <c:pt idx="4">
                  <c:v>12492</c:v>
                </c:pt>
                <c:pt idx="5">
                  <c:v>#N/A</c:v>
                </c:pt>
                <c:pt idx="6">
                  <c:v>#N/A</c:v>
                </c:pt>
                <c:pt idx="7">
                  <c:v>6472</c:v>
                </c:pt>
                <c:pt idx="8">
                  <c:v>#N/A</c:v>
                </c:pt>
                <c:pt idx="9">
                  <c:v>#N/A</c:v>
                </c:pt>
                <c:pt idx="10">
                  <c:v>1055</c:v>
                </c:pt>
                <c:pt idx="11">
                  <c:v>#N/A</c:v>
                </c:pt>
                <c:pt idx="12">
                  <c:v>#N/A</c:v>
                </c:pt>
                <c:pt idx="13">
                  <c:v>937</c:v>
                </c:pt>
                <c:pt idx="14">
                  <c:v>#N/A</c:v>
                </c:pt>
              </c:numCache>
            </c:numRef>
          </c:val>
          <c:smooth val="0"/>
        </c:ser>
        <c:dLbls>
          <c:showLegendKey val="0"/>
          <c:showVal val="0"/>
          <c:showCatName val="0"/>
          <c:showSerName val="0"/>
          <c:showPercent val="0"/>
          <c:showBubbleSize val="0"/>
        </c:dLbls>
        <c:marker val="1"/>
        <c:smooth val="0"/>
        <c:axId val="91029504"/>
        <c:axId val="91031424"/>
      </c:lineChart>
      <c:catAx>
        <c:axId val="9102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1031424"/>
        <c:crosses val="autoZero"/>
        <c:auto val="1"/>
        <c:lblAlgn val="ctr"/>
        <c:lblOffset val="100"/>
        <c:tickLblSkip val="1"/>
        <c:tickMarkSkip val="1"/>
        <c:noMultiLvlLbl val="0"/>
      </c:catAx>
      <c:valAx>
        <c:axId val="9103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02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滋賀県東近江市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115,704
113,126
388.37
50,510,248
48,297,175
1,287,175
30,349,832
57,876,268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財政力指数算定の基礎となる収入額について、平成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年度の法人税割</a:t>
          </a:r>
          <a:r>
            <a:rPr kumimoji="1" lang="ja-JP" altLang="en-US" sz="1100">
              <a:solidFill>
                <a:schemeClr val="dk1"/>
              </a:solidFill>
              <a:effectLst/>
              <a:latin typeface="+mn-lt"/>
              <a:ea typeface="+mn-ea"/>
              <a:cs typeface="+mn-cs"/>
            </a:rPr>
            <a:t>及び固定資産税が</a:t>
          </a:r>
          <a:r>
            <a:rPr kumimoji="1" lang="ja-JP" altLang="ja-JP" sz="1100">
              <a:solidFill>
                <a:schemeClr val="dk1"/>
              </a:solidFill>
              <a:effectLst/>
              <a:latin typeface="+mn-lt"/>
              <a:ea typeface="+mn-ea"/>
              <a:cs typeface="+mn-cs"/>
            </a:rPr>
            <a:t>減収とな</a:t>
          </a:r>
          <a:r>
            <a:rPr kumimoji="1" lang="ja-JP" altLang="en-US" sz="1100">
              <a:solidFill>
                <a:schemeClr val="dk1"/>
              </a:solidFill>
              <a:effectLst/>
              <a:latin typeface="+mn-lt"/>
              <a:ea typeface="+mn-ea"/>
              <a:cs typeface="+mn-cs"/>
            </a:rPr>
            <a:t>ったことに加え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需用額における</a:t>
          </a:r>
          <a:r>
            <a:rPr kumimoji="1" lang="ja-JP" altLang="ja-JP" sz="1100">
              <a:solidFill>
                <a:schemeClr val="dk1"/>
              </a:solidFill>
              <a:effectLst/>
              <a:latin typeface="+mn-lt"/>
              <a:ea typeface="+mn-ea"/>
              <a:cs typeface="+mn-cs"/>
            </a:rPr>
            <a:t>合併特例債や臨時財政対策債の償還によ</a:t>
          </a:r>
          <a:r>
            <a:rPr kumimoji="1" lang="ja-JP" altLang="en-US" sz="1100">
              <a:solidFill>
                <a:schemeClr val="dk1"/>
              </a:solidFill>
              <a:effectLst/>
              <a:latin typeface="+mn-lt"/>
              <a:ea typeface="+mn-ea"/>
              <a:cs typeface="+mn-cs"/>
            </a:rPr>
            <a:t>る公債費の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が道路橋梁費等の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を上回ったため</a:t>
          </a:r>
          <a:r>
            <a:rPr kumimoji="1" lang="ja-JP" altLang="ja-JP" sz="1100">
              <a:solidFill>
                <a:schemeClr val="dk1"/>
              </a:solidFill>
              <a:effectLst/>
              <a:latin typeface="+mn-lt"/>
              <a:ea typeface="+mn-ea"/>
              <a:cs typeface="+mn-cs"/>
            </a:rPr>
            <a:t>、需要額総額としては増加となった。結果、単年度では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年連続で悪化、</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ヶ年平均</a:t>
          </a:r>
          <a:r>
            <a:rPr kumimoji="1" lang="ja-JP" altLang="en-US" sz="1100">
              <a:solidFill>
                <a:schemeClr val="dk1"/>
              </a:solidFill>
              <a:effectLst/>
              <a:latin typeface="+mn-lt"/>
              <a:ea typeface="+mn-ea"/>
              <a:cs typeface="+mn-cs"/>
            </a:rPr>
            <a:t>についても悪化</a:t>
          </a:r>
          <a:r>
            <a:rPr kumimoji="1" lang="ja-JP" altLang="ja-JP" sz="1100">
              <a:solidFill>
                <a:schemeClr val="dk1"/>
              </a:solidFill>
              <a:effectLst/>
              <a:latin typeface="+mn-lt"/>
              <a:ea typeface="+mn-ea"/>
              <a:cs typeface="+mn-cs"/>
            </a:rPr>
            <a:t>となった。</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市税については、本市の収入の根幹となるため、特に法人市民税において、市内主要企業が輸出・ＩＴ関連であり国内外の政治・経済情勢の影響を大きく受ける状況にあるため今後の動向に十分注視していくとともに、企業誘致を積極的に推進す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114300</xdr:rowOff>
    </xdr:to>
    <xdr:cxnSp macro="">
      <xdr:nvCxnSpPr>
        <xdr:cNvPr id="62" name="直線コネクタ 61"/>
        <xdr:cNvCxnSpPr/>
      </xdr:nvCxnSpPr>
      <xdr:spPr>
        <a:xfrm flipV="1">
          <a:off x="4953000" y="6180667"/>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42</xdr:row>
      <xdr:rowOff>25400</xdr:rowOff>
    </xdr:to>
    <xdr:cxnSp macro="">
      <xdr:nvCxnSpPr>
        <xdr:cNvPr id="67" name="直線コネクタ 66"/>
        <xdr:cNvCxnSpPr/>
      </xdr:nvCxnSpPr>
      <xdr:spPr>
        <a:xfrm>
          <a:off x="4114800" y="71860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102252</xdr:rowOff>
    </xdr:from>
    <xdr:ext cx="762000" cy="259045"/>
    <xdr:sp macro="" textlink="">
      <xdr:nvSpPr>
        <xdr:cNvPr id="68"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85725</xdr:rowOff>
    </xdr:from>
    <xdr:to>
      <xdr:col>7</xdr:col>
      <xdr:colOff>203200</xdr:colOff>
      <xdr:row>42</xdr:row>
      <xdr:rowOff>15875</xdr:rowOff>
    </xdr:to>
    <xdr:sp macro="" textlink="">
      <xdr:nvSpPr>
        <xdr:cNvPr id="69" name="フローチャート : 判断 68"/>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42</xdr:row>
      <xdr:rowOff>5292</xdr:rowOff>
    </xdr:to>
    <xdr:cxnSp macro="">
      <xdr:nvCxnSpPr>
        <xdr:cNvPr id="70" name="直線コネクタ 69"/>
        <xdr:cNvCxnSpPr/>
      </xdr:nvCxnSpPr>
      <xdr:spPr>
        <a:xfrm flipV="1">
          <a:off x="3225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85725</xdr:rowOff>
    </xdr:from>
    <xdr:to>
      <xdr:col>6</xdr:col>
      <xdr:colOff>50800</xdr:colOff>
      <xdr:row>42</xdr:row>
      <xdr:rowOff>15875</xdr:rowOff>
    </xdr:to>
    <xdr:sp macro="" textlink="">
      <xdr:nvSpPr>
        <xdr:cNvPr id="71" name="フローチャート : 判断 70"/>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26052</xdr:rowOff>
    </xdr:from>
    <xdr:ext cx="736600" cy="259045"/>
    <xdr:sp macro="" textlink="">
      <xdr:nvSpPr>
        <xdr:cNvPr id="72" name="テキスト ボックス 71"/>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136525</xdr:rowOff>
    </xdr:from>
    <xdr:to>
      <xdr:col>4</xdr:col>
      <xdr:colOff>482600</xdr:colOff>
      <xdr:row>42</xdr:row>
      <xdr:rowOff>5292</xdr:rowOff>
    </xdr:to>
    <xdr:cxnSp macro="">
      <xdr:nvCxnSpPr>
        <xdr:cNvPr id="73" name="直線コネクタ 72"/>
        <xdr:cNvCxnSpPr/>
      </xdr:nvCxnSpPr>
      <xdr:spPr>
        <a:xfrm>
          <a:off x="2336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4" name="フローチャート : 判断 73"/>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75" name="テキスト ボックス 74"/>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96308</xdr:rowOff>
    </xdr:from>
    <xdr:to>
      <xdr:col>3</xdr:col>
      <xdr:colOff>279400</xdr:colOff>
      <xdr:row>41</xdr:row>
      <xdr:rowOff>136525</xdr:rowOff>
    </xdr:to>
    <xdr:cxnSp macro="">
      <xdr:nvCxnSpPr>
        <xdr:cNvPr id="76" name="直線コネクタ 75"/>
        <xdr:cNvCxnSpPr/>
      </xdr:nvCxnSpPr>
      <xdr:spPr>
        <a:xfrm>
          <a:off x="1447800" y="71257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65617</xdr:rowOff>
    </xdr:from>
    <xdr:to>
      <xdr:col>3</xdr:col>
      <xdr:colOff>330200</xdr:colOff>
      <xdr:row>41</xdr:row>
      <xdr:rowOff>167217</xdr:rowOff>
    </xdr:to>
    <xdr:sp macro="" textlink="">
      <xdr:nvSpPr>
        <xdr:cNvPr id="77" name="フローチャート : 判断 76"/>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78" name="テキスト ボックス 77"/>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9" name="フローチャート :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0" name="テキスト ボックス 79"/>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6" name="円/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87"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8" name="円/楕円 87"/>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89" name="テキスト ボックス 88"/>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125942</xdr:rowOff>
    </xdr:from>
    <xdr:to>
      <xdr:col>4</xdr:col>
      <xdr:colOff>533400</xdr:colOff>
      <xdr:row>42</xdr:row>
      <xdr:rowOff>56092</xdr:rowOff>
    </xdr:to>
    <xdr:sp macro="" textlink="">
      <xdr:nvSpPr>
        <xdr:cNvPr id="90" name="円/楕円 89"/>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40869</xdr:rowOff>
    </xdr:from>
    <xdr:ext cx="762000" cy="259045"/>
    <xdr:sp macro="" textlink="">
      <xdr:nvSpPr>
        <xdr:cNvPr id="91" name="テキスト ボックス 90"/>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85725</xdr:rowOff>
    </xdr:from>
    <xdr:to>
      <xdr:col>3</xdr:col>
      <xdr:colOff>330200</xdr:colOff>
      <xdr:row>42</xdr:row>
      <xdr:rowOff>15875</xdr:rowOff>
    </xdr:to>
    <xdr:sp macro="" textlink="">
      <xdr:nvSpPr>
        <xdr:cNvPr id="92" name="円/楕円 91"/>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xdr:rowOff>
    </xdr:from>
    <xdr:ext cx="762000" cy="259045"/>
    <xdr:sp macro="" textlink="">
      <xdr:nvSpPr>
        <xdr:cNvPr id="93" name="テキスト ボックス 92"/>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45508</xdr:rowOff>
    </xdr:from>
    <xdr:to>
      <xdr:col>2</xdr:col>
      <xdr:colOff>127000</xdr:colOff>
      <xdr:row>41</xdr:row>
      <xdr:rowOff>147108</xdr:rowOff>
    </xdr:to>
    <xdr:sp macro="" textlink="">
      <xdr:nvSpPr>
        <xdr:cNvPr id="94" name="円/楕円 93"/>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157285</xdr:rowOff>
    </xdr:from>
    <xdr:ext cx="762000" cy="259045"/>
    <xdr:sp macro="" textlink="">
      <xdr:nvSpPr>
        <xdr:cNvPr id="95" name="テキスト ボックス 94"/>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臨時財政対策債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発行可能額</a:t>
          </a:r>
          <a:r>
            <a:rPr kumimoji="1" lang="ja-JP" altLang="en-US" sz="1100">
              <a:solidFill>
                <a:schemeClr val="dk1"/>
              </a:solidFill>
              <a:effectLst/>
              <a:latin typeface="+mn-lt"/>
              <a:ea typeface="+mn-ea"/>
              <a:cs typeface="+mn-cs"/>
            </a:rPr>
            <a:t>は減少したが、地方消費税の増税に伴う交付金の増により</a:t>
          </a:r>
          <a:r>
            <a:rPr kumimoji="1" lang="ja-JP" altLang="ja-JP" sz="1100">
              <a:solidFill>
                <a:schemeClr val="dk1"/>
              </a:solidFill>
              <a:effectLst/>
              <a:latin typeface="+mn-lt"/>
              <a:ea typeface="+mn-ea"/>
              <a:cs typeface="+mn-cs"/>
            </a:rPr>
            <a:t>一般財源が増加となった</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国家公務員給与削減措置</a:t>
          </a:r>
          <a:r>
            <a:rPr kumimoji="1" lang="ja-JP" altLang="en-US" sz="1100">
              <a:solidFill>
                <a:schemeClr val="dk1"/>
              </a:solidFill>
              <a:effectLst/>
              <a:latin typeface="+mn-lt"/>
              <a:ea typeface="+mn-ea"/>
              <a:cs typeface="+mn-cs"/>
            </a:rPr>
            <a:t>終了</a:t>
          </a:r>
          <a:r>
            <a:rPr kumimoji="1" lang="ja-JP" altLang="ja-JP" sz="1100">
              <a:solidFill>
                <a:schemeClr val="dk1"/>
              </a:solidFill>
              <a:effectLst/>
              <a:latin typeface="+mn-lt"/>
              <a:ea typeface="+mn-ea"/>
              <a:cs typeface="+mn-cs"/>
            </a:rPr>
            <a:t>に伴</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本市においても</a:t>
          </a:r>
          <a:r>
            <a:rPr kumimoji="1" lang="ja-JP" altLang="en-US" sz="1100">
              <a:solidFill>
                <a:schemeClr val="dk1"/>
              </a:solidFill>
              <a:effectLst/>
              <a:latin typeface="+mn-lt"/>
              <a:ea typeface="+mn-ea"/>
              <a:cs typeface="+mn-cs"/>
            </a:rPr>
            <a:t>給与削減を終了</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扶助費や公債費の伸びも一般財源の増加を上回っており、財政</a:t>
          </a:r>
          <a:r>
            <a:rPr kumimoji="1" lang="ja-JP" altLang="ja-JP" sz="1100">
              <a:solidFill>
                <a:schemeClr val="dk1"/>
              </a:solidFill>
              <a:effectLst/>
              <a:latin typeface="+mn-lt"/>
              <a:ea typeface="+mn-ea"/>
              <a:cs typeface="+mn-cs"/>
            </a:rPr>
            <a:t>構造</a:t>
          </a:r>
          <a:r>
            <a:rPr kumimoji="1" lang="ja-JP" altLang="en-US" sz="1100">
              <a:solidFill>
                <a:schemeClr val="dk1"/>
              </a:solidFill>
              <a:effectLst/>
              <a:latin typeface="+mn-lt"/>
              <a:ea typeface="+mn-ea"/>
              <a:cs typeface="+mn-cs"/>
            </a:rPr>
            <a:t>はわずかに硬直化する</a:t>
          </a:r>
          <a:r>
            <a:rPr kumimoji="1" lang="ja-JP" altLang="ja-JP" sz="1100">
              <a:solidFill>
                <a:schemeClr val="dk1"/>
              </a:solidFill>
              <a:effectLst/>
              <a:latin typeface="+mn-lt"/>
              <a:ea typeface="+mn-ea"/>
              <a:cs typeface="+mn-cs"/>
            </a:rPr>
            <a:t>結果となった。</a:t>
          </a:r>
          <a:endParaRPr lang="ja-JP" altLang="ja-JP" sz="1400">
            <a:effectLst/>
          </a:endParaRPr>
        </a:p>
        <a:p>
          <a:r>
            <a:rPr kumimoji="1" lang="ja-JP" altLang="ja-JP" sz="1100">
              <a:solidFill>
                <a:schemeClr val="dk1"/>
              </a:solidFill>
              <a:effectLst/>
              <a:latin typeface="+mn-lt"/>
              <a:ea typeface="+mn-ea"/>
              <a:cs typeface="+mn-cs"/>
            </a:rPr>
            <a:t>　類似団体と</a:t>
          </a:r>
          <a:r>
            <a:rPr kumimoji="1" lang="ja-JP" altLang="en-US" sz="1100">
              <a:solidFill>
                <a:schemeClr val="dk1"/>
              </a:solidFill>
              <a:effectLst/>
              <a:latin typeface="+mn-lt"/>
              <a:ea typeface="+mn-ea"/>
              <a:cs typeface="+mn-cs"/>
            </a:rPr>
            <a:t>比較すると</a:t>
          </a:r>
          <a:r>
            <a:rPr kumimoji="1" lang="ja-JP" altLang="ja-JP" sz="1100">
              <a:solidFill>
                <a:schemeClr val="dk1"/>
              </a:solidFill>
              <a:effectLst/>
              <a:latin typeface="+mn-lt"/>
              <a:ea typeface="+mn-ea"/>
              <a:cs typeface="+mn-cs"/>
            </a:rPr>
            <a:t>ほぼ中間の位置に</a:t>
          </a:r>
          <a:r>
            <a:rPr kumimoji="1" lang="ja-JP" altLang="en-US" sz="1100">
              <a:solidFill>
                <a:schemeClr val="dk1"/>
              </a:solidFill>
              <a:effectLst/>
              <a:latin typeface="+mn-lt"/>
              <a:ea typeface="+mn-ea"/>
              <a:cs typeface="+mn-cs"/>
            </a:rPr>
            <a:t>はあるものの</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扶助費等社会保障関係経費</a:t>
          </a:r>
          <a:r>
            <a:rPr lang="ja-JP" altLang="en-US" sz="1100" b="0" i="0" baseline="0">
              <a:solidFill>
                <a:schemeClr val="dk1"/>
              </a:solidFill>
              <a:effectLst/>
              <a:latin typeface="+mn-lt"/>
              <a:ea typeface="+mn-ea"/>
              <a:cs typeface="+mn-cs"/>
            </a:rPr>
            <a:t>を抑制するるための施策などを展開し</a:t>
          </a:r>
          <a:r>
            <a:rPr lang="ja-JP" altLang="ja-JP" sz="1100" b="0" i="0" baseline="0">
              <a:solidFill>
                <a:schemeClr val="dk1"/>
              </a:solidFill>
              <a:effectLst/>
              <a:latin typeface="+mn-lt"/>
              <a:ea typeface="+mn-ea"/>
              <a:cs typeface="+mn-cs"/>
            </a:rPr>
            <a:t>、経常経費の抑制に努めていく。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10704</xdr:rowOff>
    </xdr:from>
    <xdr:to>
      <xdr:col>7</xdr:col>
      <xdr:colOff>152400</xdr:colOff>
      <xdr:row>66</xdr:row>
      <xdr:rowOff>106680</xdr:rowOff>
    </xdr:to>
    <xdr:cxnSp macro="">
      <xdr:nvCxnSpPr>
        <xdr:cNvPr id="127" name="直線コネクタ 126"/>
        <xdr:cNvCxnSpPr/>
      </xdr:nvCxnSpPr>
      <xdr:spPr>
        <a:xfrm flipV="1">
          <a:off x="4953000" y="10126254"/>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8"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9" name="直線コネクタ 128"/>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97081</xdr:rowOff>
    </xdr:from>
    <xdr:ext cx="762000" cy="259045"/>
    <xdr:sp macro="" textlink="">
      <xdr:nvSpPr>
        <xdr:cNvPr id="130" name="財政構造の弾力性最大値テキスト"/>
        <xdr:cNvSpPr txBox="1"/>
      </xdr:nvSpPr>
      <xdr:spPr>
        <a:xfrm>
          <a:off x="5041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7</xdr:col>
      <xdr:colOff>63500</xdr:colOff>
      <xdr:row>59</xdr:row>
      <xdr:rowOff>10704</xdr:rowOff>
    </xdr:from>
    <xdr:to>
      <xdr:col>7</xdr:col>
      <xdr:colOff>241300</xdr:colOff>
      <xdr:row>59</xdr:row>
      <xdr:rowOff>10704</xdr:rowOff>
    </xdr:to>
    <xdr:cxnSp macro="">
      <xdr:nvCxnSpPr>
        <xdr:cNvPr id="131" name="直線コネクタ 130"/>
        <xdr:cNvCxnSpPr/>
      </xdr:nvCxnSpPr>
      <xdr:spPr>
        <a:xfrm>
          <a:off x="4864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41910</xdr:rowOff>
    </xdr:from>
    <xdr:to>
      <xdr:col>7</xdr:col>
      <xdr:colOff>152400</xdr:colOff>
      <xdr:row>63</xdr:row>
      <xdr:rowOff>69487</xdr:rowOff>
    </xdr:to>
    <xdr:cxnSp macro="">
      <xdr:nvCxnSpPr>
        <xdr:cNvPr id="132" name="直線コネクタ 131"/>
        <xdr:cNvCxnSpPr/>
      </xdr:nvCxnSpPr>
      <xdr:spPr>
        <a:xfrm>
          <a:off x="4114800" y="1084326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135544</xdr:rowOff>
    </xdr:from>
    <xdr:ext cx="762000" cy="259045"/>
    <xdr:sp macro="" textlink="">
      <xdr:nvSpPr>
        <xdr:cNvPr id="133" name="財政構造の弾力性平均値テキスト"/>
        <xdr:cNvSpPr txBox="1"/>
      </xdr:nvSpPr>
      <xdr:spPr>
        <a:xfrm>
          <a:off x="5041900" y="10936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163467</xdr:rowOff>
    </xdr:from>
    <xdr:to>
      <xdr:col>7</xdr:col>
      <xdr:colOff>203200</xdr:colOff>
      <xdr:row>64</xdr:row>
      <xdr:rowOff>93617</xdr:rowOff>
    </xdr:to>
    <xdr:sp macro="" textlink="">
      <xdr:nvSpPr>
        <xdr:cNvPr id="134" name="フローチャート : 判断 133"/>
        <xdr:cNvSpPr/>
      </xdr:nvSpPr>
      <xdr:spPr>
        <a:xfrm>
          <a:off x="4902200" y="1096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41910</xdr:rowOff>
    </xdr:from>
    <xdr:to>
      <xdr:col>6</xdr:col>
      <xdr:colOff>0</xdr:colOff>
      <xdr:row>64</xdr:row>
      <xdr:rowOff>139337</xdr:rowOff>
    </xdr:to>
    <xdr:cxnSp macro="">
      <xdr:nvCxnSpPr>
        <xdr:cNvPr id="135" name="直線コネクタ 134"/>
        <xdr:cNvCxnSpPr/>
      </xdr:nvCxnSpPr>
      <xdr:spPr>
        <a:xfrm flipV="1">
          <a:off x="3225800" y="10843260"/>
          <a:ext cx="8890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12700</xdr:rowOff>
    </xdr:from>
    <xdr:to>
      <xdr:col>6</xdr:col>
      <xdr:colOff>50800</xdr:colOff>
      <xdr:row>64</xdr:row>
      <xdr:rowOff>114300</xdr:rowOff>
    </xdr:to>
    <xdr:sp macro="" textlink="">
      <xdr:nvSpPr>
        <xdr:cNvPr id="136" name="フローチャート : 判断 135"/>
        <xdr:cNvSpPr/>
      </xdr:nvSpPr>
      <xdr:spPr>
        <a:xfrm>
          <a:off x="4064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99077</xdr:rowOff>
    </xdr:from>
    <xdr:ext cx="736600" cy="259045"/>
    <xdr:sp macro="" textlink="">
      <xdr:nvSpPr>
        <xdr:cNvPr id="137" name="テキスト ボックス 136"/>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35016</xdr:rowOff>
    </xdr:from>
    <xdr:to>
      <xdr:col>4</xdr:col>
      <xdr:colOff>482600</xdr:colOff>
      <xdr:row>64</xdr:row>
      <xdr:rowOff>139337</xdr:rowOff>
    </xdr:to>
    <xdr:cxnSp macro="">
      <xdr:nvCxnSpPr>
        <xdr:cNvPr id="138" name="直線コネクタ 137"/>
        <xdr:cNvCxnSpPr/>
      </xdr:nvCxnSpPr>
      <xdr:spPr>
        <a:xfrm>
          <a:off x="2336800" y="10836366"/>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40277</xdr:rowOff>
    </xdr:from>
    <xdr:to>
      <xdr:col>4</xdr:col>
      <xdr:colOff>533400</xdr:colOff>
      <xdr:row>64</xdr:row>
      <xdr:rowOff>141877</xdr:rowOff>
    </xdr:to>
    <xdr:sp macro="" textlink="">
      <xdr:nvSpPr>
        <xdr:cNvPr id="139" name="フローチャート : 判断 138"/>
        <xdr:cNvSpPr/>
      </xdr:nvSpPr>
      <xdr:spPr>
        <a:xfrm>
          <a:off x="3175000" y="110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152054</xdr:rowOff>
    </xdr:from>
    <xdr:ext cx="762000" cy="259045"/>
    <xdr:sp macro="" textlink="">
      <xdr:nvSpPr>
        <xdr:cNvPr id="140" name="テキスト ボックス 139"/>
        <xdr:cNvSpPr txBox="1"/>
      </xdr:nvSpPr>
      <xdr:spPr>
        <a:xfrm>
          <a:off x="2844800" y="107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60778</xdr:rowOff>
    </xdr:from>
    <xdr:to>
      <xdr:col>3</xdr:col>
      <xdr:colOff>279400</xdr:colOff>
      <xdr:row>63</xdr:row>
      <xdr:rowOff>35016</xdr:rowOff>
    </xdr:to>
    <xdr:cxnSp macro="">
      <xdr:nvCxnSpPr>
        <xdr:cNvPr id="141" name="直線コネクタ 140"/>
        <xdr:cNvCxnSpPr/>
      </xdr:nvCxnSpPr>
      <xdr:spPr>
        <a:xfrm>
          <a:off x="1447800" y="10519228"/>
          <a:ext cx="889000" cy="31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42" name="フローチャート : 判断 141"/>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30134</xdr:rowOff>
    </xdr:from>
    <xdr:ext cx="762000" cy="259045"/>
    <xdr:sp macro="" textlink="">
      <xdr:nvSpPr>
        <xdr:cNvPr id="143" name="テキスト ボックス 142"/>
        <xdr:cNvSpPr txBox="1"/>
      </xdr:nvSpPr>
      <xdr:spPr>
        <a:xfrm>
          <a:off x="1955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73841</xdr:rowOff>
    </xdr:from>
    <xdr:to>
      <xdr:col>2</xdr:col>
      <xdr:colOff>127000</xdr:colOff>
      <xdr:row>64</xdr:row>
      <xdr:rowOff>3991</xdr:rowOff>
    </xdr:to>
    <xdr:sp macro="" textlink="">
      <xdr:nvSpPr>
        <xdr:cNvPr id="144" name="フローチャート : 判断 143"/>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160218</xdr:rowOff>
    </xdr:from>
    <xdr:ext cx="762000" cy="259045"/>
    <xdr:sp macro="" textlink="">
      <xdr:nvSpPr>
        <xdr:cNvPr id="145" name="テキスト ボックス 144"/>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18687</xdr:rowOff>
    </xdr:from>
    <xdr:to>
      <xdr:col>7</xdr:col>
      <xdr:colOff>203200</xdr:colOff>
      <xdr:row>63</xdr:row>
      <xdr:rowOff>120287</xdr:rowOff>
    </xdr:to>
    <xdr:sp macro="" textlink="">
      <xdr:nvSpPr>
        <xdr:cNvPr id="151" name="円/楕円 150"/>
        <xdr:cNvSpPr/>
      </xdr:nvSpPr>
      <xdr:spPr>
        <a:xfrm>
          <a:off x="49022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35214</xdr:rowOff>
    </xdr:from>
    <xdr:ext cx="762000" cy="259045"/>
    <xdr:sp macro="" textlink="">
      <xdr:nvSpPr>
        <xdr:cNvPr id="152" name="財政構造の弾力性該当値テキスト"/>
        <xdr:cNvSpPr txBox="1"/>
      </xdr:nvSpPr>
      <xdr:spPr>
        <a:xfrm>
          <a:off x="50419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162560</xdr:rowOff>
    </xdr:from>
    <xdr:to>
      <xdr:col>6</xdr:col>
      <xdr:colOff>50800</xdr:colOff>
      <xdr:row>63</xdr:row>
      <xdr:rowOff>92710</xdr:rowOff>
    </xdr:to>
    <xdr:sp macro="" textlink="">
      <xdr:nvSpPr>
        <xdr:cNvPr id="153" name="円/楕円 152"/>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54" name="テキスト ボックス 153"/>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88537</xdr:rowOff>
    </xdr:from>
    <xdr:to>
      <xdr:col>4</xdr:col>
      <xdr:colOff>533400</xdr:colOff>
      <xdr:row>65</xdr:row>
      <xdr:rowOff>18687</xdr:rowOff>
    </xdr:to>
    <xdr:sp macro="" textlink="">
      <xdr:nvSpPr>
        <xdr:cNvPr id="155" name="円/楕円 154"/>
        <xdr:cNvSpPr/>
      </xdr:nvSpPr>
      <xdr:spPr>
        <a:xfrm>
          <a:off x="3175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3464</xdr:rowOff>
    </xdr:from>
    <xdr:ext cx="762000" cy="259045"/>
    <xdr:sp macro="" textlink="">
      <xdr:nvSpPr>
        <xdr:cNvPr id="156" name="テキスト ボックス 155"/>
        <xdr:cNvSpPr txBox="1"/>
      </xdr:nvSpPr>
      <xdr:spPr>
        <a:xfrm>
          <a:off x="2844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155666</xdr:rowOff>
    </xdr:from>
    <xdr:to>
      <xdr:col>3</xdr:col>
      <xdr:colOff>330200</xdr:colOff>
      <xdr:row>63</xdr:row>
      <xdr:rowOff>85816</xdr:rowOff>
    </xdr:to>
    <xdr:sp macro="" textlink="">
      <xdr:nvSpPr>
        <xdr:cNvPr id="157" name="円/楕円 156"/>
        <xdr:cNvSpPr/>
      </xdr:nvSpPr>
      <xdr:spPr>
        <a:xfrm>
          <a:off x="2286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95993</xdr:rowOff>
    </xdr:from>
    <xdr:ext cx="762000" cy="259045"/>
    <xdr:sp macro="" textlink="">
      <xdr:nvSpPr>
        <xdr:cNvPr id="158" name="テキスト ボックス 157"/>
        <xdr:cNvSpPr txBox="1"/>
      </xdr:nvSpPr>
      <xdr:spPr>
        <a:xfrm>
          <a:off x="1955800" y="1055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9978</xdr:rowOff>
    </xdr:from>
    <xdr:to>
      <xdr:col>2</xdr:col>
      <xdr:colOff>127000</xdr:colOff>
      <xdr:row>61</xdr:row>
      <xdr:rowOff>111578</xdr:rowOff>
    </xdr:to>
    <xdr:sp macro="" textlink="">
      <xdr:nvSpPr>
        <xdr:cNvPr id="159" name="円/楕円 158"/>
        <xdr:cNvSpPr/>
      </xdr:nvSpPr>
      <xdr:spPr>
        <a:xfrm>
          <a:off x="1397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121755</xdr:rowOff>
    </xdr:from>
    <xdr:ext cx="762000" cy="259045"/>
    <xdr:sp macro="" textlink="">
      <xdr:nvSpPr>
        <xdr:cNvPr id="160" name="テキスト ボックス 159"/>
        <xdr:cNvSpPr txBox="1"/>
      </xdr:nvSpPr>
      <xdr:spPr>
        <a:xfrm>
          <a:off x="1066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[116,861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a:t>
          </a:r>
          <a:r>
            <a:rPr kumimoji="1" lang="ja-JP" altLang="en-US"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国の要請に準じた時限措置の給与削減</a:t>
          </a:r>
          <a:r>
            <a:rPr lang="ja-JP" altLang="en-US" sz="1100" b="0" i="0" baseline="0">
              <a:solidFill>
                <a:schemeClr val="dk1"/>
              </a:solidFill>
              <a:effectLst/>
              <a:latin typeface="+mn-lt"/>
              <a:ea typeface="+mn-ea"/>
              <a:cs typeface="+mn-cs"/>
            </a:rPr>
            <a:t>が終了したこと</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、物件費に</a:t>
          </a:r>
          <a:r>
            <a:rPr lang="ja-JP" altLang="en-US" sz="1100" b="0" i="0" baseline="0">
              <a:solidFill>
                <a:schemeClr val="dk1"/>
              </a:solidFill>
              <a:effectLst/>
              <a:latin typeface="+mn-lt"/>
              <a:ea typeface="+mn-ea"/>
              <a:cs typeface="+mn-cs"/>
            </a:rPr>
            <a:t>つ</a:t>
          </a:r>
          <a:r>
            <a:rPr lang="ja-JP" altLang="ja-JP" sz="1100" b="0" i="0" baseline="0">
              <a:solidFill>
                <a:schemeClr val="dk1"/>
              </a:solidFill>
              <a:effectLst/>
              <a:latin typeface="+mn-lt"/>
              <a:ea typeface="+mn-ea"/>
              <a:cs typeface="+mn-cs"/>
            </a:rPr>
            <a:t>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電気料金改定による増加や学校給食への移行に伴う給食賄材料費の増加等</a:t>
          </a:r>
          <a:r>
            <a:rPr lang="ja-JP" altLang="en-US" sz="1100" b="0" i="0" baseline="0">
              <a:solidFill>
                <a:schemeClr val="dk1"/>
              </a:solidFill>
              <a:effectLst/>
              <a:latin typeface="+mn-lt"/>
              <a:ea typeface="+mn-ea"/>
              <a:cs typeface="+mn-cs"/>
            </a:rPr>
            <a:t>があり、</a:t>
          </a:r>
          <a:r>
            <a:rPr lang="ja-JP" altLang="ja-JP" sz="1100" b="0" i="0" baseline="0">
              <a:solidFill>
                <a:schemeClr val="dk1"/>
              </a:solidFill>
              <a:effectLst/>
              <a:latin typeface="+mn-lt"/>
              <a:ea typeface="+mn-ea"/>
              <a:cs typeface="+mn-cs"/>
            </a:rPr>
            <a:t>結果として前年度</a:t>
          </a:r>
          <a:r>
            <a:rPr lang="ja-JP" altLang="en-US" sz="1100" b="0" i="0" baseline="0">
              <a:solidFill>
                <a:schemeClr val="dk1"/>
              </a:solidFill>
              <a:effectLst/>
              <a:latin typeface="+mn-lt"/>
              <a:ea typeface="+mn-ea"/>
              <a:cs typeface="+mn-cs"/>
            </a:rPr>
            <a:t>比約</a:t>
          </a:r>
          <a:r>
            <a:rPr lang="en-US" altLang="ja-JP" sz="1100" b="0" i="0" baseline="0">
              <a:solidFill>
                <a:schemeClr val="dk1"/>
              </a:solidFill>
              <a:effectLst/>
              <a:latin typeface="+mn-lt"/>
              <a:ea typeface="+mn-ea"/>
              <a:cs typeface="+mn-cs"/>
            </a:rPr>
            <a:t>6%</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増となった。</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今後も定員の適正管理に努めるとともに、公共施設等総合管理計画を参照しながら施設の維持管理経費を抑制し</a:t>
          </a:r>
          <a:r>
            <a:rPr lang="ja-JP" altLang="ja-JP" sz="1100" b="0" i="0" baseline="0">
              <a:solidFill>
                <a:schemeClr val="dk1"/>
              </a:solidFill>
              <a:effectLst/>
              <a:latin typeface="+mn-lt"/>
              <a:ea typeface="+mn-ea"/>
              <a:cs typeface="+mn-cs"/>
            </a:rPr>
            <a:t>、適正な財政運営に努めていく。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108308</xdr:rowOff>
    </xdr:from>
    <xdr:to>
      <xdr:col>7</xdr:col>
      <xdr:colOff>152400</xdr:colOff>
      <xdr:row>88</xdr:row>
      <xdr:rowOff>162758</xdr:rowOff>
    </xdr:to>
    <xdr:cxnSp macro="">
      <xdr:nvCxnSpPr>
        <xdr:cNvPr id="190" name="直線コネクタ 189"/>
        <xdr:cNvCxnSpPr/>
      </xdr:nvCxnSpPr>
      <xdr:spPr>
        <a:xfrm flipV="1">
          <a:off x="4953000" y="13995758"/>
          <a:ext cx="0" cy="1254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134835</xdr:rowOff>
    </xdr:from>
    <xdr:ext cx="762000" cy="259045"/>
    <xdr:sp macro="" textlink="">
      <xdr:nvSpPr>
        <xdr:cNvPr id="191" name="人件費・物件費等の状況最小値テキスト"/>
        <xdr:cNvSpPr txBox="1"/>
      </xdr:nvSpPr>
      <xdr:spPr>
        <a:xfrm>
          <a:off x="5041900" y="1522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152,094</a:t>
          </a:r>
          <a:endParaRPr kumimoji="1" lang="ja-JP" altLang="en-US" sz="1000" b="1">
            <a:latin typeface="ＭＳ Ｐゴシック"/>
          </a:endParaRPr>
        </a:p>
      </xdr:txBody>
    </xdr:sp>
    <xdr:clientData/>
  </xdr:oneCellAnchor>
  <xdr:twoCellAnchor>
    <xdr:from>
      <xdr:col>7</xdr:col>
      <xdr:colOff>63500</xdr:colOff>
      <xdr:row>88</xdr:row>
      <xdr:rowOff>162758</xdr:rowOff>
    </xdr:from>
    <xdr:to>
      <xdr:col>7</xdr:col>
      <xdr:colOff>241300</xdr:colOff>
      <xdr:row>88</xdr:row>
      <xdr:rowOff>162758</xdr:rowOff>
    </xdr:to>
    <xdr:cxnSp macro="">
      <xdr:nvCxnSpPr>
        <xdr:cNvPr id="192" name="直線コネクタ 191"/>
        <xdr:cNvCxnSpPr/>
      </xdr:nvCxnSpPr>
      <xdr:spPr>
        <a:xfrm>
          <a:off x="4864100" y="1525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23235</xdr:rowOff>
    </xdr:from>
    <xdr:ext cx="762000" cy="259045"/>
    <xdr:sp macro="" textlink="">
      <xdr:nvSpPr>
        <xdr:cNvPr id="193" name="人件費・物件費等の状況最大値テキスト"/>
        <xdr:cNvSpPr txBox="1"/>
      </xdr:nvSpPr>
      <xdr:spPr>
        <a:xfrm>
          <a:off x="5041900" y="137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89,702</a:t>
          </a:r>
          <a:endParaRPr kumimoji="1" lang="ja-JP" altLang="en-US" sz="1000" b="1">
            <a:latin typeface="ＭＳ Ｐゴシック"/>
          </a:endParaRPr>
        </a:p>
      </xdr:txBody>
    </xdr:sp>
    <xdr:clientData/>
  </xdr:oneCellAnchor>
  <xdr:twoCellAnchor>
    <xdr:from>
      <xdr:col>7</xdr:col>
      <xdr:colOff>63500</xdr:colOff>
      <xdr:row>81</xdr:row>
      <xdr:rowOff>108308</xdr:rowOff>
    </xdr:from>
    <xdr:to>
      <xdr:col>7</xdr:col>
      <xdr:colOff>241300</xdr:colOff>
      <xdr:row>81</xdr:row>
      <xdr:rowOff>108308</xdr:rowOff>
    </xdr:to>
    <xdr:cxnSp macro="">
      <xdr:nvCxnSpPr>
        <xdr:cNvPr id="194" name="直線コネクタ 193"/>
        <xdr:cNvCxnSpPr/>
      </xdr:nvCxnSpPr>
      <xdr:spPr>
        <a:xfrm>
          <a:off x="4864100" y="1399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5837</xdr:rowOff>
    </xdr:from>
    <xdr:to>
      <xdr:col>7</xdr:col>
      <xdr:colOff>152400</xdr:colOff>
      <xdr:row>84</xdr:row>
      <xdr:rowOff>140080</xdr:rowOff>
    </xdr:to>
    <xdr:cxnSp macro="">
      <xdr:nvCxnSpPr>
        <xdr:cNvPr id="195" name="直線コネクタ 194"/>
        <xdr:cNvCxnSpPr/>
      </xdr:nvCxnSpPr>
      <xdr:spPr>
        <a:xfrm>
          <a:off x="4114800" y="14407637"/>
          <a:ext cx="838200" cy="13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49182</xdr:rowOff>
    </xdr:from>
    <xdr:ext cx="762000" cy="259045"/>
    <xdr:sp macro="" textlink="">
      <xdr:nvSpPr>
        <xdr:cNvPr id="196" name="人件費・物件費等の状況平均値テキスト"/>
        <xdr:cNvSpPr txBox="1"/>
      </xdr:nvSpPr>
      <xdr:spPr>
        <a:xfrm>
          <a:off x="5041900" y="14279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114,045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32655</xdr:rowOff>
    </xdr:from>
    <xdr:to>
      <xdr:col>7</xdr:col>
      <xdr:colOff>203200</xdr:colOff>
      <xdr:row>84</xdr:row>
      <xdr:rowOff>134255</xdr:rowOff>
    </xdr:to>
    <xdr:sp macro="" textlink="">
      <xdr:nvSpPr>
        <xdr:cNvPr id="197" name="フローチャート : 判断 196"/>
        <xdr:cNvSpPr/>
      </xdr:nvSpPr>
      <xdr:spPr>
        <a:xfrm>
          <a:off x="4902200" y="14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168036</xdr:rowOff>
    </xdr:from>
    <xdr:to>
      <xdr:col>6</xdr:col>
      <xdr:colOff>0</xdr:colOff>
      <xdr:row>84</xdr:row>
      <xdr:rowOff>5837</xdr:rowOff>
    </xdr:to>
    <xdr:cxnSp macro="">
      <xdr:nvCxnSpPr>
        <xdr:cNvPr id="198" name="直線コネクタ 197"/>
        <xdr:cNvCxnSpPr/>
      </xdr:nvCxnSpPr>
      <xdr:spPr>
        <a:xfrm>
          <a:off x="3225800" y="14398386"/>
          <a:ext cx="889000" cy="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138874</xdr:rowOff>
    </xdr:from>
    <xdr:to>
      <xdr:col>6</xdr:col>
      <xdr:colOff>50800</xdr:colOff>
      <xdr:row>84</xdr:row>
      <xdr:rowOff>69024</xdr:rowOff>
    </xdr:to>
    <xdr:sp macro="" textlink="">
      <xdr:nvSpPr>
        <xdr:cNvPr id="199" name="フローチャート : 判断 198"/>
        <xdr:cNvSpPr/>
      </xdr:nvSpPr>
      <xdr:spPr>
        <a:xfrm>
          <a:off x="4064000" y="1436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53801</xdr:rowOff>
    </xdr:from>
    <xdr:ext cx="736600" cy="259045"/>
    <xdr:sp macro="" textlink="">
      <xdr:nvSpPr>
        <xdr:cNvPr id="200" name="テキスト ボックス 199"/>
        <xdr:cNvSpPr txBox="1"/>
      </xdr:nvSpPr>
      <xdr:spPr>
        <a:xfrm>
          <a:off x="3733800" y="14455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168036</xdr:rowOff>
    </xdr:from>
    <xdr:to>
      <xdr:col>4</xdr:col>
      <xdr:colOff>482600</xdr:colOff>
      <xdr:row>84</xdr:row>
      <xdr:rowOff>127834</xdr:rowOff>
    </xdr:to>
    <xdr:cxnSp macro="">
      <xdr:nvCxnSpPr>
        <xdr:cNvPr id="201" name="直線コネクタ 200"/>
        <xdr:cNvCxnSpPr/>
      </xdr:nvCxnSpPr>
      <xdr:spPr>
        <a:xfrm flipV="1">
          <a:off x="2336800" y="14398386"/>
          <a:ext cx="889000" cy="13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162863</xdr:rowOff>
    </xdr:from>
    <xdr:to>
      <xdr:col>4</xdr:col>
      <xdr:colOff>533400</xdr:colOff>
      <xdr:row>84</xdr:row>
      <xdr:rowOff>93013</xdr:rowOff>
    </xdr:to>
    <xdr:sp macro="" textlink="">
      <xdr:nvSpPr>
        <xdr:cNvPr id="202" name="フローチャート : 判断 201"/>
        <xdr:cNvSpPr/>
      </xdr:nvSpPr>
      <xdr:spPr>
        <a:xfrm>
          <a:off x="3175000" y="1439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77790</xdr:rowOff>
    </xdr:from>
    <xdr:ext cx="762000" cy="259045"/>
    <xdr:sp macro="" textlink="">
      <xdr:nvSpPr>
        <xdr:cNvPr id="203" name="テキスト ボックス 202"/>
        <xdr:cNvSpPr txBox="1"/>
      </xdr:nvSpPr>
      <xdr:spPr>
        <a:xfrm>
          <a:off x="2844800" y="144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113255</xdr:rowOff>
    </xdr:from>
    <xdr:to>
      <xdr:col>3</xdr:col>
      <xdr:colOff>279400</xdr:colOff>
      <xdr:row>84</xdr:row>
      <xdr:rowOff>127834</xdr:rowOff>
    </xdr:to>
    <xdr:cxnSp macro="">
      <xdr:nvCxnSpPr>
        <xdr:cNvPr id="204" name="直線コネクタ 203"/>
        <xdr:cNvCxnSpPr/>
      </xdr:nvCxnSpPr>
      <xdr:spPr>
        <a:xfrm>
          <a:off x="1447800" y="14515055"/>
          <a:ext cx="889000" cy="1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45424</xdr:rowOff>
    </xdr:from>
    <xdr:to>
      <xdr:col>3</xdr:col>
      <xdr:colOff>330200</xdr:colOff>
      <xdr:row>84</xdr:row>
      <xdr:rowOff>147024</xdr:rowOff>
    </xdr:to>
    <xdr:sp macro="" textlink="">
      <xdr:nvSpPr>
        <xdr:cNvPr id="205" name="フローチャート : 判断 204"/>
        <xdr:cNvSpPr/>
      </xdr:nvSpPr>
      <xdr:spPr>
        <a:xfrm>
          <a:off x="2286000" y="144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157201</xdr:rowOff>
    </xdr:from>
    <xdr:ext cx="762000" cy="259045"/>
    <xdr:sp macro="" textlink="">
      <xdr:nvSpPr>
        <xdr:cNvPr id="206" name="テキスト ボックス 205"/>
        <xdr:cNvSpPr txBox="1"/>
      </xdr:nvSpPr>
      <xdr:spPr>
        <a:xfrm>
          <a:off x="1955800" y="1421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114,680</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15697</xdr:rowOff>
    </xdr:from>
    <xdr:to>
      <xdr:col>2</xdr:col>
      <xdr:colOff>127000</xdr:colOff>
      <xdr:row>85</xdr:row>
      <xdr:rowOff>117297</xdr:rowOff>
    </xdr:to>
    <xdr:sp macro="" textlink="">
      <xdr:nvSpPr>
        <xdr:cNvPr id="207" name="フローチャート : 判断 206"/>
        <xdr:cNvSpPr/>
      </xdr:nvSpPr>
      <xdr:spPr>
        <a:xfrm>
          <a:off x="1397000" y="1458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102074</xdr:rowOff>
    </xdr:from>
    <xdr:ext cx="762000" cy="259045"/>
    <xdr:sp macro="" textlink="">
      <xdr:nvSpPr>
        <xdr:cNvPr id="208" name="テキスト ボックス 207"/>
        <xdr:cNvSpPr txBox="1"/>
      </xdr:nvSpPr>
      <xdr:spPr>
        <a:xfrm>
          <a:off x="1066800" y="1467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89280</xdr:rowOff>
    </xdr:from>
    <xdr:to>
      <xdr:col>7</xdr:col>
      <xdr:colOff>203200</xdr:colOff>
      <xdr:row>85</xdr:row>
      <xdr:rowOff>19430</xdr:rowOff>
    </xdr:to>
    <xdr:sp macro="" textlink="">
      <xdr:nvSpPr>
        <xdr:cNvPr id="214" name="円/楕円 213"/>
        <xdr:cNvSpPr/>
      </xdr:nvSpPr>
      <xdr:spPr>
        <a:xfrm>
          <a:off x="4902200" y="1449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61357</xdr:rowOff>
    </xdr:from>
    <xdr:ext cx="762000" cy="259045"/>
    <xdr:sp macro="" textlink="">
      <xdr:nvSpPr>
        <xdr:cNvPr id="215" name="人件費・物件費等の状況該当値テキスト"/>
        <xdr:cNvSpPr txBox="1"/>
      </xdr:nvSpPr>
      <xdr:spPr>
        <a:xfrm>
          <a:off x="5041900" y="1446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116,861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126487</xdr:rowOff>
    </xdr:from>
    <xdr:to>
      <xdr:col>6</xdr:col>
      <xdr:colOff>50800</xdr:colOff>
      <xdr:row>84</xdr:row>
      <xdr:rowOff>56637</xdr:rowOff>
    </xdr:to>
    <xdr:sp macro="" textlink="">
      <xdr:nvSpPr>
        <xdr:cNvPr id="216" name="円/楕円 215"/>
        <xdr:cNvSpPr/>
      </xdr:nvSpPr>
      <xdr:spPr>
        <a:xfrm>
          <a:off x="4064000" y="1435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66814</xdr:rowOff>
    </xdr:from>
    <xdr:ext cx="736600" cy="259045"/>
    <xdr:sp macro="" textlink="">
      <xdr:nvSpPr>
        <xdr:cNvPr id="217" name="テキスト ボックス 216"/>
        <xdr:cNvSpPr txBox="1"/>
      </xdr:nvSpPr>
      <xdr:spPr>
        <a:xfrm>
          <a:off x="3733800" y="14125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110,185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117236</xdr:rowOff>
    </xdr:from>
    <xdr:to>
      <xdr:col>4</xdr:col>
      <xdr:colOff>533400</xdr:colOff>
      <xdr:row>84</xdr:row>
      <xdr:rowOff>47386</xdr:rowOff>
    </xdr:to>
    <xdr:sp macro="" textlink="">
      <xdr:nvSpPr>
        <xdr:cNvPr id="218" name="円/楕円 217"/>
        <xdr:cNvSpPr/>
      </xdr:nvSpPr>
      <xdr:spPr>
        <a:xfrm>
          <a:off x="3175000" y="1434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57563</xdr:rowOff>
    </xdr:from>
    <xdr:ext cx="762000" cy="259045"/>
    <xdr:sp macro="" textlink="">
      <xdr:nvSpPr>
        <xdr:cNvPr id="219" name="テキスト ボックス 218"/>
        <xdr:cNvSpPr txBox="1"/>
      </xdr:nvSpPr>
      <xdr:spPr>
        <a:xfrm>
          <a:off x="2844800" y="141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109,725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77034</xdr:rowOff>
    </xdr:from>
    <xdr:to>
      <xdr:col>3</xdr:col>
      <xdr:colOff>330200</xdr:colOff>
      <xdr:row>85</xdr:row>
      <xdr:rowOff>7184</xdr:rowOff>
    </xdr:to>
    <xdr:sp macro="" textlink="">
      <xdr:nvSpPr>
        <xdr:cNvPr id="220" name="円/楕円 219"/>
        <xdr:cNvSpPr/>
      </xdr:nvSpPr>
      <xdr:spPr>
        <a:xfrm>
          <a:off x="2286000" y="1447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163411</xdr:rowOff>
    </xdr:from>
    <xdr:ext cx="762000" cy="259045"/>
    <xdr:sp macro="" textlink="">
      <xdr:nvSpPr>
        <xdr:cNvPr id="221" name="テキスト ボックス 220"/>
        <xdr:cNvSpPr txBox="1"/>
      </xdr:nvSpPr>
      <xdr:spPr>
        <a:xfrm>
          <a:off x="1955800" y="1456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116,252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62455</xdr:rowOff>
    </xdr:from>
    <xdr:to>
      <xdr:col>2</xdr:col>
      <xdr:colOff>127000</xdr:colOff>
      <xdr:row>84</xdr:row>
      <xdr:rowOff>164055</xdr:rowOff>
    </xdr:to>
    <xdr:sp macro="" textlink="">
      <xdr:nvSpPr>
        <xdr:cNvPr id="222" name="円/楕円 221"/>
        <xdr:cNvSpPr/>
      </xdr:nvSpPr>
      <xdr:spPr>
        <a:xfrm>
          <a:off x="1397000" y="144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2782</xdr:rowOff>
    </xdr:from>
    <xdr:ext cx="762000" cy="259045"/>
    <xdr:sp macro="" textlink="">
      <xdr:nvSpPr>
        <xdr:cNvPr id="223" name="テキスト ボックス 222"/>
        <xdr:cNvSpPr txBox="1"/>
      </xdr:nvSpPr>
      <xdr:spPr>
        <a:xfrm>
          <a:off x="1066800" y="1423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月から管理職手当のカット、平成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年度から地域手当の支給凍結により、給与の適正化に努めてきた。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年度からは国家公務員の特別減額措置実施により悪化</a:t>
          </a:r>
          <a:r>
            <a:rPr kumimoji="1" lang="ja-JP" altLang="en-US" sz="1100">
              <a:solidFill>
                <a:schemeClr val="dk1"/>
              </a:solidFill>
              <a:effectLst/>
              <a:latin typeface="+mn-lt"/>
              <a:ea typeface="+mn-ea"/>
              <a:cs typeface="+mn-cs"/>
            </a:rPr>
            <a:t>したが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国家公務員給与削減措置に伴う給与削減を本市においても実施した</a:t>
          </a:r>
          <a:r>
            <a:rPr kumimoji="1" lang="ja-JP" altLang="en-US" sz="1100">
              <a:solidFill>
                <a:schemeClr val="dk1"/>
              </a:solidFill>
              <a:effectLst/>
              <a:latin typeface="+mn-lt"/>
              <a:ea typeface="+mn-ea"/>
              <a:cs typeface="+mn-cs"/>
            </a:rPr>
            <a:t>たため、大幅に改善した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国家公務員の</a:t>
          </a:r>
          <a:r>
            <a:rPr kumimoji="1" lang="ja-JP" altLang="ja-JP" sz="1100">
              <a:solidFill>
                <a:schemeClr val="dk1"/>
              </a:solidFill>
              <a:effectLst/>
              <a:latin typeface="+mn-lt"/>
              <a:ea typeface="+mn-ea"/>
              <a:cs typeface="+mn-cs"/>
            </a:rPr>
            <a:t>給与削減措置</a:t>
          </a:r>
          <a:r>
            <a:rPr kumimoji="1" lang="ja-JP" altLang="en-US" sz="1100">
              <a:solidFill>
                <a:schemeClr val="dk1"/>
              </a:solidFill>
              <a:effectLst/>
              <a:latin typeface="+mn-lt"/>
              <a:ea typeface="+mn-ea"/>
              <a:cs typeface="+mn-cs"/>
            </a:rPr>
            <a:t>の終了に伴い本市の削減も</a:t>
          </a:r>
          <a:r>
            <a:rPr kumimoji="1" lang="ja-JP" altLang="ja-JP" sz="1100">
              <a:solidFill>
                <a:schemeClr val="dk1"/>
              </a:solidFill>
              <a:effectLst/>
              <a:latin typeface="+mn-lt"/>
              <a:ea typeface="+mn-ea"/>
              <a:cs typeface="+mn-cs"/>
            </a:rPr>
            <a:t>終了</a:t>
          </a:r>
          <a:r>
            <a:rPr kumimoji="1" lang="ja-JP" altLang="en-US" sz="1100">
              <a:solidFill>
                <a:schemeClr val="dk1"/>
              </a:solidFill>
              <a:effectLst/>
              <a:latin typeface="+mn-lt"/>
              <a:ea typeface="+mn-ea"/>
              <a:cs typeface="+mn-cs"/>
            </a:rPr>
            <a:t>となったため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指数は横ばいとなった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今後も人事院勧告や滋賀県人事委員会勧告及び国家公務員給与制度をベースとして給与の適正化に努める。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119138</xdr:rowOff>
    </xdr:from>
    <xdr:to>
      <xdr:col>24</xdr:col>
      <xdr:colOff>558800</xdr:colOff>
      <xdr:row>85</xdr:row>
      <xdr:rowOff>112184</xdr:rowOff>
    </xdr:to>
    <xdr:cxnSp macro="">
      <xdr:nvCxnSpPr>
        <xdr:cNvPr id="254" name="直線コネクタ 253"/>
        <xdr:cNvCxnSpPr/>
      </xdr:nvCxnSpPr>
      <xdr:spPr>
        <a:xfrm flipV="1">
          <a:off x="17018000" y="13835138"/>
          <a:ext cx="0" cy="8502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5"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6" name="直線コネクタ 255"/>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34065</xdr:rowOff>
    </xdr:from>
    <xdr:ext cx="762000" cy="259045"/>
    <xdr:sp macro="" textlink="">
      <xdr:nvSpPr>
        <xdr:cNvPr id="257" name="給与水準   （国との比較）最大値テキスト"/>
        <xdr:cNvSpPr txBox="1"/>
      </xdr:nvSpPr>
      <xdr:spPr>
        <a:xfrm>
          <a:off x="17106900" y="1357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119138</xdr:rowOff>
    </xdr:from>
    <xdr:to>
      <xdr:col>24</xdr:col>
      <xdr:colOff>647700</xdr:colOff>
      <xdr:row>80</xdr:row>
      <xdr:rowOff>119138</xdr:rowOff>
    </xdr:to>
    <xdr:cxnSp macro="">
      <xdr:nvCxnSpPr>
        <xdr:cNvPr id="258" name="直線コネクタ 257"/>
        <xdr:cNvCxnSpPr/>
      </xdr:nvCxnSpPr>
      <xdr:spPr>
        <a:xfrm>
          <a:off x="16929100" y="138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111277</xdr:rowOff>
    </xdr:from>
    <xdr:to>
      <xdr:col>24</xdr:col>
      <xdr:colOff>558800</xdr:colOff>
      <xdr:row>84</xdr:row>
      <xdr:rowOff>111277</xdr:rowOff>
    </xdr:to>
    <xdr:cxnSp macro="">
      <xdr:nvCxnSpPr>
        <xdr:cNvPr id="259" name="直線コネクタ 258"/>
        <xdr:cNvCxnSpPr/>
      </xdr:nvCxnSpPr>
      <xdr:spPr>
        <a:xfrm>
          <a:off x="16179800" y="145130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30134</xdr:rowOff>
    </xdr:from>
    <xdr:ext cx="762000" cy="259045"/>
    <xdr:sp macro="" textlink="">
      <xdr:nvSpPr>
        <xdr:cNvPr id="260" name="給与水準   （国との比較）平均値テキスト"/>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61" name="フローチャート : 判断 260"/>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111277</xdr:rowOff>
    </xdr:from>
    <xdr:to>
      <xdr:col>23</xdr:col>
      <xdr:colOff>406400</xdr:colOff>
      <xdr:row>89</xdr:row>
      <xdr:rowOff>81341</xdr:rowOff>
    </xdr:to>
    <xdr:cxnSp macro="">
      <xdr:nvCxnSpPr>
        <xdr:cNvPr id="262" name="直線コネクタ 261"/>
        <xdr:cNvCxnSpPr/>
      </xdr:nvCxnSpPr>
      <xdr:spPr>
        <a:xfrm flipV="1">
          <a:off x="15290800" y="14513077"/>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13607</xdr:rowOff>
    </xdr:from>
    <xdr:to>
      <xdr:col>23</xdr:col>
      <xdr:colOff>457200</xdr:colOff>
      <xdr:row>83</xdr:row>
      <xdr:rowOff>115207</xdr:rowOff>
    </xdr:to>
    <xdr:sp macro="" textlink="">
      <xdr:nvSpPr>
        <xdr:cNvPr id="263" name="フローチャート : 判断 262"/>
        <xdr:cNvSpPr/>
      </xdr:nvSpPr>
      <xdr:spPr>
        <a:xfrm>
          <a:off x="16129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125384</xdr:rowOff>
    </xdr:from>
    <xdr:ext cx="736600" cy="259045"/>
    <xdr:sp macro="" textlink="">
      <xdr:nvSpPr>
        <xdr:cNvPr id="264" name="テキスト ボックス 263"/>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81341</xdr:rowOff>
    </xdr:from>
    <xdr:to>
      <xdr:col>22</xdr:col>
      <xdr:colOff>203200</xdr:colOff>
      <xdr:row>89</xdr:row>
      <xdr:rowOff>138793</xdr:rowOff>
    </xdr:to>
    <xdr:cxnSp macro="">
      <xdr:nvCxnSpPr>
        <xdr:cNvPr id="265" name="直線コネクタ 264"/>
        <xdr:cNvCxnSpPr/>
      </xdr:nvCxnSpPr>
      <xdr:spPr>
        <a:xfrm flipV="1">
          <a:off x="14401800" y="153403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64105</xdr:rowOff>
    </xdr:from>
    <xdr:to>
      <xdr:col>22</xdr:col>
      <xdr:colOff>254000</xdr:colOff>
      <xdr:row>88</xdr:row>
      <xdr:rowOff>165705</xdr:rowOff>
    </xdr:to>
    <xdr:sp macro="" textlink="">
      <xdr:nvSpPr>
        <xdr:cNvPr id="266" name="フローチャート : 判断 265"/>
        <xdr:cNvSpPr/>
      </xdr:nvSpPr>
      <xdr:spPr>
        <a:xfrm>
          <a:off x="15240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4432</xdr:rowOff>
    </xdr:from>
    <xdr:ext cx="762000" cy="259045"/>
    <xdr:sp macro="" textlink="">
      <xdr:nvSpPr>
        <xdr:cNvPr id="267" name="テキスト ボックス 266"/>
        <xdr:cNvSpPr txBox="1"/>
      </xdr:nvSpPr>
      <xdr:spPr>
        <a:xfrm>
          <a:off x="14909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89</xdr:row>
      <xdr:rowOff>138793</xdr:rowOff>
    </xdr:to>
    <xdr:cxnSp macro="">
      <xdr:nvCxnSpPr>
        <xdr:cNvPr id="268" name="直線コネクタ 267"/>
        <xdr:cNvCxnSpPr/>
      </xdr:nvCxnSpPr>
      <xdr:spPr>
        <a:xfrm>
          <a:off x="13512800" y="14363700"/>
          <a:ext cx="889000" cy="10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9" name="フローチャート : 判断 268"/>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4432</xdr:rowOff>
    </xdr:from>
    <xdr:ext cx="762000" cy="259045"/>
    <xdr:sp macro="" textlink="">
      <xdr:nvSpPr>
        <xdr:cNvPr id="270" name="テキスト ボックス 269"/>
        <xdr:cNvSpPr txBox="1"/>
      </xdr:nvSpPr>
      <xdr:spPr>
        <a:xfrm>
          <a:off x="14020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71" name="フローチャート : 判断 270"/>
        <xdr:cNvSpPr/>
      </xdr:nvSpPr>
      <xdr:spPr>
        <a:xfrm>
          <a:off x="13462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102404</xdr:rowOff>
    </xdr:from>
    <xdr:ext cx="762000" cy="259045"/>
    <xdr:sp macro="" textlink="">
      <xdr:nvSpPr>
        <xdr:cNvPr id="272" name="テキスト ボックス 271"/>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60477</xdr:rowOff>
    </xdr:from>
    <xdr:to>
      <xdr:col>24</xdr:col>
      <xdr:colOff>609600</xdr:colOff>
      <xdr:row>84</xdr:row>
      <xdr:rowOff>162077</xdr:rowOff>
    </xdr:to>
    <xdr:sp macro="" textlink="">
      <xdr:nvSpPr>
        <xdr:cNvPr id="278" name="円/楕円 277"/>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32554</xdr:rowOff>
    </xdr:from>
    <xdr:ext cx="762000" cy="259045"/>
    <xdr:sp macro="" textlink="">
      <xdr:nvSpPr>
        <xdr:cNvPr id="279" name="給与水準   （国との比較）該当値テキスト"/>
        <xdr:cNvSpPr txBox="1"/>
      </xdr:nvSpPr>
      <xdr:spPr>
        <a:xfrm>
          <a:off x="17106900" y="1443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60477</xdr:rowOff>
    </xdr:from>
    <xdr:to>
      <xdr:col>23</xdr:col>
      <xdr:colOff>457200</xdr:colOff>
      <xdr:row>84</xdr:row>
      <xdr:rowOff>162077</xdr:rowOff>
    </xdr:to>
    <xdr:sp macro="" textlink="">
      <xdr:nvSpPr>
        <xdr:cNvPr id="280" name="円/楕円 279"/>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81" name="テキスト ボックス 280"/>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30541</xdr:rowOff>
    </xdr:from>
    <xdr:to>
      <xdr:col>22</xdr:col>
      <xdr:colOff>254000</xdr:colOff>
      <xdr:row>89</xdr:row>
      <xdr:rowOff>132141</xdr:rowOff>
    </xdr:to>
    <xdr:sp macro="" textlink="">
      <xdr:nvSpPr>
        <xdr:cNvPr id="282" name="円/楕円 281"/>
        <xdr:cNvSpPr/>
      </xdr:nvSpPr>
      <xdr:spPr>
        <a:xfrm>
          <a:off x="15240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116918</xdr:rowOff>
    </xdr:from>
    <xdr:ext cx="762000" cy="259045"/>
    <xdr:sp macro="" textlink="">
      <xdr:nvSpPr>
        <xdr:cNvPr id="283" name="テキスト ボックス 282"/>
        <xdr:cNvSpPr txBox="1"/>
      </xdr:nvSpPr>
      <xdr:spPr>
        <a:xfrm>
          <a:off x="14909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87993</xdr:rowOff>
    </xdr:from>
    <xdr:to>
      <xdr:col>21</xdr:col>
      <xdr:colOff>50800</xdr:colOff>
      <xdr:row>90</xdr:row>
      <xdr:rowOff>18143</xdr:rowOff>
    </xdr:to>
    <xdr:sp macro="" textlink="">
      <xdr:nvSpPr>
        <xdr:cNvPr id="284" name="円/楕円 283"/>
        <xdr:cNvSpPr/>
      </xdr:nvSpPr>
      <xdr:spPr>
        <a:xfrm>
          <a:off x="14351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2920</xdr:rowOff>
    </xdr:from>
    <xdr:ext cx="762000" cy="259045"/>
    <xdr:sp macro="" textlink="">
      <xdr:nvSpPr>
        <xdr:cNvPr id="285" name="テキスト ボックス 284"/>
        <xdr:cNvSpPr txBox="1"/>
      </xdr:nvSpPr>
      <xdr:spPr>
        <a:xfrm>
          <a:off x="14020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86" name="円/楕円 285"/>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168927</xdr:rowOff>
    </xdr:from>
    <xdr:ext cx="762000" cy="259045"/>
    <xdr:sp macro="" textlink="">
      <xdr:nvSpPr>
        <xdr:cNvPr id="287" name="テキスト ボックス 286"/>
        <xdr:cNvSpPr txBox="1"/>
      </xdr:nvSpPr>
      <xdr:spPr>
        <a:xfrm>
          <a:off x="13131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度の合併により職員数が増加したことによって、平成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年度までは類似団体平均を上回る結果となっていたが、平成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年度から、集中改革プラン等に基づく定員管理の推進</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退職者不補充等の効果</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職員数</a:t>
          </a:r>
          <a:r>
            <a:rPr kumimoji="1" lang="ja-JP" altLang="en-US" sz="1100">
              <a:solidFill>
                <a:schemeClr val="dk1"/>
              </a:solidFill>
              <a:effectLst/>
              <a:latin typeface="+mn-lt"/>
              <a:ea typeface="+mn-ea"/>
              <a:cs typeface="+mn-cs"/>
            </a:rPr>
            <a:t>は減少傾向にあった</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類似団体においてもほぼ中間</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、本市</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円滑な行政事務を行っていく上で適正な職員数</a:t>
          </a:r>
          <a:r>
            <a:rPr kumimoji="1" lang="ja-JP" altLang="en-US" sz="1100">
              <a:solidFill>
                <a:schemeClr val="dk1"/>
              </a:solidFill>
              <a:effectLst/>
              <a:latin typeface="+mn-lt"/>
              <a:ea typeface="+mn-ea"/>
              <a:cs typeface="+mn-cs"/>
            </a:rPr>
            <a:t>となってきていると考えられ</a:t>
          </a:r>
          <a:r>
            <a:rPr kumimoji="1" lang="ja-JP" altLang="ja-JP" sz="1100">
              <a:solidFill>
                <a:schemeClr val="dk1"/>
              </a:solidFill>
              <a:effectLst/>
              <a:latin typeface="+mn-lt"/>
              <a:ea typeface="+mn-ea"/>
              <a:cs typeface="+mn-cs"/>
            </a:rPr>
            <a:t>、今後においても定員適正化計画に基づき適正な定員管理に努めていく。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68399</xdr:rowOff>
    </xdr:from>
    <xdr:to>
      <xdr:col>24</xdr:col>
      <xdr:colOff>558800</xdr:colOff>
      <xdr:row>67</xdr:row>
      <xdr:rowOff>66222</xdr:rowOff>
    </xdr:to>
    <xdr:cxnSp macro="">
      <xdr:nvCxnSpPr>
        <xdr:cNvPr id="319" name="直線コネクタ 318"/>
        <xdr:cNvCxnSpPr/>
      </xdr:nvCxnSpPr>
      <xdr:spPr>
        <a:xfrm flipV="1">
          <a:off x="17018000" y="10012499"/>
          <a:ext cx="0" cy="1540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38299</xdr:rowOff>
    </xdr:from>
    <xdr:ext cx="762000" cy="259045"/>
    <xdr:sp macro="" textlink="">
      <xdr:nvSpPr>
        <xdr:cNvPr id="320" name="定員管理の状況最小値テキスト"/>
        <xdr:cNvSpPr txBox="1"/>
      </xdr:nvSpPr>
      <xdr:spPr>
        <a:xfrm>
          <a:off x="17106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67</xdr:row>
      <xdr:rowOff>66222</xdr:rowOff>
    </xdr:from>
    <xdr:to>
      <xdr:col>24</xdr:col>
      <xdr:colOff>647700</xdr:colOff>
      <xdr:row>67</xdr:row>
      <xdr:rowOff>66222</xdr:rowOff>
    </xdr:to>
    <xdr:cxnSp macro="">
      <xdr:nvCxnSpPr>
        <xdr:cNvPr id="321" name="直線コネクタ 320"/>
        <xdr:cNvCxnSpPr/>
      </xdr:nvCxnSpPr>
      <xdr:spPr>
        <a:xfrm>
          <a:off x="16929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154776</xdr:rowOff>
    </xdr:from>
    <xdr:ext cx="762000" cy="259045"/>
    <xdr:sp macro="" textlink="">
      <xdr:nvSpPr>
        <xdr:cNvPr id="322"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68399</xdr:rowOff>
    </xdr:from>
    <xdr:to>
      <xdr:col>24</xdr:col>
      <xdr:colOff>647700</xdr:colOff>
      <xdr:row>58</xdr:row>
      <xdr:rowOff>68399</xdr:rowOff>
    </xdr:to>
    <xdr:cxnSp macro="">
      <xdr:nvCxnSpPr>
        <xdr:cNvPr id="323" name="直線コネクタ 322"/>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47897</xdr:rowOff>
    </xdr:from>
    <xdr:to>
      <xdr:col>24</xdr:col>
      <xdr:colOff>558800</xdr:colOff>
      <xdr:row>62</xdr:row>
      <xdr:rowOff>106499</xdr:rowOff>
    </xdr:to>
    <xdr:cxnSp macro="">
      <xdr:nvCxnSpPr>
        <xdr:cNvPr id="324" name="直線コネクタ 323"/>
        <xdr:cNvCxnSpPr/>
      </xdr:nvCxnSpPr>
      <xdr:spPr>
        <a:xfrm>
          <a:off x="16179800" y="10677797"/>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81660</xdr:rowOff>
    </xdr:from>
    <xdr:ext cx="762000" cy="259045"/>
    <xdr:sp macro="" textlink="">
      <xdr:nvSpPr>
        <xdr:cNvPr id="325" name="定員管理の状況平均値テキスト"/>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65133</xdr:rowOff>
    </xdr:from>
    <xdr:to>
      <xdr:col>24</xdr:col>
      <xdr:colOff>609600</xdr:colOff>
      <xdr:row>61</xdr:row>
      <xdr:rowOff>166733</xdr:rowOff>
    </xdr:to>
    <xdr:sp macro="" textlink="">
      <xdr:nvSpPr>
        <xdr:cNvPr id="326" name="フローチャート : 判断 325"/>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41003</xdr:rowOff>
    </xdr:from>
    <xdr:to>
      <xdr:col>23</xdr:col>
      <xdr:colOff>406400</xdr:colOff>
      <xdr:row>62</xdr:row>
      <xdr:rowOff>47897</xdr:rowOff>
    </xdr:to>
    <xdr:cxnSp macro="">
      <xdr:nvCxnSpPr>
        <xdr:cNvPr id="327" name="直線コネクタ 326"/>
        <xdr:cNvCxnSpPr/>
      </xdr:nvCxnSpPr>
      <xdr:spPr>
        <a:xfrm>
          <a:off x="15290800" y="1067090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61685</xdr:rowOff>
    </xdr:from>
    <xdr:to>
      <xdr:col>23</xdr:col>
      <xdr:colOff>457200</xdr:colOff>
      <xdr:row>61</xdr:row>
      <xdr:rowOff>163285</xdr:rowOff>
    </xdr:to>
    <xdr:sp macro="" textlink="">
      <xdr:nvSpPr>
        <xdr:cNvPr id="328" name="フローチャート : 判断 327"/>
        <xdr:cNvSpPr/>
      </xdr:nvSpPr>
      <xdr:spPr>
        <a:xfrm>
          <a:off x="16129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2012</xdr:rowOff>
    </xdr:from>
    <xdr:ext cx="736600" cy="259045"/>
    <xdr:sp macro="" textlink="">
      <xdr:nvSpPr>
        <xdr:cNvPr id="329" name="テキスト ボックス 328"/>
        <xdr:cNvSpPr txBox="1"/>
      </xdr:nvSpPr>
      <xdr:spPr>
        <a:xfrm>
          <a:off x="15798800" y="1028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41003</xdr:rowOff>
    </xdr:from>
    <xdr:to>
      <xdr:col>22</xdr:col>
      <xdr:colOff>203200</xdr:colOff>
      <xdr:row>63</xdr:row>
      <xdr:rowOff>3991</xdr:rowOff>
    </xdr:to>
    <xdr:cxnSp macro="">
      <xdr:nvCxnSpPr>
        <xdr:cNvPr id="330" name="直線コネクタ 329"/>
        <xdr:cNvCxnSpPr/>
      </xdr:nvCxnSpPr>
      <xdr:spPr>
        <a:xfrm flipV="1">
          <a:off x="14401800" y="10670903"/>
          <a:ext cx="8890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68580</xdr:rowOff>
    </xdr:from>
    <xdr:to>
      <xdr:col>22</xdr:col>
      <xdr:colOff>254000</xdr:colOff>
      <xdr:row>61</xdr:row>
      <xdr:rowOff>170180</xdr:rowOff>
    </xdr:to>
    <xdr:sp macro="" textlink="">
      <xdr:nvSpPr>
        <xdr:cNvPr id="331" name="フローチャート : 判断 330"/>
        <xdr:cNvSpPr/>
      </xdr:nvSpPr>
      <xdr:spPr>
        <a:xfrm>
          <a:off x="15240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8907</xdr:rowOff>
    </xdr:from>
    <xdr:ext cx="762000" cy="259045"/>
    <xdr:sp macro="" textlink="">
      <xdr:nvSpPr>
        <xdr:cNvPr id="332" name="テキスト ボックス 331"/>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3991</xdr:rowOff>
    </xdr:from>
    <xdr:to>
      <xdr:col>21</xdr:col>
      <xdr:colOff>0</xdr:colOff>
      <xdr:row>63</xdr:row>
      <xdr:rowOff>117747</xdr:rowOff>
    </xdr:to>
    <xdr:cxnSp macro="">
      <xdr:nvCxnSpPr>
        <xdr:cNvPr id="333" name="直線コネクタ 332"/>
        <xdr:cNvCxnSpPr/>
      </xdr:nvCxnSpPr>
      <xdr:spPr>
        <a:xfrm flipV="1">
          <a:off x="13512800" y="10805341"/>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4" name="フローチャート : 判断 333"/>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70955</xdr:rowOff>
    </xdr:from>
    <xdr:ext cx="762000" cy="259045"/>
    <xdr:sp macro="" textlink="">
      <xdr:nvSpPr>
        <xdr:cNvPr id="335" name="テキスト ボックス 334"/>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95431</xdr:rowOff>
    </xdr:from>
    <xdr:to>
      <xdr:col>19</xdr:col>
      <xdr:colOff>533400</xdr:colOff>
      <xdr:row>65</xdr:row>
      <xdr:rowOff>25581</xdr:rowOff>
    </xdr:to>
    <xdr:sp macro="" textlink="">
      <xdr:nvSpPr>
        <xdr:cNvPr id="336" name="フローチャート : 判断 335"/>
        <xdr:cNvSpPr/>
      </xdr:nvSpPr>
      <xdr:spPr>
        <a:xfrm>
          <a:off x="13462000" y="110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10358</xdr:rowOff>
    </xdr:from>
    <xdr:ext cx="762000" cy="259045"/>
    <xdr:sp macro="" textlink="">
      <xdr:nvSpPr>
        <xdr:cNvPr id="337" name="テキスト ボックス 336"/>
        <xdr:cNvSpPr txBox="1"/>
      </xdr:nvSpPr>
      <xdr:spPr>
        <a:xfrm>
          <a:off x="13131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43" name="円/楕円 342"/>
        <xdr:cNvSpPr/>
      </xdr:nvSpPr>
      <xdr:spPr>
        <a:xfrm>
          <a:off x="169672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27776</xdr:rowOff>
    </xdr:from>
    <xdr:ext cx="762000" cy="259045"/>
    <xdr:sp macro="" textlink="">
      <xdr:nvSpPr>
        <xdr:cNvPr id="344" name="定員管理の状況該当値テキスト"/>
        <xdr:cNvSpPr txBox="1"/>
      </xdr:nvSpPr>
      <xdr:spPr>
        <a:xfrm>
          <a:off x="17106900" y="106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168547</xdr:rowOff>
    </xdr:from>
    <xdr:to>
      <xdr:col>23</xdr:col>
      <xdr:colOff>457200</xdr:colOff>
      <xdr:row>62</xdr:row>
      <xdr:rowOff>98697</xdr:rowOff>
    </xdr:to>
    <xdr:sp macro="" textlink="">
      <xdr:nvSpPr>
        <xdr:cNvPr id="345" name="円/楕円 344"/>
        <xdr:cNvSpPr/>
      </xdr:nvSpPr>
      <xdr:spPr>
        <a:xfrm>
          <a:off x="16129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83474</xdr:rowOff>
    </xdr:from>
    <xdr:ext cx="736600" cy="259045"/>
    <xdr:sp macro="" textlink="">
      <xdr:nvSpPr>
        <xdr:cNvPr id="346" name="テキスト ボックス 345"/>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161653</xdr:rowOff>
    </xdr:from>
    <xdr:to>
      <xdr:col>22</xdr:col>
      <xdr:colOff>254000</xdr:colOff>
      <xdr:row>62</xdr:row>
      <xdr:rowOff>91803</xdr:rowOff>
    </xdr:to>
    <xdr:sp macro="" textlink="">
      <xdr:nvSpPr>
        <xdr:cNvPr id="347" name="円/楕円 346"/>
        <xdr:cNvSpPr/>
      </xdr:nvSpPr>
      <xdr:spPr>
        <a:xfrm>
          <a:off x="15240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76580</xdr:rowOff>
    </xdr:from>
    <xdr:ext cx="762000" cy="259045"/>
    <xdr:sp macro="" textlink="">
      <xdr:nvSpPr>
        <xdr:cNvPr id="348" name="テキスト ボックス 347"/>
        <xdr:cNvSpPr txBox="1"/>
      </xdr:nvSpPr>
      <xdr:spPr>
        <a:xfrm>
          <a:off x="14909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124641</xdr:rowOff>
    </xdr:from>
    <xdr:to>
      <xdr:col>21</xdr:col>
      <xdr:colOff>50800</xdr:colOff>
      <xdr:row>63</xdr:row>
      <xdr:rowOff>54791</xdr:rowOff>
    </xdr:to>
    <xdr:sp macro="" textlink="">
      <xdr:nvSpPr>
        <xdr:cNvPr id="349" name="円/楕円 348"/>
        <xdr:cNvSpPr/>
      </xdr:nvSpPr>
      <xdr:spPr>
        <a:xfrm>
          <a:off x="14351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39568</xdr:rowOff>
    </xdr:from>
    <xdr:ext cx="762000" cy="259045"/>
    <xdr:sp macro="" textlink="">
      <xdr:nvSpPr>
        <xdr:cNvPr id="350" name="テキスト ボックス 349"/>
        <xdr:cNvSpPr txBox="1"/>
      </xdr:nvSpPr>
      <xdr:spPr>
        <a:xfrm>
          <a:off x="14020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66947</xdr:rowOff>
    </xdr:from>
    <xdr:to>
      <xdr:col>19</xdr:col>
      <xdr:colOff>533400</xdr:colOff>
      <xdr:row>63</xdr:row>
      <xdr:rowOff>168547</xdr:rowOff>
    </xdr:to>
    <xdr:sp macro="" textlink="">
      <xdr:nvSpPr>
        <xdr:cNvPr id="351" name="円/楕円 350"/>
        <xdr:cNvSpPr/>
      </xdr:nvSpPr>
      <xdr:spPr>
        <a:xfrm>
          <a:off x="13462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7274</xdr:rowOff>
    </xdr:from>
    <xdr:ext cx="762000" cy="259045"/>
    <xdr:sp macro="" textlink="">
      <xdr:nvSpPr>
        <xdr:cNvPr id="352" name="テキスト ボックス 351"/>
        <xdr:cNvSpPr txBox="1"/>
      </xdr:nvSpPr>
      <xdr:spPr>
        <a:xfrm>
          <a:off x="13131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元利償還金は増加したものの、それ以上に元利償還金に係る基準財政需要額算入額も増加しており、結果として前年度より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の改善となった。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現在は、合併特例債など交付税算入率の高い</a:t>
          </a:r>
          <a:r>
            <a:rPr kumimoji="1" lang="ja-JP" altLang="en-US" sz="1100">
              <a:solidFill>
                <a:schemeClr val="dk1"/>
              </a:solidFill>
              <a:effectLst/>
              <a:latin typeface="+mn-lt"/>
              <a:ea typeface="+mn-ea"/>
              <a:cs typeface="+mn-cs"/>
            </a:rPr>
            <a:t>市債を活用した</a:t>
          </a:r>
          <a:r>
            <a:rPr kumimoji="1" lang="ja-JP" altLang="ja-JP" sz="1100">
              <a:solidFill>
                <a:schemeClr val="dk1"/>
              </a:solidFill>
              <a:effectLst/>
              <a:latin typeface="+mn-lt"/>
              <a:ea typeface="+mn-ea"/>
              <a:cs typeface="+mn-cs"/>
            </a:rPr>
            <a:t>財政運営</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、実質公債費比率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状況にあるが</a:t>
          </a:r>
          <a:r>
            <a:rPr kumimoji="1" lang="ja-JP" altLang="ja-JP" sz="1100">
              <a:solidFill>
                <a:schemeClr val="dk1"/>
              </a:solidFill>
              <a:effectLst/>
              <a:latin typeface="+mn-lt"/>
              <a:ea typeface="+mn-ea"/>
              <a:cs typeface="+mn-cs"/>
            </a:rPr>
            <a:t>、合併の特例期限が迫っている</a:t>
          </a:r>
          <a:r>
            <a:rPr kumimoji="1" lang="ja-JP" altLang="en-US" sz="1100">
              <a:solidFill>
                <a:schemeClr val="dk1"/>
              </a:solidFill>
              <a:effectLst/>
              <a:latin typeface="+mn-lt"/>
              <a:ea typeface="+mn-ea"/>
              <a:cs typeface="+mn-cs"/>
            </a:rPr>
            <a:t>状況下であり</a:t>
          </a:r>
          <a:r>
            <a:rPr kumimoji="1" lang="ja-JP" altLang="ja-JP" sz="1100">
              <a:solidFill>
                <a:schemeClr val="dk1"/>
              </a:solidFill>
              <a:effectLst/>
              <a:latin typeface="+mn-lt"/>
              <a:ea typeface="+mn-ea"/>
              <a:cs typeface="+mn-cs"/>
            </a:rPr>
            <a:t>、将来世代への負担にも配慮し、起債発行抑制はもちろんのこと、交付税算入割合の高いものを優先</a:t>
          </a:r>
          <a:r>
            <a:rPr kumimoji="1" lang="ja-JP" altLang="en-US" sz="1100">
              <a:solidFill>
                <a:schemeClr val="dk1"/>
              </a:solidFill>
              <a:effectLst/>
              <a:latin typeface="+mn-lt"/>
              <a:ea typeface="+mn-ea"/>
              <a:cs typeface="+mn-cs"/>
            </a:rPr>
            <a:t>するなど</a:t>
          </a:r>
          <a:r>
            <a:rPr kumimoji="1" lang="ja-JP" altLang="ja-JP" sz="1100">
              <a:solidFill>
                <a:schemeClr val="dk1"/>
              </a:solidFill>
              <a:effectLst/>
              <a:latin typeface="+mn-lt"/>
              <a:ea typeface="+mn-ea"/>
              <a:cs typeface="+mn-cs"/>
            </a:rPr>
            <a:t>新規発行債の選別</a:t>
          </a:r>
          <a:r>
            <a:rPr kumimoji="1" lang="ja-JP" altLang="en-US" sz="1100">
              <a:solidFill>
                <a:schemeClr val="dk1"/>
              </a:solidFill>
              <a:effectLst/>
              <a:latin typeface="+mn-lt"/>
              <a:ea typeface="+mn-ea"/>
              <a:cs typeface="+mn-cs"/>
            </a:rPr>
            <a:t>にも</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155787</xdr:rowOff>
    </xdr:from>
    <xdr:to>
      <xdr:col>24</xdr:col>
      <xdr:colOff>558800</xdr:colOff>
      <xdr:row>43</xdr:row>
      <xdr:rowOff>151554</xdr:rowOff>
    </xdr:to>
    <xdr:cxnSp macro="">
      <xdr:nvCxnSpPr>
        <xdr:cNvPr id="381" name="直線コネクタ 380"/>
        <xdr:cNvCxnSpPr/>
      </xdr:nvCxnSpPr>
      <xdr:spPr>
        <a:xfrm flipV="1">
          <a:off x="17018000" y="6156537"/>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123631</xdr:rowOff>
    </xdr:from>
    <xdr:ext cx="762000" cy="259045"/>
    <xdr:sp macro="" textlink="">
      <xdr:nvSpPr>
        <xdr:cNvPr id="382"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43</xdr:row>
      <xdr:rowOff>151554</xdr:rowOff>
    </xdr:from>
    <xdr:to>
      <xdr:col>24</xdr:col>
      <xdr:colOff>647700</xdr:colOff>
      <xdr:row>43</xdr:row>
      <xdr:rowOff>151554</xdr:rowOff>
    </xdr:to>
    <xdr:cxnSp macro="">
      <xdr:nvCxnSpPr>
        <xdr:cNvPr id="383" name="直線コネクタ 382"/>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70714</xdr:rowOff>
    </xdr:from>
    <xdr:ext cx="762000" cy="259045"/>
    <xdr:sp macro="" textlink="">
      <xdr:nvSpPr>
        <xdr:cNvPr id="384" name="公債費負担の状況最大値テキスト"/>
        <xdr:cNvSpPr txBox="1"/>
      </xdr:nvSpPr>
      <xdr:spPr>
        <a:xfrm>
          <a:off x="17106900" y="59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35</xdr:row>
      <xdr:rowOff>155787</xdr:rowOff>
    </xdr:from>
    <xdr:to>
      <xdr:col>24</xdr:col>
      <xdr:colOff>647700</xdr:colOff>
      <xdr:row>35</xdr:row>
      <xdr:rowOff>155787</xdr:rowOff>
    </xdr:to>
    <xdr:cxnSp macro="">
      <xdr:nvCxnSpPr>
        <xdr:cNvPr id="385" name="直線コネクタ 384"/>
        <xdr:cNvCxnSpPr/>
      </xdr:nvCxnSpPr>
      <xdr:spPr>
        <a:xfrm>
          <a:off x="16929100" y="615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113454</xdr:rowOff>
    </xdr:from>
    <xdr:to>
      <xdr:col>24</xdr:col>
      <xdr:colOff>558800</xdr:colOff>
      <xdr:row>40</xdr:row>
      <xdr:rowOff>14394</xdr:rowOff>
    </xdr:to>
    <xdr:cxnSp macro="">
      <xdr:nvCxnSpPr>
        <xdr:cNvPr id="386" name="直線コネクタ 385"/>
        <xdr:cNvCxnSpPr/>
      </xdr:nvCxnSpPr>
      <xdr:spPr>
        <a:xfrm flipV="1">
          <a:off x="16179800" y="680000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163423</xdr:rowOff>
    </xdr:from>
    <xdr:ext cx="762000" cy="259045"/>
    <xdr:sp macro="" textlink="">
      <xdr:nvSpPr>
        <xdr:cNvPr id="387" name="公債費負担の状況平均値テキスト"/>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388" name="フローチャート : 判断 387"/>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14394</xdr:rowOff>
    </xdr:from>
    <xdr:to>
      <xdr:col>23</xdr:col>
      <xdr:colOff>406400</xdr:colOff>
      <xdr:row>40</xdr:row>
      <xdr:rowOff>127000</xdr:rowOff>
    </xdr:to>
    <xdr:cxnSp macro="">
      <xdr:nvCxnSpPr>
        <xdr:cNvPr id="389" name="直線コネクタ 388"/>
        <xdr:cNvCxnSpPr/>
      </xdr:nvCxnSpPr>
      <xdr:spPr>
        <a:xfrm flipV="1">
          <a:off x="15290800" y="687239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90" name="フローチャート : 判断 389"/>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91" name="テキスト ボックス 390"/>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76200</xdr:rowOff>
    </xdr:to>
    <xdr:cxnSp macro="">
      <xdr:nvCxnSpPr>
        <xdr:cNvPr id="392" name="直線コネクタ 391"/>
        <xdr:cNvCxnSpPr/>
      </xdr:nvCxnSpPr>
      <xdr:spPr>
        <a:xfrm flipV="1">
          <a:off x="14401800" y="698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93" name="フローチャート : 判断 392"/>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94" name="テキスト ボックス 393"/>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42</xdr:row>
      <xdr:rowOff>17356</xdr:rowOff>
    </xdr:to>
    <xdr:cxnSp macro="">
      <xdr:nvCxnSpPr>
        <xdr:cNvPr id="395" name="直線コネクタ 394"/>
        <xdr:cNvCxnSpPr/>
      </xdr:nvCxnSpPr>
      <xdr:spPr>
        <a:xfrm flipV="1">
          <a:off x="13512800" y="710565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33444</xdr:rowOff>
    </xdr:from>
    <xdr:to>
      <xdr:col>21</xdr:col>
      <xdr:colOff>50800</xdr:colOff>
      <xdr:row>41</xdr:row>
      <xdr:rowOff>135044</xdr:rowOff>
    </xdr:to>
    <xdr:sp macro="" textlink="">
      <xdr:nvSpPr>
        <xdr:cNvPr id="396" name="フローチャート : 判断 395"/>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119821</xdr:rowOff>
    </xdr:from>
    <xdr:ext cx="762000" cy="259045"/>
    <xdr:sp macro="" textlink="">
      <xdr:nvSpPr>
        <xdr:cNvPr id="397" name="テキスト ボックス 396"/>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138006</xdr:rowOff>
    </xdr:from>
    <xdr:to>
      <xdr:col>19</xdr:col>
      <xdr:colOff>533400</xdr:colOff>
      <xdr:row>42</xdr:row>
      <xdr:rowOff>68156</xdr:rowOff>
    </xdr:to>
    <xdr:sp macro="" textlink="">
      <xdr:nvSpPr>
        <xdr:cNvPr id="398" name="フローチャート : 判断 397"/>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78333</xdr:rowOff>
    </xdr:from>
    <xdr:ext cx="762000" cy="259045"/>
    <xdr:sp macro="" textlink="">
      <xdr:nvSpPr>
        <xdr:cNvPr id="399" name="テキスト ボックス 398"/>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62654</xdr:rowOff>
    </xdr:from>
    <xdr:to>
      <xdr:col>24</xdr:col>
      <xdr:colOff>609600</xdr:colOff>
      <xdr:row>39</xdr:row>
      <xdr:rowOff>164254</xdr:rowOff>
    </xdr:to>
    <xdr:sp macro="" textlink="">
      <xdr:nvSpPr>
        <xdr:cNvPr id="405" name="円/楕円 404"/>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79181</xdr:rowOff>
    </xdr:from>
    <xdr:ext cx="762000" cy="259045"/>
    <xdr:sp macro="" textlink="">
      <xdr:nvSpPr>
        <xdr:cNvPr id="406" name="公債費負担の状況該当値テキスト"/>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135044</xdr:rowOff>
    </xdr:from>
    <xdr:to>
      <xdr:col>23</xdr:col>
      <xdr:colOff>457200</xdr:colOff>
      <xdr:row>40</xdr:row>
      <xdr:rowOff>65194</xdr:rowOff>
    </xdr:to>
    <xdr:sp macro="" textlink="">
      <xdr:nvSpPr>
        <xdr:cNvPr id="407" name="円/楕円 406"/>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75371</xdr:rowOff>
    </xdr:from>
    <xdr:ext cx="736600" cy="259045"/>
    <xdr:sp macro="" textlink="">
      <xdr:nvSpPr>
        <xdr:cNvPr id="408" name="テキスト ボックス 407"/>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9" name="円/楕円 408"/>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410" name="テキスト ボックス 409"/>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411" name="円/楕円 410"/>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412" name="テキスト ボックス 411"/>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138006</xdr:rowOff>
    </xdr:from>
    <xdr:to>
      <xdr:col>19</xdr:col>
      <xdr:colOff>533400</xdr:colOff>
      <xdr:row>42</xdr:row>
      <xdr:rowOff>68156</xdr:rowOff>
    </xdr:to>
    <xdr:sp macro="" textlink="">
      <xdr:nvSpPr>
        <xdr:cNvPr id="413" name="円/楕円 412"/>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52933</xdr:rowOff>
    </xdr:from>
    <xdr:ext cx="762000" cy="259045"/>
    <xdr:sp macro="" textlink="">
      <xdr:nvSpPr>
        <xdr:cNvPr id="414" name="テキスト ボックス 41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年度末地方債残高</a:t>
          </a:r>
          <a:r>
            <a:rPr kumimoji="1" lang="ja-JP" altLang="en-US" sz="1100">
              <a:solidFill>
                <a:schemeClr val="dk1"/>
              </a:solidFill>
              <a:effectLst/>
              <a:latin typeface="+mn-lt"/>
              <a:ea typeface="+mn-ea"/>
              <a:cs typeface="+mn-cs"/>
            </a:rPr>
            <a:t>や債務負担行為に基づく支出予定額は</a:t>
          </a:r>
          <a:r>
            <a:rPr kumimoji="1" lang="ja-JP" altLang="ja-JP" sz="1100">
              <a:solidFill>
                <a:schemeClr val="dk1"/>
              </a:solidFill>
              <a:effectLst/>
              <a:latin typeface="+mn-lt"/>
              <a:ea typeface="+mn-ea"/>
              <a:cs typeface="+mn-cs"/>
            </a:rPr>
            <a:t>増加しているものの、</a:t>
          </a:r>
          <a:r>
            <a:rPr kumimoji="1" lang="ja-JP" altLang="en-US" sz="1100">
              <a:solidFill>
                <a:schemeClr val="dk1"/>
              </a:solidFill>
              <a:effectLst/>
              <a:latin typeface="+mn-lt"/>
              <a:ea typeface="+mn-ea"/>
              <a:cs typeface="+mn-cs"/>
            </a:rPr>
            <a:t>地方債現在高に係る</a:t>
          </a:r>
          <a:r>
            <a:rPr kumimoji="1" lang="ja-JP" altLang="ja-JP" sz="1100">
              <a:solidFill>
                <a:schemeClr val="dk1"/>
              </a:solidFill>
              <a:effectLst/>
              <a:latin typeface="+mn-lt"/>
              <a:ea typeface="+mn-ea"/>
              <a:cs typeface="+mn-cs"/>
            </a:rPr>
            <a:t>基準財政需要額算入</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（合併特例債、臨時財政対策債）の増加により</a:t>
          </a:r>
          <a:r>
            <a:rPr kumimoji="1" lang="ja-JP" altLang="en-US" sz="1100">
              <a:solidFill>
                <a:schemeClr val="dk1"/>
              </a:solidFill>
              <a:effectLst/>
              <a:latin typeface="+mn-lt"/>
              <a:ea typeface="+mn-ea"/>
              <a:cs typeface="+mn-cs"/>
            </a:rPr>
            <a:t>若干</a:t>
          </a:r>
          <a:r>
            <a:rPr kumimoji="1" lang="ja-JP" altLang="ja-JP" sz="1100">
              <a:solidFill>
                <a:schemeClr val="dk1"/>
              </a:solidFill>
              <a:effectLst/>
              <a:latin typeface="+mn-lt"/>
              <a:ea typeface="+mn-ea"/>
              <a:cs typeface="+mn-cs"/>
            </a:rPr>
            <a:t>の改善となった。</a:t>
          </a:r>
          <a:endParaRPr lang="ja-JP" altLang="ja-JP" sz="1400">
            <a:effectLst/>
          </a:endParaRPr>
        </a:p>
        <a:p>
          <a:r>
            <a:rPr kumimoji="1" lang="ja-JP" altLang="ja-JP" sz="1100">
              <a:solidFill>
                <a:schemeClr val="dk1"/>
              </a:solidFill>
              <a:effectLst/>
              <a:latin typeface="+mn-lt"/>
              <a:ea typeface="+mn-ea"/>
              <a:cs typeface="+mn-cs"/>
            </a:rPr>
            <a:t>　ここ数年</a:t>
          </a:r>
          <a:r>
            <a:rPr kumimoji="1" lang="ja-JP" altLang="en-US" sz="1100">
              <a:solidFill>
                <a:schemeClr val="dk1"/>
              </a:solidFill>
              <a:effectLst/>
              <a:latin typeface="+mn-lt"/>
              <a:ea typeface="+mn-ea"/>
              <a:cs typeface="+mn-cs"/>
            </a:rPr>
            <a:t>来</a:t>
          </a:r>
          <a:r>
            <a:rPr kumimoji="1" lang="ja-JP" altLang="ja-JP" sz="1100">
              <a:solidFill>
                <a:schemeClr val="dk1"/>
              </a:solidFill>
              <a:effectLst/>
              <a:latin typeface="+mn-lt"/>
              <a:ea typeface="+mn-ea"/>
              <a:cs typeface="+mn-cs"/>
            </a:rPr>
            <a:t>指標が改善されて</a:t>
          </a:r>
          <a:r>
            <a:rPr kumimoji="1" lang="ja-JP" altLang="en-US" sz="1100">
              <a:solidFill>
                <a:schemeClr val="dk1"/>
              </a:solidFill>
              <a:effectLst/>
              <a:latin typeface="+mn-lt"/>
              <a:ea typeface="+mn-ea"/>
              <a:cs typeface="+mn-cs"/>
            </a:rPr>
            <a:t>いるのは</a:t>
          </a:r>
          <a:r>
            <a:rPr kumimoji="1" lang="ja-JP" altLang="ja-JP" sz="1100">
              <a:solidFill>
                <a:schemeClr val="dk1"/>
              </a:solidFill>
              <a:effectLst/>
              <a:latin typeface="+mn-lt"/>
              <a:ea typeface="+mn-ea"/>
              <a:cs typeface="+mn-cs"/>
            </a:rPr>
            <a:t>、合併特例債などの交付税算入割合の高い起債を中心に発行していることが要因である。今後も公債費負担において起債の発行抑制はもちろんのこと、将来世代への負担が軽くなるよう交付税算入割合の高いものを優先し新規発行債の選別などに</a:t>
          </a:r>
          <a:r>
            <a:rPr kumimoji="1" lang="ja-JP" altLang="en-US" sz="1100">
              <a:solidFill>
                <a:schemeClr val="dk1"/>
              </a:solidFill>
              <a:effectLst/>
              <a:latin typeface="+mn-lt"/>
              <a:ea typeface="+mn-ea"/>
              <a:cs typeface="+mn-cs"/>
            </a:rPr>
            <a:t>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99423</xdr:rowOff>
    </xdr:to>
    <xdr:cxnSp macro="">
      <xdr:nvCxnSpPr>
        <xdr:cNvPr id="445" name="直線コネクタ 444"/>
        <xdr:cNvCxnSpPr/>
      </xdr:nvCxnSpPr>
      <xdr:spPr>
        <a:xfrm flipV="1">
          <a:off x="17018000" y="2313214"/>
          <a:ext cx="0" cy="1558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71500</xdr:rowOff>
    </xdr:from>
    <xdr:ext cx="762000" cy="259045"/>
    <xdr:sp macro="" textlink="">
      <xdr:nvSpPr>
        <xdr:cNvPr id="446" name="将来負担の状況最小値テキスト"/>
        <xdr:cNvSpPr txBox="1"/>
      </xdr:nvSpPr>
      <xdr:spPr>
        <a:xfrm>
          <a:off x="17106900" y="384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135.6</a:t>
          </a:r>
          <a:endParaRPr kumimoji="1" lang="ja-JP" altLang="en-US" sz="1000" b="1">
            <a:latin typeface="ＭＳ Ｐゴシック"/>
          </a:endParaRPr>
        </a:p>
      </xdr:txBody>
    </xdr:sp>
    <xdr:clientData/>
  </xdr:oneCellAnchor>
  <xdr:twoCellAnchor>
    <xdr:from>
      <xdr:col>24</xdr:col>
      <xdr:colOff>469900</xdr:colOff>
      <xdr:row>22</xdr:row>
      <xdr:rowOff>99423</xdr:rowOff>
    </xdr:from>
    <xdr:to>
      <xdr:col>24</xdr:col>
      <xdr:colOff>647700</xdr:colOff>
      <xdr:row>22</xdr:row>
      <xdr:rowOff>99423</xdr:rowOff>
    </xdr:to>
    <xdr:cxnSp macro="">
      <xdr:nvCxnSpPr>
        <xdr:cNvPr id="447" name="直線コネクタ 446"/>
        <xdr:cNvCxnSpPr/>
      </xdr:nvCxnSpPr>
      <xdr:spPr>
        <a:xfrm>
          <a:off x="16929100" y="387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126879</xdr:rowOff>
    </xdr:from>
    <xdr:to>
      <xdr:col>24</xdr:col>
      <xdr:colOff>558800</xdr:colOff>
      <xdr:row>13</xdr:row>
      <xdr:rowOff>131475</xdr:rowOff>
    </xdr:to>
    <xdr:cxnSp macro="">
      <xdr:nvCxnSpPr>
        <xdr:cNvPr id="450" name="直線コネクタ 449"/>
        <xdr:cNvCxnSpPr/>
      </xdr:nvCxnSpPr>
      <xdr:spPr>
        <a:xfrm flipV="1">
          <a:off x="16179800" y="2355729"/>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45374</xdr:rowOff>
    </xdr:from>
    <xdr:ext cx="762000" cy="259045"/>
    <xdr:sp macro="" textlink="">
      <xdr:nvSpPr>
        <xdr:cNvPr id="451" name="将来負担の状況平均値テキスト"/>
        <xdr:cNvSpPr txBox="1"/>
      </xdr:nvSpPr>
      <xdr:spPr>
        <a:xfrm>
          <a:off x="17106900" y="26171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73297</xdr:rowOff>
    </xdr:from>
    <xdr:to>
      <xdr:col>24</xdr:col>
      <xdr:colOff>609600</xdr:colOff>
      <xdr:row>16</xdr:row>
      <xdr:rowOff>3447</xdr:rowOff>
    </xdr:to>
    <xdr:sp macro="" textlink="">
      <xdr:nvSpPr>
        <xdr:cNvPr id="452" name="フローチャート : 判断 451"/>
        <xdr:cNvSpPr/>
      </xdr:nvSpPr>
      <xdr:spPr>
        <a:xfrm>
          <a:off x="16967200" y="26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131475</xdr:rowOff>
    </xdr:from>
    <xdr:to>
      <xdr:col>23</xdr:col>
      <xdr:colOff>406400</xdr:colOff>
      <xdr:row>15</xdr:row>
      <xdr:rowOff>36769</xdr:rowOff>
    </xdr:to>
    <xdr:cxnSp macro="">
      <xdr:nvCxnSpPr>
        <xdr:cNvPr id="453" name="直線コネクタ 452"/>
        <xdr:cNvCxnSpPr/>
      </xdr:nvCxnSpPr>
      <xdr:spPr>
        <a:xfrm flipV="1">
          <a:off x="15290800" y="2360325"/>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4112</xdr:rowOff>
    </xdr:from>
    <xdr:to>
      <xdr:col>23</xdr:col>
      <xdr:colOff>457200</xdr:colOff>
      <xdr:row>16</xdr:row>
      <xdr:rowOff>105712</xdr:rowOff>
    </xdr:to>
    <xdr:sp macro="" textlink="">
      <xdr:nvSpPr>
        <xdr:cNvPr id="454" name="フローチャート : 判断 453"/>
        <xdr:cNvSpPr/>
      </xdr:nvSpPr>
      <xdr:spPr>
        <a:xfrm>
          <a:off x="16129000" y="274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90489</xdr:rowOff>
    </xdr:from>
    <xdr:ext cx="736600" cy="259045"/>
    <xdr:sp macro="" textlink="">
      <xdr:nvSpPr>
        <xdr:cNvPr id="455" name="テキスト ボックス 454"/>
        <xdr:cNvSpPr txBox="1"/>
      </xdr:nvSpPr>
      <xdr:spPr>
        <a:xfrm>
          <a:off x="15798800" y="283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36769</xdr:rowOff>
    </xdr:from>
    <xdr:to>
      <xdr:col>22</xdr:col>
      <xdr:colOff>203200</xdr:colOff>
      <xdr:row>16</xdr:row>
      <xdr:rowOff>137644</xdr:rowOff>
    </xdr:to>
    <xdr:cxnSp macro="">
      <xdr:nvCxnSpPr>
        <xdr:cNvPr id="456" name="直線コネクタ 455"/>
        <xdr:cNvCxnSpPr/>
      </xdr:nvCxnSpPr>
      <xdr:spPr>
        <a:xfrm flipV="1">
          <a:off x="14401800" y="2608519"/>
          <a:ext cx="889000" cy="27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155787</xdr:rowOff>
    </xdr:from>
    <xdr:to>
      <xdr:col>22</xdr:col>
      <xdr:colOff>254000</xdr:colOff>
      <xdr:row>17</xdr:row>
      <xdr:rowOff>85937</xdr:rowOff>
    </xdr:to>
    <xdr:sp macro="" textlink="">
      <xdr:nvSpPr>
        <xdr:cNvPr id="457" name="フローチャート : 判断 456"/>
        <xdr:cNvSpPr/>
      </xdr:nvSpPr>
      <xdr:spPr>
        <a:xfrm>
          <a:off x="15240000" y="289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70714</xdr:rowOff>
    </xdr:from>
    <xdr:ext cx="762000" cy="259045"/>
    <xdr:sp macro="" textlink="">
      <xdr:nvSpPr>
        <xdr:cNvPr id="458" name="テキスト ボックス 457"/>
        <xdr:cNvSpPr txBox="1"/>
      </xdr:nvSpPr>
      <xdr:spPr>
        <a:xfrm>
          <a:off x="14909800" y="298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137644</xdr:rowOff>
    </xdr:from>
    <xdr:to>
      <xdr:col>21</xdr:col>
      <xdr:colOff>0</xdr:colOff>
      <xdr:row>18</xdr:row>
      <xdr:rowOff>127968</xdr:rowOff>
    </xdr:to>
    <xdr:cxnSp macro="">
      <xdr:nvCxnSpPr>
        <xdr:cNvPr id="459" name="直線コネクタ 458"/>
        <xdr:cNvCxnSpPr/>
      </xdr:nvCxnSpPr>
      <xdr:spPr>
        <a:xfrm flipV="1">
          <a:off x="13512800" y="2880844"/>
          <a:ext cx="8890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42938</xdr:rowOff>
    </xdr:from>
    <xdr:to>
      <xdr:col>21</xdr:col>
      <xdr:colOff>50800</xdr:colOff>
      <xdr:row>17</xdr:row>
      <xdr:rowOff>144538</xdr:rowOff>
    </xdr:to>
    <xdr:sp macro="" textlink="">
      <xdr:nvSpPr>
        <xdr:cNvPr id="460" name="フローチャート : 判断 459"/>
        <xdr:cNvSpPr/>
      </xdr:nvSpPr>
      <xdr:spPr>
        <a:xfrm>
          <a:off x="14351000" y="29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129315</xdr:rowOff>
    </xdr:from>
    <xdr:ext cx="762000" cy="259045"/>
    <xdr:sp macro="" textlink="">
      <xdr:nvSpPr>
        <xdr:cNvPr id="461" name="テキスト ボックス 460"/>
        <xdr:cNvSpPr txBox="1"/>
      </xdr:nvSpPr>
      <xdr:spPr>
        <a:xfrm>
          <a:off x="14020800" y="304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116235</xdr:rowOff>
    </xdr:from>
    <xdr:to>
      <xdr:col>19</xdr:col>
      <xdr:colOff>533400</xdr:colOff>
      <xdr:row>19</xdr:row>
      <xdr:rowOff>46385</xdr:rowOff>
    </xdr:to>
    <xdr:sp macro="" textlink="">
      <xdr:nvSpPr>
        <xdr:cNvPr id="462" name="フローチャート : 判断 461"/>
        <xdr:cNvSpPr/>
      </xdr:nvSpPr>
      <xdr:spPr>
        <a:xfrm>
          <a:off x="13462000" y="32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31162</xdr:rowOff>
    </xdr:from>
    <xdr:ext cx="762000" cy="259045"/>
    <xdr:sp macro="" textlink="">
      <xdr:nvSpPr>
        <xdr:cNvPr id="463" name="テキスト ボックス 462"/>
        <xdr:cNvSpPr txBox="1"/>
      </xdr:nvSpPr>
      <xdr:spPr>
        <a:xfrm>
          <a:off x="13131800" y="328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76079</xdr:rowOff>
    </xdr:from>
    <xdr:to>
      <xdr:col>24</xdr:col>
      <xdr:colOff>609600</xdr:colOff>
      <xdr:row>14</xdr:row>
      <xdr:rowOff>6229</xdr:rowOff>
    </xdr:to>
    <xdr:sp macro="" textlink="">
      <xdr:nvSpPr>
        <xdr:cNvPr id="469" name="円/楕円 468"/>
        <xdr:cNvSpPr/>
      </xdr:nvSpPr>
      <xdr:spPr>
        <a:xfrm>
          <a:off x="16967200" y="230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12</xdr:row>
      <xdr:rowOff>168806</xdr:rowOff>
    </xdr:from>
    <xdr:ext cx="762000" cy="259045"/>
    <xdr:sp macro="" textlink="">
      <xdr:nvSpPr>
        <xdr:cNvPr id="470" name="将来負担の状況該当値テキスト"/>
        <xdr:cNvSpPr txBox="1"/>
      </xdr:nvSpPr>
      <xdr:spPr>
        <a:xfrm>
          <a:off x="17106900" y="222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80675</xdr:rowOff>
    </xdr:from>
    <xdr:to>
      <xdr:col>23</xdr:col>
      <xdr:colOff>457200</xdr:colOff>
      <xdr:row>14</xdr:row>
      <xdr:rowOff>10825</xdr:rowOff>
    </xdr:to>
    <xdr:sp macro="" textlink="">
      <xdr:nvSpPr>
        <xdr:cNvPr id="471" name="円/楕円 470"/>
        <xdr:cNvSpPr/>
      </xdr:nvSpPr>
      <xdr:spPr>
        <a:xfrm>
          <a:off x="16129000" y="23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21002</xdr:rowOff>
    </xdr:from>
    <xdr:ext cx="736600" cy="259045"/>
    <xdr:sp macro="" textlink="">
      <xdr:nvSpPr>
        <xdr:cNvPr id="472" name="テキスト ボックス 471"/>
        <xdr:cNvSpPr txBox="1"/>
      </xdr:nvSpPr>
      <xdr:spPr>
        <a:xfrm>
          <a:off x="15798800" y="2078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157419</xdr:rowOff>
    </xdr:from>
    <xdr:to>
      <xdr:col>22</xdr:col>
      <xdr:colOff>254000</xdr:colOff>
      <xdr:row>15</xdr:row>
      <xdr:rowOff>87569</xdr:rowOff>
    </xdr:to>
    <xdr:sp macro="" textlink="">
      <xdr:nvSpPr>
        <xdr:cNvPr id="473" name="円/楕円 472"/>
        <xdr:cNvSpPr/>
      </xdr:nvSpPr>
      <xdr:spPr>
        <a:xfrm>
          <a:off x="15240000" y="25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97746</xdr:rowOff>
    </xdr:from>
    <xdr:ext cx="762000" cy="259045"/>
    <xdr:sp macro="" textlink="">
      <xdr:nvSpPr>
        <xdr:cNvPr id="474" name="テキスト ボックス 473"/>
        <xdr:cNvSpPr txBox="1"/>
      </xdr:nvSpPr>
      <xdr:spPr>
        <a:xfrm>
          <a:off x="14909800" y="232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86844</xdr:rowOff>
    </xdr:from>
    <xdr:to>
      <xdr:col>21</xdr:col>
      <xdr:colOff>50800</xdr:colOff>
      <xdr:row>17</xdr:row>
      <xdr:rowOff>16994</xdr:rowOff>
    </xdr:to>
    <xdr:sp macro="" textlink="">
      <xdr:nvSpPr>
        <xdr:cNvPr id="475" name="円/楕円 474"/>
        <xdr:cNvSpPr/>
      </xdr:nvSpPr>
      <xdr:spPr>
        <a:xfrm>
          <a:off x="14351000" y="283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27171</xdr:rowOff>
    </xdr:from>
    <xdr:ext cx="762000" cy="259045"/>
    <xdr:sp macro="" textlink="">
      <xdr:nvSpPr>
        <xdr:cNvPr id="476" name="テキスト ボックス 475"/>
        <xdr:cNvSpPr txBox="1"/>
      </xdr:nvSpPr>
      <xdr:spPr>
        <a:xfrm>
          <a:off x="14020800" y="259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77168</xdr:rowOff>
    </xdr:from>
    <xdr:to>
      <xdr:col>19</xdr:col>
      <xdr:colOff>533400</xdr:colOff>
      <xdr:row>19</xdr:row>
      <xdr:rowOff>7317</xdr:rowOff>
    </xdr:to>
    <xdr:sp macro="" textlink="">
      <xdr:nvSpPr>
        <xdr:cNvPr id="477" name="円/楕円 476"/>
        <xdr:cNvSpPr/>
      </xdr:nvSpPr>
      <xdr:spPr>
        <a:xfrm>
          <a:off x="13462000" y="31632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17495</xdr:rowOff>
    </xdr:from>
    <xdr:ext cx="762000" cy="259045"/>
    <xdr:sp macro="" textlink="">
      <xdr:nvSpPr>
        <xdr:cNvPr id="478" name="テキスト ボックス 477"/>
        <xdr:cNvSpPr txBox="1"/>
      </xdr:nvSpPr>
      <xdr:spPr>
        <a:xfrm>
          <a:off x="13131800" y="293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滋賀県東近江市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115,704
113,126
388.37
50,510,248
48,297,175
1,287,175
30,349,832
57,876,268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a:t>
          </a:r>
          <a:r>
            <a:rPr kumimoji="1" lang="ja-JP" altLang="en-US" sz="1100">
              <a:solidFill>
                <a:schemeClr val="dk1"/>
              </a:solidFill>
              <a:effectLst/>
              <a:latin typeface="+mn-lt"/>
              <a:ea typeface="+mn-ea"/>
              <a:cs typeface="+mn-cs"/>
            </a:rPr>
            <a:t>係る経常収支比率につ</a:t>
          </a:r>
          <a:r>
            <a:rPr kumimoji="1" lang="ja-JP" altLang="ja-JP" sz="1100">
              <a:solidFill>
                <a:schemeClr val="dk1"/>
              </a:solidFill>
              <a:effectLst/>
              <a:latin typeface="+mn-lt"/>
              <a:ea typeface="+mn-ea"/>
              <a:cs typeface="+mn-cs"/>
            </a:rPr>
            <a:t>いては、集中改革プラン・定員管理計画、採用抑制による職員数の減少等によって減少</a:t>
          </a:r>
          <a:r>
            <a:rPr kumimoji="1" lang="ja-JP" altLang="en-US" sz="1100">
              <a:solidFill>
                <a:schemeClr val="dk1"/>
              </a:solidFill>
              <a:effectLst/>
              <a:latin typeface="+mn-lt"/>
              <a:ea typeface="+mn-ea"/>
              <a:cs typeface="+mn-cs"/>
            </a:rPr>
            <a:t>傾向にあったが、</a:t>
          </a:r>
          <a:r>
            <a:rPr kumimoji="1" lang="ja-JP" altLang="ja-JP" sz="1100">
              <a:solidFill>
                <a:schemeClr val="dk1"/>
              </a:solidFill>
              <a:effectLst/>
              <a:latin typeface="+mn-lt"/>
              <a:ea typeface="+mn-ea"/>
              <a:cs typeface="+mn-cs"/>
            </a:rPr>
            <a:t>国家公務員給与削減措置終了に伴い本市においても給与削減を終了した</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今後、適正な</a:t>
          </a:r>
          <a:r>
            <a:rPr kumimoji="1" lang="ja-JP" altLang="en-US" sz="1100">
              <a:solidFill>
                <a:schemeClr val="dk1"/>
              </a:solidFill>
              <a:effectLst/>
              <a:latin typeface="+mn-lt"/>
              <a:ea typeface="+mn-ea"/>
              <a:cs typeface="+mn-cs"/>
            </a:rPr>
            <a:t>定員管理</a:t>
          </a:r>
          <a:r>
            <a:rPr kumimoji="1" lang="ja-JP" altLang="ja-JP" sz="1100">
              <a:solidFill>
                <a:schemeClr val="dk1"/>
              </a:solidFill>
              <a:effectLst/>
              <a:latin typeface="+mn-lt"/>
              <a:ea typeface="+mn-ea"/>
              <a:cs typeface="+mn-cs"/>
            </a:rPr>
            <a:t>はもとより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退職者の</a:t>
          </a:r>
          <a:r>
            <a:rPr kumimoji="1" lang="ja-JP" altLang="en-US" sz="1100">
              <a:solidFill>
                <a:schemeClr val="dk1"/>
              </a:solidFill>
              <a:effectLst/>
              <a:latin typeface="+mn-lt"/>
              <a:ea typeface="+mn-ea"/>
              <a:cs typeface="+mn-cs"/>
            </a:rPr>
            <a:t>集中する</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を考慮して</a:t>
          </a:r>
          <a:r>
            <a:rPr kumimoji="1" lang="ja-JP" altLang="ja-JP" sz="1100">
              <a:solidFill>
                <a:schemeClr val="dk1"/>
              </a:solidFill>
              <a:effectLst/>
              <a:latin typeface="+mn-lt"/>
              <a:ea typeface="+mn-ea"/>
              <a:cs typeface="+mn-cs"/>
            </a:rPr>
            <a:t>、退職手当基金</a:t>
          </a:r>
          <a:r>
            <a:rPr kumimoji="1" lang="ja-JP" altLang="en-US" sz="1100">
              <a:solidFill>
                <a:schemeClr val="dk1"/>
              </a:solidFill>
              <a:effectLst/>
              <a:latin typeface="+mn-lt"/>
              <a:ea typeface="+mn-ea"/>
              <a:cs typeface="+mn-cs"/>
            </a:rPr>
            <a:t>の充当</a:t>
          </a:r>
          <a:r>
            <a:rPr kumimoji="1" lang="ja-JP" altLang="ja-JP" sz="1100">
              <a:solidFill>
                <a:schemeClr val="dk1"/>
              </a:solidFill>
              <a:effectLst/>
              <a:latin typeface="+mn-lt"/>
              <a:ea typeface="+mn-ea"/>
              <a:cs typeface="+mn-cs"/>
            </a:rPr>
            <a:t>も視野に財源確保に努めていく。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151493</xdr:rowOff>
    </xdr:from>
    <xdr:to>
      <xdr:col>7</xdr:col>
      <xdr:colOff>15875</xdr:colOff>
      <xdr:row>42</xdr:row>
      <xdr:rowOff>61685</xdr:rowOff>
    </xdr:to>
    <xdr:cxnSp macro="">
      <xdr:nvCxnSpPr>
        <xdr:cNvPr id="61" name="直線コネクタ 60"/>
        <xdr:cNvCxnSpPr/>
      </xdr:nvCxnSpPr>
      <xdr:spPr>
        <a:xfrm flipV="1">
          <a:off x="4826000" y="5809343"/>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2"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3" name="直線コネクタ 62"/>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66420</xdr:rowOff>
    </xdr:from>
    <xdr:ext cx="762000" cy="259045"/>
    <xdr:sp macro="" textlink="">
      <xdr:nvSpPr>
        <xdr:cNvPr id="64" name="人件費最大値テキスト"/>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33</xdr:row>
      <xdr:rowOff>151493</xdr:rowOff>
    </xdr:from>
    <xdr:to>
      <xdr:col>7</xdr:col>
      <xdr:colOff>104775</xdr:colOff>
      <xdr:row>33</xdr:row>
      <xdr:rowOff>151493</xdr:rowOff>
    </xdr:to>
    <xdr:cxnSp macro="">
      <xdr:nvCxnSpPr>
        <xdr:cNvPr id="65" name="直線コネクタ 64"/>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53522</xdr:rowOff>
    </xdr:from>
    <xdr:to>
      <xdr:col>7</xdr:col>
      <xdr:colOff>15875</xdr:colOff>
      <xdr:row>35</xdr:row>
      <xdr:rowOff>167822</xdr:rowOff>
    </xdr:to>
    <xdr:cxnSp macro="">
      <xdr:nvCxnSpPr>
        <xdr:cNvPr id="66" name="直線コネクタ 65"/>
        <xdr:cNvCxnSpPr/>
      </xdr:nvCxnSpPr>
      <xdr:spPr>
        <a:xfrm>
          <a:off x="3987800" y="60542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129920</xdr:rowOff>
    </xdr:from>
    <xdr:ext cx="762000" cy="259045"/>
    <xdr:sp macro="" textlink="">
      <xdr:nvSpPr>
        <xdr:cNvPr id="67" name="人件費平均値テキスト"/>
        <xdr:cNvSpPr txBox="1"/>
      </xdr:nvSpPr>
      <xdr:spPr>
        <a:xfrm>
          <a:off x="4914900" y="6302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157843</xdr:rowOff>
    </xdr:from>
    <xdr:to>
      <xdr:col>7</xdr:col>
      <xdr:colOff>66675</xdr:colOff>
      <xdr:row>37</xdr:row>
      <xdr:rowOff>87993</xdr:rowOff>
    </xdr:to>
    <xdr:sp macro="" textlink="">
      <xdr:nvSpPr>
        <xdr:cNvPr id="68" name="フローチャート : 判断 67"/>
        <xdr:cNvSpPr/>
      </xdr:nvSpPr>
      <xdr:spPr>
        <a:xfrm>
          <a:off x="4775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53522</xdr:rowOff>
    </xdr:from>
    <xdr:to>
      <xdr:col>5</xdr:col>
      <xdr:colOff>549275</xdr:colOff>
      <xdr:row>37</xdr:row>
      <xdr:rowOff>102507</xdr:rowOff>
    </xdr:to>
    <xdr:cxnSp macro="">
      <xdr:nvCxnSpPr>
        <xdr:cNvPr id="69" name="直線コネクタ 68"/>
        <xdr:cNvCxnSpPr/>
      </xdr:nvCxnSpPr>
      <xdr:spPr>
        <a:xfrm flipV="1">
          <a:off x="3098800" y="6054272"/>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0" name="フローチャート :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102507</xdr:rowOff>
    </xdr:from>
    <xdr:to>
      <xdr:col>4</xdr:col>
      <xdr:colOff>346075</xdr:colOff>
      <xdr:row>38</xdr:row>
      <xdr:rowOff>29028</xdr:rowOff>
    </xdr:to>
    <xdr:cxnSp macro="">
      <xdr:nvCxnSpPr>
        <xdr:cNvPr id="72" name="直線コネクタ 71"/>
        <xdr:cNvCxnSpPr/>
      </xdr:nvCxnSpPr>
      <xdr:spPr>
        <a:xfrm flipV="1">
          <a:off x="2209800" y="6446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149678</xdr:rowOff>
    </xdr:from>
    <xdr:to>
      <xdr:col>4</xdr:col>
      <xdr:colOff>396875</xdr:colOff>
      <xdr:row>38</xdr:row>
      <xdr:rowOff>79828</xdr:rowOff>
    </xdr:to>
    <xdr:sp macro="" textlink="">
      <xdr:nvSpPr>
        <xdr:cNvPr id="73" name="フローチャート : 判断 72"/>
        <xdr:cNvSpPr/>
      </xdr:nvSpPr>
      <xdr:spPr>
        <a:xfrm>
          <a:off x="3048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64605</xdr:rowOff>
    </xdr:from>
    <xdr:ext cx="762000" cy="259045"/>
    <xdr:sp macro="" textlink="">
      <xdr:nvSpPr>
        <xdr:cNvPr id="74" name="テキスト ボックス 73"/>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29028</xdr:rowOff>
    </xdr:from>
    <xdr:to>
      <xdr:col>3</xdr:col>
      <xdr:colOff>142875</xdr:colOff>
      <xdr:row>38</xdr:row>
      <xdr:rowOff>29028</xdr:rowOff>
    </xdr:to>
    <xdr:cxnSp macro="">
      <xdr:nvCxnSpPr>
        <xdr:cNvPr id="75" name="直線コネクタ 74"/>
        <xdr:cNvCxnSpPr/>
      </xdr:nvCxnSpPr>
      <xdr:spPr>
        <a:xfrm>
          <a:off x="1320800" y="6201228"/>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43543</xdr:rowOff>
    </xdr:from>
    <xdr:to>
      <xdr:col>3</xdr:col>
      <xdr:colOff>193675</xdr:colOff>
      <xdr:row>38</xdr:row>
      <xdr:rowOff>145143</xdr:rowOff>
    </xdr:to>
    <xdr:sp macro="" textlink="">
      <xdr:nvSpPr>
        <xdr:cNvPr id="76" name="フローチャート : 判断 75"/>
        <xdr:cNvSpPr/>
      </xdr:nvSpPr>
      <xdr:spPr>
        <a:xfrm>
          <a:off x="2159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129920</xdr:rowOff>
    </xdr:from>
    <xdr:ext cx="762000" cy="259045"/>
    <xdr:sp macro="" textlink="">
      <xdr:nvSpPr>
        <xdr:cNvPr id="77" name="テキスト ボックス 76"/>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8" name="フローチャート : 判断 77"/>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79" name="テキスト ボックス 78"/>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117022</xdr:rowOff>
    </xdr:from>
    <xdr:to>
      <xdr:col>7</xdr:col>
      <xdr:colOff>66675</xdr:colOff>
      <xdr:row>36</xdr:row>
      <xdr:rowOff>47172</xdr:rowOff>
    </xdr:to>
    <xdr:sp macro="" textlink="">
      <xdr:nvSpPr>
        <xdr:cNvPr id="85" name="円/楕円 84"/>
        <xdr:cNvSpPr/>
      </xdr:nvSpPr>
      <xdr:spPr>
        <a:xfrm>
          <a:off x="47752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133549</xdr:rowOff>
    </xdr:from>
    <xdr:ext cx="762000" cy="259045"/>
    <xdr:sp macro="" textlink="">
      <xdr:nvSpPr>
        <xdr:cNvPr id="86" name="人件費該当値テキスト"/>
        <xdr:cNvSpPr txBox="1"/>
      </xdr:nvSpPr>
      <xdr:spPr>
        <a:xfrm>
          <a:off x="4914900" y="59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2722</xdr:rowOff>
    </xdr:from>
    <xdr:to>
      <xdr:col>5</xdr:col>
      <xdr:colOff>600075</xdr:colOff>
      <xdr:row>35</xdr:row>
      <xdr:rowOff>104322</xdr:rowOff>
    </xdr:to>
    <xdr:sp macro="" textlink="">
      <xdr:nvSpPr>
        <xdr:cNvPr id="87" name="円/楕円 86"/>
        <xdr:cNvSpPr/>
      </xdr:nvSpPr>
      <xdr:spPr>
        <a:xfrm>
          <a:off x="3937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114499</xdr:rowOff>
    </xdr:from>
    <xdr:ext cx="736600" cy="259045"/>
    <xdr:sp macro="" textlink="">
      <xdr:nvSpPr>
        <xdr:cNvPr id="88" name="テキスト ボックス 87"/>
        <xdr:cNvSpPr txBox="1"/>
      </xdr:nvSpPr>
      <xdr:spPr>
        <a:xfrm>
          <a:off x="3606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51707</xdr:rowOff>
    </xdr:from>
    <xdr:to>
      <xdr:col>4</xdr:col>
      <xdr:colOff>396875</xdr:colOff>
      <xdr:row>37</xdr:row>
      <xdr:rowOff>153307</xdr:rowOff>
    </xdr:to>
    <xdr:sp macro="" textlink="">
      <xdr:nvSpPr>
        <xdr:cNvPr id="89" name="円/楕円 88"/>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163484</xdr:rowOff>
    </xdr:from>
    <xdr:ext cx="762000" cy="259045"/>
    <xdr:sp macro="" textlink="">
      <xdr:nvSpPr>
        <xdr:cNvPr id="90" name="テキスト ボックス 89"/>
        <xdr:cNvSpPr txBox="1"/>
      </xdr:nvSpPr>
      <xdr:spPr>
        <a:xfrm>
          <a:off x="2717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149678</xdr:rowOff>
    </xdr:from>
    <xdr:to>
      <xdr:col>3</xdr:col>
      <xdr:colOff>193675</xdr:colOff>
      <xdr:row>38</xdr:row>
      <xdr:rowOff>79828</xdr:rowOff>
    </xdr:to>
    <xdr:sp macro="" textlink="">
      <xdr:nvSpPr>
        <xdr:cNvPr id="91" name="円/楕円 90"/>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90005</xdr:rowOff>
    </xdr:from>
    <xdr:ext cx="762000" cy="259045"/>
    <xdr:sp macro="" textlink="">
      <xdr:nvSpPr>
        <xdr:cNvPr id="92" name="テキスト ボックス 91"/>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149678</xdr:rowOff>
    </xdr:from>
    <xdr:to>
      <xdr:col>1</xdr:col>
      <xdr:colOff>676275</xdr:colOff>
      <xdr:row>36</xdr:row>
      <xdr:rowOff>79828</xdr:rowOff>
    </xdr:to>
    <xdr:sp macro="" textlink="">
      <xdr:nvSpPr>
        <xdr:cNvPr id="93" name="円/楕円 92"/>
        <xdr:cNvSpPr/>
      </xdr:nvSpPr>
      <xdr:spPr>
        <a:xfrm>
          <a:off x="1270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90005</xdr:rowOff>
    </xdr:from>
    <xdr:ext cx="762000" cy="259045"/>
    <xdr:sp macro="" textlink="">
      <xdr:nvSpPr>
        <xdr:cNvPr id="94" name="テキスト ボックス 93"/>
        <xdr:cNvSpPr txBox="1"/>
      </xdr:nvSpPr>
      <xdr:spPr>
        <a:xfrm>
          <a:off x="939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物件費に係る経常収支比率について、電気料金改定による増加や学校給食への移行に伴う給食賄材料費の増加等</a:t>
          </a:r>
          <a:r>
            <a:rPr lang="ja-JP" altLang="en-US" sz="1100" b="0" i="0" baseline="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を上回り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外部への業務委託経費等の再点検を行う等、経常経費の抑制に努める。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104140</xdr:rowOff>
    </xdr:from>
    <xdr:to>
      <xdr:col>24</xdr:col>
      <xdr:colOff>31750</xdr:colOff>
      <xdr:row>22</xdr:row>
      <xdr:rowOff>5080</xdr:rowOff>
    </xdr:to>
    <xdr:cxnSp macro="">
      <xdr:nvCxnSpPr>
        <xdr:cNvPr id="120" name="直線コネクタ 119"/>
        <xdr:cNvCxnSpPr/>
      </xdr:nvCxnSpPr>
      <xdr:spPr>
        <a:xfrm flipV="1">
          <a:off x="16510000" y="2161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148607</xdr:rowOff>
    </xdr:from>
    <xdr:ext cx="762000" cy="259045"/>
    <xdr:sp macro="" textlink="">
      <xdr:nvSpPr>
        <xdr:cNvPr id="121" name="物件費最小値テキスト"/>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22</xdr:row>
      <xdr:rowOff>5080</xdr:rowOff>
    </xdr:from>
    <xdr:to>
      <xdr:col>24</xdr:col>
      <xdr:colOff>120650</xdr:colOff>
      <xdr:row>22</xdr:row>
      <xdr:rowOff>5080</xdr:rowOff>
    </xdr:to>
    <xdr:cxnSp macro="">
      <xdr:nvCxnSpPr>
        <xdr:cNvPr id="122" name="直線コネクタ 121"/>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19067</xdr:rowOff>
    </xdr:from>
    <xdr:ext cx="762000" cy="259045"/>
    <xdr:sp macro="" textlink="">
      <xdr:nvSpPr>
        <xdr:cNvPr id="123"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104140</xdr:rowOff>
    </xdr:from>
    <xdr:to>
      <xdr:col>24</xdr:col>
      <xdr:colOff>120650</xdr:colOff>
      <xdr:row>12</xdr:row>
      <xdr:rowOff>104140</xdr:rowOff>
    </xdr:to>
    <xdr:cxnSp macro="">
      <xdr:nvCxnSpPr>
        <xdr:cNvPr id="124" name="直線コネクタ 123"/>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15</xdr:row>
      <xdr:rowOff>77470</xdr:rowOff>
    </xdr:to>
    <xdr:cxnSp macro="">
      <xdr:nvCxnSpPr>
        <xdr:cNvPr id="125" name="直線コネクタ 124"/>
        <xdr:cNvCxnSpPr/>
      </xdr:nvCxnSpPr>
      <xdr:spPr>
        <a:xfrm>
          <a:off x="15671800" y="25273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13987</xdr:rowOff>
    </xdr:from>
    <xdr:ext cx="762000" cy="259045"/>
    <xdr:sp macro="" textlink="">
      <xdr:nvSpPr>
        <xdr:cNvPr id="126" name="物件費平均値テキスト"/>
        <xdr:cNvSpPr txBox="1"/>
      </xdr:nvSpPr>
      <xdr:spPr>
        <a:xfrm>
          <a:off x="16598900" y="2585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27" name="フローチャート : 判断 126"/>
        <xdr:cNvSpPr/>
      </xdr:nvSpPr>
      <xdr:spPr>
        <a:xfrm>
          <a:off x="164592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1270</xdr:rowOff>
    </xdr:to>
    <xdr:cxnSp macro="">
      <xdr:nvCxnSpPr>
        <xdr:cNvPr id="128" name="直線コネクタ 127"/>
        <xdr:cNvCxnSpPr/>
      </xdr:nvCxnSpPr>
      <xdr:spPr>
        <a:xfrm flipV="1">
          <a:off x="14782800" y="252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11430</xdr:rowOff>
    </xdr:from>
    <xdr:to>
      <xdr:col>22</xdr:col>
      <xdr:colOff>615950</xdr:colOff>
      <xdr:row>15</xdr:row>
      <xdr:rowOff>113030</xdr:rowOff>
    </xdr:to>
    <xdr:sp macro="" textlink="">
      <xdr:nvSpPr>
        <xdr:cNvPr id="129" name="フローチャート : 判断 128"/>
        <xdr:cNvSpPr/>
      </xdr:nvSpPr>
      <xdr:spPr>
        <a:xfrm>
          <a:off x="15621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97807</xdr:rowOff>
    </xdr:from>
    <xdr:ext cx="736600" cy="259045"/>
    <xdr:sp macro="" textlink="">
      <xdr:nvSpPr>
        <xdr:cNvPr id="130" name="テキスト ボックス 129"/>
        <xdr:cNvSpPr txBox="1"/>
      </xdr:nvSpPr>
      <xdr:spPr>
        <a:xfrm>
          <a:off x="15290800" y="266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161290</xdr:rowOff>
    </xdr:from>
    <xdr:to>
      <xdr:col>21</xdr:col>
      <xdr:colOff>361950</xdr:colOff>
      <xdr:row>15</xdr:row>
      <xdr:rowOff>1270</xdr:rowOff>
    </xdr:to>
    <xdr:cxnSp macro="">
      <xdr:nvCxnSpPr>
        <xdr:cNvPr id="131" name="直線コネクタ 130"/>
        <xdr:cNvCxnSpPr/>
      </xdr:nvCxnSpPr>
      <xdr:spPr>
        <a:xfrm>
          <a:off x="13893800" y="23901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91440</xdr:rowOff>
    </xdr:from>
    <xdr:to>
      <xdr:col>21</xdr:col>
      <xdr:colOff>412750</xdr:colOff>
      <xdr:row>15</xdr:row>
      <xdr:rowOff>21590</xdr:rowOff>
    </xdr:to>
    <xdr:sp macro="" textlink="">
      <xdr:nvSpPr>
        <xdr:cNvPr id="132" name="フローチャート : 判断 131"/>
        <xdr:cNvSpPr/>
      </xdr:nvSpPr>
      <xdr:spPr>
        <a:xfrm>
          <a:off x="14732000" y="24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31767</xdr:rowOff>
    </xdr:from>
    <xdr:ext cx="762000" cy="259045"/>
    <xdr:sp macro="" textlink="">
      <xdr:nvSpPr>
        <xdr:cNvPr id="133" name="テキスト ボックス 132"/>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130810</xdr:rowOff>
    </xdr:from>
    <xdr:to>
      <xdr:col>20</xdr:col>
      <xdr:colOff>158750</xdr:colOff>
      <xdr:row>13</xdr:row>
      <xdr:rowOff>161290</xdr:rowOff>
    </xdr:to>
    <xdr:cxnSp macro="">
      <xdr:nvCxnSpPr>
        <xdr:cNvPr id="134" name="直線コネクタ 133"/>
        <xdr:cNvCxnSpPr/>
      </xdr:nvCxnSpPr>
      <xdr:spPr>
        <a:xfrm>
          <a:off x="13004800" y="235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xdr:rowOff>
    </xdr:from>
    <xdr:to>
      <xdr:col>20</xdr:col>
      <xdr:colOff>209550</xdr:colOff>
      <xdr:row>14</xdr:row>
      <xdr:rowOff>116840</xdr:rowOff>
    </xdr:to>
    <xdr:sp macro="" textlink="">
      <xdr:nvSpPr>
        <xdr:cNvPr id="135" name="フローチャート : 判断 134"/>
        <xdr:cNvSpPr/>
      </xdr:nvSpPr>
      <xdr:spPr>
        <a:xfrm>
          <a:off x="13843000" y="24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101617</xdr:rowOff>
    </xdr:from>
    <xdr:ext cx="762000" cy="259045"/>
    <xdr:sp macro="" textlink="">
      <xdr:nvSpPr>
        <xdr:cNvPr id="136" name="テキスト ボックス 135"/>
        <xdr:cNvSpPr txBox="1"/>
      </xdr:nvSpPr>
      <xdr:spPr>
        <a:xfrm>
          <a:off x="13512800" y="25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3810</xdr:rowOff>
    </xdr:from>
    <xdr:to>
      <xdr:col>19</xdr:col>
      <xdr:colOff>6350</xdr:colOff>
      <xdr:row>13</xdr:row>
      <xdr:rowOff>105410</xdr:rowOff>
    </xdr:to>
    <xdr:sp macro="" textlink="">
      <xdr:nvSpPr>
        <xdr:cNvPr id="137" name="フローチャート : 判断 136"/>
        <xdr:cNvSpPr/>
      </xdr:nvSpPr>
      <xdr:spPr>
        <a:xfrm>
          <a:off x="12954000" y="22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115587</xdr:rowOff>
    </xdr:from>
    <xdr:ext cx="762000" cy="259045"/>
    <xdr:sp macro="" textlink="">
      <xdr:nvSpPr>
        <xdr:cNvPr id="138" name="テキスト ボックス 137"/>
        <xdr:cNvSpPr txBox="1"/>
      </xdr:nvSpPr>
      <xdr:spPr>
        <a:xfrm>
          <a:off x="12623800" y="20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26670</xdr:rowOff>
    </xdr:from>
    <xdr:to>
      <xdr:col>24</xdr:col>
      <xdr:colOff>82550</xdr:colOff>
      <xdr:row>15</xdr:row>
      <xdr:rowOff>128270</xdr:rowOff>
    </xdr:to>
    <xdr:sp macro="" textlink="">
      <xdr:nvSpPr>
        <xdr:cNvPr id="144" name="円/楕円 143"/>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43197</xdr:rowOff>
    </xdr:from>
    <xdr:ext cx="762000" cy="259045"/>
    <xdr:sp macro="" textlink="">
      <xdr:nvSpPr>
        <xdr:cNvPr id="145" name="物件費該当値テキスト"/>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6" name="円/楕円 145"/>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47" name="テキスト ボックス 146"/>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48" name="円/楕円 147"/>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49" name="テキスト ボックス 148"/>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110490</xdr:rowOff>
    </xdr:from>
    <xdr:to>
      <xdr:col>20</xdr:col>
      <xdr:colOff>209550</xdr:colOff>
      <xdr:row>14</xdr:row>
      <xdr:rowOff>40640</xdr:rowOff>
    </xdr:to>
    <xdr:sp macro="" textlink="">
      <xdr:nvSpPr>
        <xdr:cNvPr id="150" name="円/楕円 149"/>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50817</xdr:rowOff>
    </xdr:from>
    <xdr:ext cx="762000" cy="259045"/>
    <xdr:sp macro="" textlink="">
      <xdr:nvSpPr>
        <xdr:cNvPr id="151" name="テキスト ボックス 150"/>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80010</xdr:rowOff>
    </xdr:from>
    <xdr:to>
      <xdr:col>19</xdr:col>
      <xdr:colOff>6350</xdr:colOff>
      <xdr:row>14</xdr:row>
      <xdr:rowOff>10160</xdr:rowOff>
    </xdr:to>
    <xdr:sp macro="" textlink="">
      <xdr:nvSpPr>
        <xdr:cNvPr id="152" name="円/楕円 151"/>
        <xdr:cNvSpPr/>
      </xdr:nvSpPr>
      <xdr:spPr>
        <a:xfrm>
          <a:off x="12954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166387</xdr:rowOff>
    </xdr:from>
    <xdr:ext cx="762000" cy="259045"/>
    <xdr:sp macro="" textlink="">
      <xdr:nvSpPr>
        <xdr:cNvPr id="153" name="テキスト ボックス 152"/>
        <xdr:cNvSpPr txBox="1"/>
      </xdr:nvSpPr>
      <xdr:spPr>
        <a:xfrm>
          <a:off x="12623800" y="239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扶助費に係る経常収支比率について、障害者総合支援介護給付訓練等給付費や単独事業による福祉医療費助成事業の増加等により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定住・移住人口の増加を目指して、</a:t>
          </a:r>
          <a:r>
            <a:rPr kumimoji="1" lang="ja-JP" altLang="ja-JP" sz="1100">
              <a:solidFill>
                <a:schemeClr val="dk1"/>
              </a:solidFill>
              <a:effectLst/>
              <a:latin typeface="+mn-lt"/>
              <a:ea typeface="+mn-ea"/>
              <a:cs typeface="+mn-cs"/>
            </a:rPr>
            <a:t>市単独で加算</a:t>
          </a:r>
          <a:r>
            <a:rPr kumimoji="1" lang="ja-JP" altLang="en-US" sz="1100">
              <a:solidFill>
                <a:schemeClr val="dk1"/>
              </a:solidFill>
              <a:effectLst/>
              <a:latin typeface="+mn-lt"/>
              <a:ea typeface="+mn-ea"/>
              <a:cs typeface="+mn-cs"/>
            </a:rPr>
            <a:t>の拡充なども検討しているところではあるが、他の制度との調整など</a:t>
          </a:r>
          <a:r>
            <a:rPr kumimoji="1" lang="ja-JP" altLang="ja-JP" sz="1100">
              <a:solidFill>
                <a:schemeClr val="dk1"/>
              </a:solidFill>
              <a:effectLst/>
              <a:latin typeface="+mn-lt"/>
              <a:ea typeface="+mn-ea"/>
              <a:cs typeface="+mn-cs"/>
            </a:rPr>
            <a:t>適正化に努めていく。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55</xdr:row>
      <xdr:rowOff>146050</xdr:rowOff>
    </xdr:from>
    <xdr:to>
      <xdr:col>7</xdr:col>
      <xdr:colOff>15875</xdr:colOff>
      <xdr:row>61</xdr:row>
      <xdr:rowOff>107950</xdr:rowOff>
    </xdr:to>
    <xdr:cxnSp macro="">
      <xdr:nvCxnSpPr>
        <xdr:cNvPr id="181" name="直線コネクタ 180"/>
        <xdr:cNvCxnSpPr/>
      </xdr:nvCxnSpPr>
      <xdr:spPr>
        <a:xfrm flipV="1">
          <a:off x="4826000" y="95758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60977</xdr:rowOff>
    </xdr:from>
    <xdr:ext cx="762000" cy="259045"/>
    <xdr:sp macro="" textlink="">
      <xdr:nvSpPr>
        <xdr:cNvPr id="184" name="扶助費最大値テキスト"/>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55</xdr:row>
      <xdr:rowOff>146050</xdr:rowOff>
    </xdr:from>
    <xdr:to>
      <xdr:col>7</xdr:col>
      <xdr:colOff>104775</xdr:colOff>
      <xdr:row>55</xdr:row>
      <xdr:rowOff>146050</xdr:rowOff>
    </xdr:to>
    <xdr:cxnSp macro="">
      <xdr:nvCxnSpPr>
        <xdr:cNvPr id="185" name="直線コネクタ 184"/>
        <xdr:cNvCxnSpPr/>
      </xdr:nvCxnSpPr>
      <xdr:spPr>
        <a:xfrm>
          <a:off x="4737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146050</xdr:rowOff>
    </xdr:to>
    <xdr:cxnSp macro="">
      <xdr:nvCxnSpPr>
        <xdr:cNvPr id="186" name="直線コネクタ 185"/>
        <xdr:cNvCxnSpPr/>
      </xdr:nvCxnSpPr>
      <xdr:spPr>
        <a:xfrm>
          <a:off x="3987800" y="9766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10177</xdr:rowOff>
    </xdr:from>
    <xdr:ext cx="762000" cy="259045"/>
    <xdr:sp macro="" textlink="">
      <xdr:nvSpPr>
        <xdr:cNvPr id="187" name="扶助費平均値テキスト"/>
        <xdr:cNvSpPr txBox="1"/>
      </xdr:nvSpPr>
      <xdr:spPr>
        <a:xfrm>
          <a:off x="4914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38100</xdr:rowOff>
    </xdr:from>
    <xdr:to>
      <xdr:col>7</xdr:col>
      <xdr:colOff>66675</xdr:colOff>
      <xdr:row>58</xdr:row>
      <xdr:rowOff>139700</xdr:rowOff>
    </xdr:to>
    <xdr:sp macro="" textlink="">
      <xdr:nvSpPr>
        <xdr:cNvPr id="188" name="フローチャート : 判断 187"/>
        <xdr:cNvSpPr/>
      </xdr:nvSpPr>
      <xdr:spPr>
        <a:xfrm>
          <a:off x="4775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31750</xdr:rowOff>
    </xdr:to>
    <xdr:cxnSp macro="">
      <xdr:nvCxnSpPr>
        <xdr:cNvPr id="189" name="直線コネクタ 188"/>
        <xdr:cNvCxnSpPr/>
      </xdr:nvCxnSpPr>
      <xdr:spPr>
        <a:xfrm flipV="1">
          <a:off x="3098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0</xdr:rowOff>
    </xdr:from>
    <xdr:to>
      <xdr:col>5</xdr:col>
      <xdr:colOff>600075</xdr:colOff>
      <xdr:row>58</xdr:row>
      <xdr:rowOff>101600</xdr:rowOff>
    </xdr:to>
    <xdr:sp macro="" textlink="">
      <xdr:nvSpPr>
        <xdr:cNvPr id="190" name="フローチャート : 判断 189"/>
        <xdr:cNvSpPr/>
      </xdr:nvSpPr>
      <xdr:spPr>
        <a:xfrm>
          <a:off x="3937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191" name="テキスト ボックス 190"/>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57</xdr:row>
      <xdr:rowOff>31750</xdr:rowOff>
    </xdr:to>
    <xdr:cxnSp macro="">
      <xdr:nvCxnSpPr>
        <xdr:cNvPr id="192" name="直線コネクタ 191"/>
        <xdr:cNvCxnSpPr/>
      </xdr:nvCxnSpPr>
      <xdr:spPr>
        <a:xfrm>
          <a:off x="2209800" y="92710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76200</xdr:rowOff>
    </xdr:from>
    <xdr:to>
      <xdr:col>4</xdr:col>
      <xdr:colOff>396875</xdr:colOff>
      <xdr:row>59</xdr:row>
      <xdr:rowOff>6350</xdr:rowOff>
    </xdr:to>
    <xdr:sp macro="" textlink="">
      <xdr:nvSpPr>
        <xdr:cNvPr id="193" name="フローチャート : 判断 192"/>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194" name="テキスト ボックス 193"/>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12700</xdr:rowOff>
    </xdr:to>
    <xdr:cxnSp macro="">
      <xdr:nvCxnSpPr>
        <xdr:cNvPr id="195" name="直線コネクタ 194"/>
        <xdr:cNvCxnSpPr/>
      </xdr:nvCxnSpPr>
      <xdr:spPr>
        <a:xfrm>
          <a:off x="1320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6" name="フローチャート :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197" name="テキスト ボックス 196"/>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198" name="フローチャート : 判断 197"/>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199" name="テキスト ボックス 198"/>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95250</xdr:rowOff>
    </xdr:from>
    <xdr:to>
      <xdr:col>7</xdr:col>
      <xdr:colOff>66675</xdr:colOff>
      <xdr:row>58</xdr:row>
      <xdr:rowOff>25400</xdr:rowOff>
    </xdr:to>
    <xdr:sp macro="" textlink="">
      <xdr:nvSpPr>
        <xdr:cNvPr id="205" name="円/楕円 204"/>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111777</xdr:rowOff>
    </xdr:from>
    <xdr:ext cx="762000" cy="259045"/>
    <xdr:sp macro="" textlink="">
      <xdr:nvSpPr>
        <xdr:cNvPr id="206" name="扶助費該当値テキスト"/>
        <xdr:cNvSpPr txBox="1"/>
      </xdr:nvSpPr>
      <xdr:spPr>
        <a:xfrm>
          <a:off x="4914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07" name="円/楕円 206"/>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54627</xdr:rowOff>
    </xdr:from>
    <xdr:ext cx="736600" cy="259045"/>
    <xdr:sp macro="" textlink="">
      <xdr:nvSpPr>
        <xdr:cNvPr id="208" name="テキスト ボックス 207"/>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09" name="円/楕円 208"/>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92727</xdr:rowOff>
    </xdr:from>
    <xdr:ext cx="762000" cy="259045"/>
    <xdr:sp macro="" textlink="">
      <xdr:nvSpPr>
        <xdr:cNvPr id="210" name="テキスト ボックス 209"/>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1" name="円/楕円 210"/>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2" name="テキスト ボックス 211"/>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3" name="円/楕円 212"/>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4" name="テキスト ボックス 213"/>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その他の多くを占める繰出金について、特に基準外繰入を行う会計においては、各会計の運営状況に注視し、連結した適正な財政運営を図っていく必要がある。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133350</xdr:rowOff>
    </xdr:from>
    <xdr:to>
      <xdr:col>24</xdr:col>
      <xdr:colOff>31750</xdr:colOff>
      <xdr:row>61</xdr:row>
      <xdr:rowOff>133350</xdr:rowOff>
    </xdr:to>
    <xdr:cxnSp macro="">
      <xdr:nvCxnSpPr>
        <xdr:cNvPr id="242" name="直線コネクタ 241"/>
        <xdr:cNvCxnSpPr/>
      </xdr:nvCxnSpPr>
      <xdr:spPr>
        <a:xfrm flipV="1">
          <a:off x="16510000" y="9220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3"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4" name="直線コネクタ 243"/>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48277</xdr:rowOff>
    </xdr:from>
    <xdr:ext cx="762000" cy="259045"/>
    <xdr:sp macro="" textlink="">
      <xdr:nvSpPr>
        <xdr:cNvPr id="245" name="その他最大値テキスト"/>
        <xdr:cNvSpPr txBox="1"/>
      </xdr:nvSpPr>
      <xdr:spPr>
        <a:xfrm>
          <a:off x="165989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53</xdr:row>
      <xdr:rowOff>133350</xdr:rowOff>
    </xdr:from>
    <xdr:to>
      <xdr:col>24</xdr:col>
      <xdr:colOff>120650</xdr:colOff>
      <xdr:row>53</xdr:row>
      <xdr:rowOff>133350</xdr:rowOff>
    </xdr:to>
    <xdr:cxnSp macro="">
      <xdr:nvCxnSpPr>
        <xdr:cNvPr id="246" name="直線コネクタ 245"/>
        <xdr:cNvCxnSpPr/>
      </xdr:nvCxnSpPr>
      <xdr:spPr>
        <a:xfrm>
          <a:off x="16421100" y="922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95250</xdr:rowOff>
    </xdr:from>
    <xdr:to>
      <xdr:col>24</xdr:col>
      <xdr:colOff>31750</xdr:colOff>
      <xdr:row>56</xdr:row>
      <xdr:rowOff>101600</xdr:rowOff>
    </xdr:to>
    <xdr:cxnSp macro="">
      <xdr:nvCxnSpPr>
        <xdr:cNvPr id="247" name="直線コネクタ 246"/>
        <xdr:cNvCxnSpPr/>
      </xdr:nvCxnSpPr>
      <xdr:spPr>
        <a:xfrm flipV="1">
          <a:off x="15671800" y="95250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22877</xdr:rowOff>
    </xdr:from>
    <xdr:ext cx="762000" cy="259045"/>
    <xdr:sp macro="" textlink="">
      <xdr:nvSpPr>
        <xdr:cNvPr id="248" name="その他平均値テキスト"/>
        <xdr:cNvSpPr txBox="1"/>
      </xdr:nvSpPr>
      <xdr:spPr>
        <a:xfrm>
          <a:off x="16598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50800</xdr:rowOff>
    </xdr:from>
    <xdr:to>
      <xdr:col>24</xdr:col>
      <xdr:colOff>82550</xdr:colOff>
      <xdr:row>56</xdr:row>
      <xdr:rowOff>152400</xdr:rowOff>
    </xdr:to>
    <xdr:sp macro="" textlink="">
      <xdr:nvSpPr>
        <xdr:cNvPr id="249" name="フローチャート : 判断 248"/>
        <xdr:cNvSpPr/>
      </xdr:nvSpPr>
      <xdr:spPr>
        <a:xfrm>
          <a:off x="16459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133350</xdr:rowOff>
    </xdr:from>
    <xdr:to>
      <xdr:col>22</xdr:col>
      <xdr:colOff>565150</xdr:colOff>
      <xdr:row>56</xdr:row>
      <xdr:rowOff>101600</xdr:rowOff>
    </xdr:to>
    <xdr:cxnSp macro="">
      <xdr:nvCxnSpPr>
        <xdr:cNvPr id="250" name="直線コネクタ 249"/>
        <xdr:cNvCxnSpPr/>
      </xdr:nvCxnSpPr>
      <xdr:spPr>
        <a:xfrm>
          <a:off x="14782800" y="9563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1" name="フローチャート : 判断 250"/>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124477</xdr:rowOff>
    </xdr:from>
    <xdr:ext cx="736600" cy="259045"/>
    <xdr:sp macro="" textlink="">
      <xdr:nvSpPr>
        <xdr:cNvPr id="252" name="テキスト ボックス 251"/>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25400</xdr:rowOff>
    </xdr:from>
    <xdr:to>
      <xdr:col>21</xdr:col>
      <xdr:colOff>361950</xdr:colOff>
      <xdr:row>55</xdr:row>
      <xdr:rowOff>133350</xdr:rowOff>
    </xdr:to>
    <xdr:cxnSp macro="">
      <xdr:nvCxnSpPr>
        <xdr:cNvPr id="253" name="直線コネクタ 252"/>
        <xdr:cNvCxnSpPr/>
      </xdr:nvCxnSpPr>
      <xdr:spPr>
        <a:xfrm>
          <a:off x="13893800" y="92837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54" name="フローチャート : 判断 253"/>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48277</xdr:rowOff>
    </xdr:from>
    <xdr:ext cx="762000" cy="259045"/>
    <xdr:sp macro="" textlink="">
      <xdr:nvSpPr>
        <xdr:cNvPr id="255" name="テキスト ボックス 254"/>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25400</xdr:rowOff>
    </xdr:from>
    <xdr:to>
      <xdr:col>20</xdr:col>
      <xdr:colOff>158750</xdr:colOff>
      <xdr:row>54</xdr:row>
      <xdr:rowOff>88900</xdr:rowOff>
    </xdr:to>
    <xdr:cxnSp macro="">
      <xdr:nvCxnSpPr>
        <xdr:cNvPr id="256" name="直線コネクタ 255"/>
        <xdr:cNvCxnSpPr/>
      </xdr:nvCxnSpPr>
      <xdr:spPr>
        <a:xfrm flipV="1">
          <a:off x="13004800" y="9283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69850</xdr:rowOff>
    </xdr:from>
    <xdr:to>
      <xdr:col>20</xdr:col>
      <xdr:colOff>209550</xdr:colOff>
      <xdr:row>56</xdr:row>
      <xdr:rowOff>0</xdr:rowOff>
    </xdr:to>
    <xdr:sp macro="" textlink="">
      <xdr:nvSpPr>
        <xdr:cNvPr id="257" name="フローチャート : 判断 256"/>
        <xdr:cNvSpPr/>
      </xdr:nvSpPr>
      <xdr:spPr>
        <a:xfrm>
          <a:off x="13843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156227</xdr:rowOff>
    </xdr:from>
    <xdr:ext cx="762000" cy="259045"/>
    <xdr:sp macro="" textlink="">
      <xdr:nvSpPr>
        <xdr:cNvPr id="258" name="テキスト ボックス 257"/>
        <xdr:cNvSpPr txBox="1"/>
      </xdr:nvSpPr>
      <xdr:spPr>
        <a:xfrm>
          <a:off x="13512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44450</xdr:rowOff>
    </xdr:from>
    <xdr:to>
      <xdr:col>19</xdr:col>
      <xdr:colOff>6350</xdr:colOff>
      <xdr:row>55</xdr:row>
      <xdr:rowOff>146050</xdr:rowOff>
    </xdr:to>
    <xdr:sp macro="" textlink="">
      <xdr:nvSpPr>
        <xdr:cNvPr id="259" name="フローチャート : 判断 258"/>
        <xdr:cNvSpPr/>
      </xdr:nvSpPr>
      <xdr:spPr>
        <a:xfrm>
          <a:off x="12954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60" name="テキスト ボックス 259"/>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44450</xdr:rowOff>
    </xdr:from>
    <xdr:to>
      <xdr:col>24</xdr:col>
      <xdr:colOff>82550</xdr:colOff>
      <xdr:row>55</xdr:row>
      <xdr:rowOff>146050</xdr:rowOff>
    </xdr:to>
    <xdr:sp macro="" textlink="">
      <xdr:nvSpPr>
        <xdr:cNvPr id="266" name="円/楕円 265"/>
        <xdr:cNvSpPr/>
      </xdr:nvSpPr>
      <xdr:spPr>
        <a:xfrm>
          <a:off x="16459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60977</xdr:rowOff>
    </xdr:from>
    <xdr:ext cx="762000" cy="259045"/>
    <xdr:sp macro="" textlink="">
      <xdr:nvSpPr>
        <xdr:cNvPr id="267" name="その他該当値テキスト"/>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50800</xdr:rowOff>
    </xdr:from>
    <xdr:to>
      <xdr:col>22</xdr:col>
      <xdr:colOff>615950</xdr:colOff>
      <xdr:row>56</xdr:row>
      <xdr:rowOff>152400</xdr:rowOff>
    </xdr:to>
    <xdr:sp macro="" textlink="">
      <xdr:nvSpPr>
        <xdr:cNvPr id="268" name="円/楕円 267"/>
        <xdr:cNvSpPr/>
      </xdr:nvSpPr>
      <xdr:spPr>
        <a:xfrm>
          <a:off x="15621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137177</xdr:rowOff>
    </xdr:from>
    <xdr:ext cx="736600" cy="259045"/>
    <xdr:sp macro="" textlink="">
      <xdr:nvSpPr>
        <xdr:cNvPr id="269" name="テキスト ボックス 268"/>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82550</xdr:rowOff>
    </xdr:from>
    <xdr:to>
      <xdr:col>21</xdr:col>
      <xdr:colOff>412750</xdr:colOff>
      <xdr:row>56</xdr:row>
      <xdr:rowOff>12700</xdr:rowOff>
    </xdr:to>
    <xdr:sp macro="" textlink="">
      <xdr:nvSpPr>
        <xdr:cNvPr id="270" name="円/楕円 269"/>
        <xdr:cNvSpPr/>
      </xdr:nvSpPr>
      <xdr:spPr>
        <a:xfrm>
          <a:off x="14732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22877</xdr:rowOff>
    </xdr:from>
    <xdr:ext cx="762000" cy="259045"/>
    <xdr:sp macro="" textlink="">
      <xdr:nvSpPr>
        <xdr:cNvPr id="271" name="テキスト ボックス 270"/>
        <xdr:cNvSpPr txBox="1"/>
      </xdr:nvSpPr>
      <xdr:spPr>
        <a:xfrm>
          <a:off x="14401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146050</xdr:rowOff>
    </xdr:from>
    <xdr:to>
      <xdr:col>20</xdr:col>
      <xdr:colOff>209550</xdr:colOff>
      <xdr:row>54</xdr:row>
      <xdr:rowOff>76200</xdr:rowOff>
    </xdr:to>
    <xdr:sp macro="" textlink="">
      <xdr:nvSpPr>
        <xdr:cNvPr id="272" name="円/楕円 271"/>
        <xdr:cNvSpPr/>
      </xdr:nvSpPr>
      <xdr:spPr>
        <a:xfrm>
          <a:off x="13843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86377</xdr:rowOff>
    </xdr:from>
    <xdr:ext cx="762000" cy="259045"/>
    <xdr:sp macro="" textlink="">
      <xdr:nvSpPr>
        <xdr:cNvPr id="273" name="テキスト ボックス 272"/>
        <xdr:cNvSpPr txBox="1"/>
      </xdr:nvSpPr>
      <xdr:spPr>
        <a:xfrm>
          <a:off x="13512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74" name="円/楕円 273"/>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75" name="テキスト ボックス 274"/>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補助費に係る経常収支比率について、補助費</a:t>
          </a:r>
          <a:r>
            <a:rPr kumimoji="1" lang="ja-JP" altLang="en-US" sz="1100">
              <a:solidFill>
                <a:schemeClr val="dk1"/>
              </a:solidFill>
              <a:effectLst/>
              <a:latin typeface="+mn-lt"/>
              <a:ea typeface="+mn-ea"/>
              <a:cs typeface="+mn-cs"/>
            </a:rPr>
            <a:t>全体では</a:t>
          </a:r>
          <a:r>
            <a:rPr kumimoji="1" lang="ja-JP" altLang="ja-JP" sz="1100">
              <a:solidFill>
                <a:schemeClr val="dk1"/>
              </a:solidFill>
              <a:effectLst/>
              <a:latin typeface="+mn-lt"/>
              <a:ea typeface="+mn-ea"/>
              <a:cs typeface="+mn-cs"/>
            </a:rPr>
            <a:t>蒲生医療センター</a:t>
          </a:r>
          <a:r>
            <a:rPr kumimoji="1" lang="ja-JP" altLang="en-US" sz="1100">
              <a:solidFill>
                <a:schemeClr val="dk1"/>
              </a:solidFill>
              <a:effectLst/>
              <a:latin typeface="+mn-lt"/>
              <a:ea typeface="+mn-ea"/>
              <a:cs typeface="+mn-cs"/>
            </a:rPr>
            <a:t>の診療所への移行や能登川病院の指定管理移行等の経費のため、増加</a:t>
          </a:r>
          <a:r>
            <a:rPr kumimoji="1" lang="ja-JP" altLang="ja-JP" sz="1100">
              <a:solidFill>
                <a:schemeClr val="dk1"/>
              </a:solidFill>
              <a:effectLst/>
              <a:latin typeface="+mn-lt"/>
              <a:ea typeface="+mn-ea"/>
              <a:cs typeface="+mn-cs"/>
            </a:rPr>
            <a:t>となったが、経常</a:t>
          </a:r>
          <a:r>
            <a:rPr kumimoji="1" lang="ja-JP" altLang="en-US" sz="1100">
              <a:solidFill>
                <a:schemeClr val="dk1"/>
              </a:solidFill>
              <a:effectLst/>
              <a:latin typeface="+mn-lt"/>
              <a:ea typeface="+mn-ea"/>
              <a:cs typeface="+mn-cs"/>
            </a:rPr>
            <a:t>的経費に充当する</a:t>
          </a:r>
          <a:r>
            <a:rPr kumimoji="1" lang="ja-JP" altLang="ja-JP" sz="1100">
              <a:solidFill>
                <a:schemeClr val="dk1"/>
              </a:solidFill>
              <a:effectLst/>
              <a:latin typeface="+mn-lt"/>
              <a:ea typeface="+mn-ea"/>
              <a:cs typeface="+mn-cs"/>
            </a:rPr>
            <a:t>一般財源としては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の減少となった。</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度の合併を行い、一部事務組合においては、まだ統合できない部分もあるため、今後は広域行政のありかたについて検討が必要と考える。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159657</xdr:rowOff>
    </xdr:from>
    <xdr:to>
      <xdr:col>24</xdr:col>
      <xdr:colOff>31750</xdr:colOff>
      <xdr:row>42</xdr:row>
      <xdr:rowOff>12700</xdr:rowOff>
    </xdr:to>
    <xdr:cxnSp macro="">
      <xdr:nvCxnSpPr>
        <xdr:cNvPr id="305" name="直線コネクタ 304"/>
        <xdr:cNvCxnSpPr/>
      </xdr:nvCxnSpPr>
      <xdr:spPr>
        <a:xfrm flipV="1">
          <a:off x="16510000" y="56460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6"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7" name="直線コネクタ 306"/>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74584</xdr:rowOff>
    </xdr:from>
    <xdr:ext cx="762000" cy="259045"/>
    <xdr:sp macro="" textlink="">
      <xdr:nvSpPr>
        <xdr:cNvPr id="308" name="補助費等最大値テキスト"/>
        <xdr:cNvSpPr txBox="1"/>
      </xdr:nvSpPr>
      <xdr:spPr>
        <a:xfrm>
          <a:off x="16598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32</xdr:row>
      <xdr:rowOff>159657</xdr:rowOff>
    </xdr:from>
    <xdr:to>
      <xdr:col>24</xdr:col>
      <xdr:colOff>120650</xdr:colOff>
      <xdr:row>32</xdr:row>
      <xdr:rowOff>159657</xdr:rowOff>
    </xdr:to>
    <xdr:cxnSp macro="">
      <xdr:nvCxnSpPr>
        <xdr:cNvPr id="309" name="直線コネクタ 308"/>
        <xdr:cNvCxnSpPr/>
      </xdr:nvCxnSpPr>
      <xdr:spPr>
        <a:xfrm>
          <a:off x="16421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20864</xdr:rowOff>
    </xdr:from>
    <xdr:to>
      <xdr:col>24</xdr:col>
      <xdr:colOff>31750</xdr:colOff>
      <xdr:row>37</xdr:row>
      <xdr:rowOff>69850</xdr:rowOff>
    </xdr:to>
    <xdr:cxnSp macro="">
      <xdr:nvCxnSpPr>
        <xdr:cNvPr id="310" name="直線コネクタ 309"/>
        <xdr:cNvCxnSpPr/>
      </xdr:nvCxnSpPr>
      <xdr:spPr>
        <a:xfrm flipV="1">
          <a:off x="15671800" y="63645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7455</xdr:rowOff>
    </xdr:from>
    <xdr:ext cx="762000" cy="259045"/>
    <xdr:sp macro="" textlink="">
      <xdr:nvSpPr>
        <xdr:cNvPr id="311" name="補助費等平均値テキスト"/>
        <xdr:cNvSpPr txBox="1"/>
      </xdr:nvSpPr>
      <xdr:spPr>
        <a:xfrm>
          <a:off x="16598900" y="6351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35378</xdr:rowOff>
    </xdr:from>
    <xdr:to>
      <xdr:col>24</xdr:col>
      <xdr:colOff>82550</xdr:colOff>
      <xdr:row>37</xdr:row>
      <xdr:rowOff>136978</xdr:rowOff>
    </xdr:to>
    <xdr:sp macro="" textlink="">
      <xdr:nvSpPr>
        <xdr:cNvPr id="312" name="フローチャート : 判断 311"/>
        <xdr:cNvSpPr/>
      </xdr:nvSpPr>
      <xdr:spPr>
        <a:xfrm>
          <a:off x="164592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38</xdr:row>
      <xdr:rowOff>110672</xdr:rowOff>
    </xdr:to>
    <xdr:cxnSp macro="">
      <xdr:nvCxnSpPr>
        <xdr:cNvPr id="313" name="直線コネクタ 312"/>
        <xdr:cNvCxnSpPr/>
      </xdr:nvCxnSpPr>
      <xdr:spPr>
        <a:xfrm flipV="1">
          <a:off x="14782800" y="64135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84364</xdr:rowOff>
    </xdr:from>
    <xdr:to>
      <xdr:col>22</xdr:col>
      <xdr:colOff>615950</xdr:colOff>
      <xdr:row>38</xdr:row>
      <xdr:rowOff>14514</xdr:rowOff>
    </xdr:to>
    <xdr:sp macro="" textlink="">
      <xdr:nvSpPr>
        <xdr:cNvPr id="314" name="フローチャート : 判断 313"/>
        <xdr:cNvSpPr/>
      </xdr:nvSpPr>
      <xdr:spPr>
        <a:xfrm>
          <a:off x="15621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170742</xdr:rowOff>
    </xdr:from>
    <xdr:ext cx="736600" cy="259045"/>
    <xdr:sp macro="" textlink="">
      <xdr:nvSpPr>
        <xdr:cNvPr id="315" name="テキスト ボックス 314"/>
        <xdr:cNvSpPr txBox="1"/>
      </xdr:nvSpPr>
      <xdr:spPr>
        <a:xfrm>
          <a:off x="15290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110672</xdr:rowOff>
    </xdr:from>
    <xdr:to>
      <xdr:col>21</xdr:col>
      <xdr:colOff>361950</xdr:colOff>
      <xdr:row>39</xdr:row>
      <xdr:rowOff>167822</xdr:rowOff>
    </xdr:to>
    <xdr:cxnSp macro="">
      <xdr:nvCxnSpPr>
        <xdr:cNvPr id="316" name="直線コネクタ 315"/>
        <xdr:cNvCxnSpPr/>
      </xdr:nvCxnSpPr>
      <xdr:spPr>
        <a:xfrm flipV="1">
          <a:off x="13893800" y="66257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117022</xdr:rowOff>
    </xdr:from>
    <xdr:to>
      <xdr:col>21</xdr:col>
      <xdr:colOff>412750</xdr:colOff>
      <xdr:row>38</xdr:row>
      <xdr:rowOff>47172</xdr:rowOff>
    </xdr:to>
    <xdr:sp macro="" textlink="">
      <xdr:nvSpPr>
        <xdr:cNvPr id="317" name="フローチャート : 判断 316"/>
        <xdr:cNvSpPr/>
      </xdr:nvSpPr>
      <xdr:spPr>
        <a:xfrm>
          <a:off x="14732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57349</xdr:rowOff>
    </xdr:from>
    <xdr:ext cx="762000" cy="259045"/>
    <xdr:sp macro="" textlink="">
      <xdr:nvSpPr>
        <xdr:cNvPr id="318" name="テキスト ボックス 317"/>
        <xdr:cNvSpPr txBox="1"/>
      </xdr:nvSpPr>
      <xdr:spPr>
        <a:xfrm>
          <a:off x="14401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29028</xdr:rowOff>
    </xdr:from>
    <xdr:to>
      <xdr:col>20</xdr:col>
      <xdr:colOff>158750</xdr:colOff>
      <xdr:row>39</xdr:row>
      <xdr:rowOff>167822</xdr:rowOff>
    </xdr:to>
    <xdr:cxnSp macro="">
      <xdr:nvCxnSpPr>
        <xdr:cNvPr id="319" name="直線コネクタ 318"/>
        <xdr:cNvCxnSpPr/>
      </xdr:nvCxnSpPr>
      <xdr:spPr>
        <a:xfrm>
          <a:off x="13004800" y="6544128"/>
          <a:ext cx="889000" cy="3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166007</xdr:rowOff>
    </xdr:from>
    <xdr:to>
      <xdr:col>20</xdr:col>
      <xdr:colOff>209550</xdr:colOff>
      <xdr:row>38</xdr:row>
      <xdr:rowOff>96157</xdr:rowOff>
    </xdr:to>
    <xdr:sp macro="" textlink="">
      <xdr:nvSpPr>
        <xdr:cNvPr id="320" name="フローチャート : 判断 319"/>
        <xdr:cNvSpPr/>
      </xdr:nvSpPr>
      <xdr:spPr>
        <a:xfrm>
          <a:off x="13843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106334</xdr:rowOff>
    </xdr:from>
    <xdr:ext cx="762000" cy="259045"/>
    <xdr:sp macro="" textlink="">
      <xdr:nvSpPr>
        <xdr:cNvPr id="321" name="テキスト ボックス 320"/>
        <xdr:cNvSpPr txBox="1"/>
      </xdr:nvSpPr>
      <xdr:spPr>
        <a:xfrm>
          <a:off x="13512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108857</xdr:rowOff>
    </xdr:from>
    <xdr:to>
      <xdr:col>19</xdr:col>
      <xdr:colOff>6350</xdr:colOff>
      <xdr:row>37</xdr:row>
      <xdr:rowOff>39007</xdr:rowOff>
    </xdr:to>
    <xdr:sp macro="" textlink="">
      <xdr:nvSpPr>
        <xdr:cNvPr id="322" name="フローチャート : 判断 321"/>
        <xdr:cNvSpPr/>
      </xdr:nvSpPr>
      <xdr:spPr>
        <a:xfrm>
          <a:off x="12954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49184</xdr:rowOff>
    </xdr:from>
    <xdr:ext cx="762000" cy="259045"/>
    <xdr:sp macro="" textlink="">
      <xdr:nvSpPr>
        <xdr:cNvPr id="323" name="テキスト ボックス 322"/>
        <xdr:cNvSpPr txBox="1"/>
      </xdr:nvSpPr>
      <xdr:spPr>
        <a:xfrm>
          <a:off x="12623800" y="60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141514</xdr:rowOff>
    </xdr:from>
    <xdr:to>
      <xdr:col>24</xdr:col>
      <xdr:colOff>82550</xdr:colOff>
      <xdr:row>37</xdr:row>
      <xdr:rowOff>71664</xdr:rowOff>
    </xdr:to>
    <xdr:sp macro="" textlink="">
      <xdr:nvSpPr>
        <xdr:cNvPr id="329" name="円/楕円 328"/>
        <xdr:cNvSpPr/>
      </xdr:nvSpPr>
      <xdr:spPr>
        <a:xfrm>
          <a:off x="16459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158041</xdr:rowOff>
    </xdr:from>
    <xdr:ext cx="762000" cy="259045"/>
    <xdr:sp macro="" textlink="">
      <xdr:nvSpPr>
        <xdr:cNvPr id="330" name="補助費等該当値テキスト"/>
        <xdr:cNvSpPr txBox="1"/>
      </xdr:nvSpPr>
      <xdr:spPr>
        <a:xfrm>
          <a:off x="16598900" y="61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31" name="円/楕円 330"/>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32" name="テキスト ボックス 331"/>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59872</xdr:rowOff>
    </xdr:from>
    <xdr:to>
      <xdr:col>21</xdr:col>
      <xdr:colOff>412750</xdr:colOff>
      <xdr:row>38</xdr:row>
      <xdr:rowOff>161472</xdr:rowOff>
    </xdr:to>
    <xdr:sp macro="" textlink="">
      <xdr:nvSpPr>
        <xdr:cNvPr id="333" name="円/楕円 332"/>
        <xdr:cNvSpPr/>
      </xdr:nvSpPr>
      <xdr:spPr>
        <a:xfrm>
          <a:off x="14732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146249</xdr:rowOff>
    </xdr:from>
    <xdr:ext cx="762000" cy="259045"/>
    <xdr:sp macro="" textlink="">
      <xdr:nvSpPr>
        <xdr:cNvPr id="334" name="テキスト ボックス 333"/>
        <xdr:cNvSpPr txBox="1"/>
      </xdr:nvSpPr>
      <xdr:spPr>
        <a:xfrm>
          <a:off x="14401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117022</xdr:rowOff>
    </xdr:from>
    <xdr:to>
      <xdr:col>20</xdr:col>
      <xdr:colOff>209550</xdr:colOff>
      <xdr:row>40</xdr:row>
      <xdr:rowOff>47172</xdr:rowOff>
    </xdr:to>
    <xdr:sp macro="" textlink="">
      <xdr:nvSpPr>
        <xdr:cNvPr id="335" name="円/楕円 334"/>
        <xdr:cNvSpPr/>
      </xdr:nvSpPr>
      <xdr:spPr>
        <a:xfrm>
          <a:off x="13843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31949</xdr:rowOff>
    </xdr:from>
    <xdr:ext cx="762000" cy="259045"/>
    <xdr:sp macro="" textlink="">
      <xdr:nvSpPr>
        <xdr:cNvPr id="336" name="テキスト ボックス 335"/>
        <xdr:cNvSpPr txBox="1"/>
      </xdr:nvSpPr>
      <xdr:spPr>
        <a:xfrm>
          <a:off x="13512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149678</xdr:rowOff>
    </xdr:from>
    <xdr:to>
      <xdr:col>19</xdr:col>
      <xdr:colOff>6350</xdr:colOff>
      <xdr:row>38</xdr:row>
      <xdr:rowOff>79828</xdr:rowOff>
    </xdr:to>
    <xdr:sp macro="" textlink="">
      <xdr:nvSpPr>
        <xdr:cNvPr id="337" name="円/楕円 336"/>
        <xdr:cNvSpPr/>
      </xdr:nvSpPr>
      <xdr:spPr>
        <a:xfrm>
          <a:off x="12954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64605</xdr:rowOff>
    </xdr:from>
    <xdr:ext cx="762000" cy="259045"/>
    <xdr:sp macro="" textlink="">
      <xdr:nvSpPr>
        <xdr:cNvPr id="338" name="テキスト ボックス 337"/>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公債費に係る経常収支比率について、合併特例債を活用した大型事業を随時行っていること</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元金償還</a:t>
          </a:r>
          <a:r>
            <a:rPr kumimoji="1" lang="ja-JP" altLang="en-US" sz="1100">
              <a:solidFill>
                <a:schemeClr val="dk1"/>
              </a:solidFill>
              <a:effectLst/>
              <a:latin typeface="+mn-lt"/>
              <a:ea typeface="+mn-ea"/>
              <a:cs typeface="+mn-cs"/>
            </a:rPr>
            <a:t>金が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し、前年度比</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の増加となった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、公的資金補償金免除繰上償還の実施</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市独自の合併特例債発行ガイドラインに準じ</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新規発行の抑制に努めるとともに、合併特例期限</a:t>
          </a:r>
          <a:r>
            <a:rPr kumimoji="1" lang="ja-JP" altLang="en-US" sz="1100">
              <a:solidFill>
                <a:schemeClr val="dk1"/>
              </a:solidFill>
              <a:effectLst/>
              <a:latin typeface="+mn-lt"/>
              <a:ea typeface="+mn-ea"/>
              <a:cs typeface="+mn-cs"/>
            </a:rPr>
            <a:t>終了後も</a:t>
          </a:r>
          <a:r>
            <a:rPr kumimoji="1" lang="ja-JP" altLang="ja-JP" sz="1100">
              <a:solidFill>
                <a:schemeClr val="dk1"/>
              </a:solidFill>
              <a:effectLst/>
              <a:latin typeface="+mn-lt"/>
              <a:ea typeface="+mn-ea"/>
              <a:cs typeface="+mn-cs"/>
            </a:rPr>
            <a:t>将来世代</a:t>
          </a:r>
          <a:r>
            <a:rPr kumimoji="1" lang="ja-JP" altLang="en-US" sz="1100">
              <a:solidFill>
                <a:schemeClr val="dk1"/>
              </a:solidFill>
              <a:effectLst/>
              <a:latin typeface="+mn-lt"/>
              <a:ea typeface="+mn-ea"/>
              <a:cs typeface="+mn-cs"/>
            </a:rPr>
            <a:t>に過度の</a:t>
          </a:r>
          <a:r>
            <a:rPr kumimoji="1" lang="ja-JP" altLang="ja-JP" sz="1100">
              <a:solidFill>
                <a:schemeClr val="dk1"/>
              </a:solidFill>
              <a:effectLst/>
              <a:latin typeface="+mn-lt"/>
              <a:ea typeface="+mn-ea"/>
              <a:cs typeface="+mn-cs"/>
            </a:rPr>
            <a:t>負担が</a:t>
          </a:r>
          <a:r>
            <a:rPr kumimoji="1" lang="ja-JP" altLang="en-US" sz="1100">
              <a:solidFill>
                <a:schemeClr val="dk1"/>
              </a:solidFill>
              <a:effectLst/>
              <a:latin typeface="+mn-lt"/>
              <a:ea typeface="+mn-ea"/>
              <a:cs typeface="+mn-cs"/>
            </a:rPr>
            <a:t>生じない</a:t>
          </a:r>
          <a:r>
            <a:rPr kumimoji="1" lang="ja-JP" altLang="ja-JP" sz="1100">
              <a:solidFill>
                <a:schemeClr val="dk1"/>
              </a:solidFill>
              <a:effectLst/>
              <a:latin typeface="+mn-lt"/>
              <a:ea typeface="+mn-ea"/>
              <a:cs typeface="+mn-cs"/>
            </a:rPr>
            <a:t>よう交付税算入割合の高い</a:t>
          </a:r>
          <a:r>
            <a:rPr kumimoji="1" lang="ja-JP" altLang="en-US" sz="1100">
              <a:solidFill>
                <a:schemeClr val="dk1"/>
              </a:solidFill>
              <a:effectLst/>
              <a:latin typeface="+mn-lt"/>
              <a:ea typeface="+mn-ea"/>
              <a:cs typeface="+mn-cs"/>
            </a:rPr>
            <a:t>起債</a:t>
          </a:r>
          <a:r>
            <a:rPr kumimoji="1" lang="ja-JP" altLang="ja-JP" sz="1100">
              <a:solidFill>
                <a:schemeClr val="dk1"/>
              </a:solidFill>
              <a:effectLst/>
              <a:latin typeface="+mn-lt"/>
              <a:ea typeface="+mn-ea"/>
              <a:cs typeface="+mn-cs"/>
            </a:rPr>
            <a:t>の選別などに</a:t>
          </a:r>
          <a:r>
            <a:rPr kumimoji="1" lang="ja-JP" altLang="en-US" sz="1100">
              <a:solidFill>
                <a:schemeClr val="dk1"/>
              </a:solidFill>
              <a:effectLst/>
              <a:latin typeface="+mn-lt"/>
              <a:ea typeface="+mn-ea"/>
              <a:cs typeface="+mn-cs"/>
            </a:rPr>
            <a:t>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119380</xdr:rowOff>
    </xdr:to>
    <xdr:cxnSp macro="">
      <xdr:nvCxnSpPr>
        <xdr:cNvPr id="366" name="直線コネクタ 365"/>
        <xdr:cNvCxnSpPr/>
      </xdr:nvCxnSpPr>
      <xdr:spPr>
        <a:xfrm flipV="1">
          <a:off x="4826000" y="12585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67"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68" name="直線コネクタ 367"/>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6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0" name="直線コネクタ 36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142239</xdr:rowOff>
    </xdr:from>
    <xdr:to>
      <xdr:col>7</xdr:col>
      <xdr:colOff>15875</xdr:colOff>
      <xdr:row>78</xdr:row>
      <xdr:rowOff>157480</xdr:rowOff>
    </xdr:to>
    <xdr:cxnSp macro="">
      <xdr:nvCxnSpPr>
        <xdr:cNvPr id="371" name="直線コネクタ 370"/>
        <xdr:cNvCxnSpPr/>
      </xdr:nvCxnSpPr>
      <xdr:spPr>
        <a:xfrm>
          <a:off x="3987800" y="135153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72"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142239</xdr:rowOff>
    </xdr:from>
    <xdr:to>
      <xdr:col>5</xdr:col>
      <xdr:colOff>549275</xdr:colOff>
      <xdr:row>79</xdr:row>
      <xdr:rowOff>39370</xdr:rowOff>
    </xdr:to>
    <xdr:cxnSp macro="">
      <xdr:nvCxnSpPr>
        <xdr:cNvPr id="374" name="直線コネクタ 373"/>
        <xdr:cNvCxnSpPr/>
      </xdr:nvCxnSpPr>
      <xdr:spPr>
        <a:xfrm flipV="1">
          <a:off x="3098800" y="13515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5" name="フローチャート : 判断 374"/>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76" name="テキスト ボックス 375"/>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119380</xdr:rowOff>
    </xdr:from>
    <xdr:to>
      <xdr:col>4</xdr:col>
      <xdr:colOff>346075</xdr:colOff>
      <xdr:row>79</xdr:row>
      <xdr:rowOff>39370</xdr:rowOff>
    </xdr:to>
    <xdr:cxnSp macro="">
      <xdr:nvCxnSpPr>
        <xdr:cNvPr id="377" name="直線コネクタ 376"/>
        <xdr:cNvCxnSpPr/>
      </xdr:nvCxnSpPr>
      <xdr:spPr>
        <a:xfrm>
          <a:off x="2209800" y="13492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45720</xdr:rowOff>
    </xdr:from>
    <xdr:to>
      <xdr:col>4</xdr:col>
      <xdr:colOff>396875</xdr:colOff>
      <xdr:row>78</xdr:row>
      <xdr:rowOff>147320</xdr:rowOff>
    </xdr:to>
    <xdr:sp macro="" textlink="">
      <xdr:nvSpPr>
        <xdr:cNvPr id="378" name="フローチャート : 判断 377"/>
        <xdr:cNvSpPr/>
      </xdr:nvSpPr>
      <xdr:spPr>
        <a:xfrm>
          <a:off x="3048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157497</xdr:rowOff>
    </xdr:from>
    <xdr:ext cx="762000" cy="259045"/>
    <xdr:sp macro="" textlink="">
      <xdr:nvSpPr>
        <xdr:cNvPr id="379" name="テキスト ボックス 378"/>
        <xdr:cNvSpPr txBox="1"/>
      </xdr:nvSpPr>
      <xdr:spPr>
        <a:xfrm>
          <a:off x="2717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78</xdr:row>
      <xdr:rowOff>119380</xdr:rowOff>
    </xdr:to>
    <xdr:cxnSp macro="">
      <xdr:nvCxnSpPr>
        <xdr:cNvPr id="380" name="直線コネクタ 379"/>
        <xdr:cNvCxnSpPr/>
      </xdr:nvCxnSpPr>
      <xdr:spPr>
        <a:xfrm>
          <a:off x="1320800" y="13431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1" name="フローチャート : 判断 380"/>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2" name="テキスト ボックス 381"/>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3" name="フローチャート : 判断 382"/>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84" name="テキスト ボックス 383"/>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106680</xdr:rowOff>
    </xdr:from>
    <xdr:to>
      <xdr:col>7</xdr:col>
      <xdr:colOff>66675</xdr:colOff>
      <xdr:row>79</xdr:row>
      <xdr:rowOff>36830</xdr:rowOff>
    </xdr:to>
    <xdr:sp macro="" textlink="">
      <xdr:nvSpPr>
        <xdr:cNvPr id="390" name="円/楕円 389"/>
        <xdr:cNvSpPr/>
      </xdr:nvSpPr>
      <xdr:spPr>
        <a:xfrm>
          <a:off x="4775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78757</xdr:rowOff>
    </xdr:from>
    <xdr:ext cx="762000" cy="259045"/>
    <xdr:sp macro="" textlink="">
      <xdr:nvSpPr>
        <xdr:cNvPr id="391" name="公債費該当値テキスト"/>
        <xdr:cNvSpPr txBox="1"/>
      </xdr:nvSpPr>
      <xdr:spPr>
        <a:xfrm>
          <a:off x="4914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91439</xdr:rowOff>
    </xdr:from>
    <xdr:to>
      <xdr:col>5</xdr:col>
      <xdr:colOff>600075</xdr:colOff>
      <xdr:row>79</xdr:row>
      <xdr:rowOff>21589</xdr:rowOff>
    </xdr:to>
    <xdr:sp macro="" textlink="">
      <xdr:nvSpPr>
        <xdr:cNvPr id="392" name="円/楕円 391"/>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6366</xdr:rowOff>
    </xdr:from>
    <xdr:ext cx="736600" cy="259045"/>
    <xdr:sp macro="" textlink="">
      <xdr:nvSpPr>
        <xdr:cNvPr id="393" name="テキスト ボックス 392"/>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160020</xdr:rowOff>
    </xdr:from>
    <xdr:to>
      <xdr:col>4</xdr:col>
      <xdr:colOff>396875</xdr:colOff>
      <xdr:row>79</xdr:row>
      <xdr:rowOff>90170</xdr:rowOff>
    </xdr:to>
    <xdr:sp macro="" textlink="">
      <xdr:nvSpPr>
        <xdr:cNvPr id="394" name="円/楕円 393"/>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74947</xdr:rowOff>
    </xdr:from>
    <xdr:ext cx="762000" cy="259045"/>
    <xdr:sp macro="" textlink="">
      <xdr:nvSpPr>
        <xdr:cNvPr id="395" name="テキスト ボックス 394"/>
        <xdr:cNvSpPr txBox="1"/>
      </xdr:nvSpPr>
      <xdr:spPr>
        <a:xfrm>
          <a:off x="2717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68580</xdr:rowOff>
    </xdr:from>
    <xdr:to>
      <xdr:col>3</xdr:col>
      <xdr:colOff>193675</xdr:colOff>
      <xdr:row>78</xdr:row>
      <xdr:rowOff>170180</xdr:rowOff>
    </xdr:to>
    <xdr:sp macro="" textlink="">
      <xdr:nvSpPr>
        <xdr:cNvPr id="396" name="円/楕円 395"/>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154957</xdr:rowOff>
    </xdr:from>
    <xdr:ext cx="762000" cy="259045"/>
    <xdr:sp macro="" textlink="">
      <xdr:nvSpPr>
        <xdr:cNvPr id="397" name="テキスト ボックス 396"/>
        <xdr:cNvSpPr txBox="1"/>
      </xdr:nvSpPr>
      <xdr:spPr>
        <a:xfrm>
          <a:off x="1828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98" name="円/楕円 397"/>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119397</xdr:rowOff>
    </xdr:from>
    <xdr:ext cx="762000" cy="259045"/>
    <xdr:sp macro="" textlink="">
      <xdr:nvSpPr>
        <xdr:cNvPr id="399" name="テキスト ボックス 398"/>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公債費を除く経常収支比率において類似団体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割合が低</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ことは、借入・償還ともに本市</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が経常収支比率に与える</a:t>
          </a:r>
          <a:r>
            <a:rPr kumimoji="1" lang="ja-JP" altLang="ja-JP" sz="1100">
              <a:solidFill>
                <a:schemeClr val="dk1"/>
              </a:solidFill>
              <a:effectLst/>
              <a:latin typeface="+mn-lt"/>
              <a:ea typeface="+mn-ea"/>
              <a:cs typeface="+mn-cs"/>
            </a:rPr>
            <a:t>影響が他と比べ</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大きいこと</a:t>
          </a:r>
          <a:r>
            <a:rPr kumimoji="1" lang="ja-JP" altLang="en-US" sz="1100">
              <a:solidFill>
                <a:schemeClr val="dk1"/>
              </a:solidFill>
              <a:effectLst/>
              <a:latin typeface="+mn-lt"/>
              <a:ea typeface="+mn-ea"/>
              <a:cs typeface="+mn-cs"/>
            </a:rPr>
            <a:t>を示している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合併以降、合併特例措置によ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普通交付税や臨時財政対策債の額が</a:t>
          </a:r>
          <a:r>
            <a:rPr kumimoji="1" lang="ja-JP" altLang="en-US" sz="1100">
              <a:solidFill>
                <a:schemeClr val="dk1"/>
              </a:solidFill>
              <a:effectLst/>
              <a:latin typeface="+mn-lt"/>
              <a:ea typeface="+mn-ea"/>
              <a:cs typeface="+mn-cs"/>
            </a:rPr>
            <a:t>上積みされて</a:t>
          </a:r>
          <a:r>
            <a:rPr kumimoji="1" lang="ja-JP" altLang="ja-JP" sz="1100">
              <a:solidFill>
                <a:schemeClr val="dk1"/>
              </a:solidFill>
              <a:effectLst/>
              <a:latin typeface="+mn-lt"/>
              <a:ea typeface="+mn-ea"/>
              <a:cs typeface="+mn-cs"/>
            </a:rPr>
            <a:t>いることや、合併特例債の</a:t>
          </a:r>
          <a:r>
            <a:rPr kumimoji="1" lang="ja-JP" altLang="en-US" sz="1100">
              <a:solidFill>
                <a:schemeClr val="dk1"/>
              </a:solidFill>
              <a:effectLst/>
              <a:latin typeface="+mn-lt"/>
              <a:ea typeface="+mn-ea"/>
              <a:cs typeface="+mn-cs"/>
            </a:rPr>
            <a:t>起債</a:t>
          </a:r>
          <a:r>
            <a:rPr kumimoji="1" lang="ja-JP" altLang="ja-JP" sz="1100">
              <a:solidFill>
                <a:schemeClr val="dk1"/>
              </a:solidFill>
              <a:effectLst/>
              <a:latin typeface="+mn-lt"/>
              <a:ea typeface="+mn-ea"/>
              <a:cs typeface="+mn-cs"/>
            </a:rPr>
            <a:t>の増加による影響と考えられるため、合併特例措置期間の終期を見据えて、適正な財政規模への移行が求められる。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4" name="直線コネクタ 41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5" name="テキスト ボックス 41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6" name="直線コネクタ 41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7" name="テキスト ボックス 41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8" name="直線コネクタ 41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9" name="テキスト ボックス 41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20" name="直線コネクタ 41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21" name="テキスト ボックス 42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22" name="直線コネクタ 42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3" name="テキスト ボックス 42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4" name="直線コネクタ 42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5" name="テキスト ボックス 42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162379</xdr:rowOff>
    </xdr:from>
    <xdr:to>
      <xdr:col>24</xdr:col>
      <xdr:colOff>31750</xdr:colOff>
      <xdr:row>81</xdr:row>
      <xdr:rowOff>69850</xdr:rowOff>
    </xdr:to>
    <xdr:cxnSp macro="">
      <xdr:nvCxnSpPr>
        <xdr:cNvPr id="429" name="直線コネクタ 428"/>
        <xdr:cNvCxnSpPr/>
      </xdr:nvCxnSpPr>
      <xdr:spPr>
        <a:xfrm flipV="1">
          <a:off x="16510000" y="13021129"/>
          <a:ext cx="0" cy="936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30"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31" name="直線コネクタ 430"/>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77305</xdr:rowOff>
    </xdr:from>
    <xdr:ext cx="762000" cy="259045"/>
    <xdr:sp macro="" textlink="">
      <xdr:nvSpPr>
        <xdr:cNvPr id="432" name="公債費以外最大値テキスト"/>
        <xdr:cNvSpPr txBox="1"/>
      </xdr:nvSpPr>
      <xdr:spPr>
        <a:xfrm>
          <a:off x="16598900" y="1276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23</xdr:col>
      <xdr:colOff>628650</xdr:colOff>
      <xdr:row>75</xdr:row>
      <xdr:rowOff>162379</xdr:rowOff>
    </xdr:from>
    <xdr:to>
      <xdr:col>24</xdr:col>
      <xdr:colOff>120650</xdr:colOff>
      <xdr:row>75</xdr:row>
      <xdr:rowOff>162379</xdr:rowOff>
    </xdr:to>
    <xdr:cxnSp macro="">
      <xdr:nvCxnSpPr>
        <xdr:cNvPr id="433" name="直線コネクタ 432"/>
        <xdr:cNvCxnSpPr/>
      </xdr:nvCxnSpPr>
      <xdr:spPr>
        <a:xfrm>
          <a:off x="16421100" y="1302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140607</xdr:rowOff>
    </xdr:from>
    <xdr:to>
      <xdr:col>24</xdr:col>
      <xdr:colOff>31750</xdr:colOff>
      <xdr:row>75</xdr:row>
      <xdr:rowOff>162379</xdr:rowOff>
    </xdr:to>
    <xdr:cxnSp macro="">
      <xdr:nvCxnSpPr>
        <xdr:cNvPr id="434" name="直線コネクタ 433"/>
        <xdr:cNvCxnSpPr/>
      </xdr:nvCxnSpPr>
      <xdr:spPr>
        <a:xfrm>
          <a:off x="15671800" y="129993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121756</xdr:rowOff>
    </xdr:from>
    <xdr:ext cx="762000" cy="259045"/>
    <xdr:sp macro="" textlink="">
      <xdr:nvSpPr>
        <xdr:cNvPr id="435" name="公債費以外平均値テキスト"/>
        <xdr:cNvSpPr txBox="1"/>
      </xdr:nvSpPr>
      <xdr:spPr>
        <a:xfrm>
          <a:off x="16598900" y="13323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149679</xdr:rowOff>
    </xdr:from>
    <xdr:to>
      <xdr:col>24</xdr:col>
      <xdr:colOff>82550</xdr:colOff>
      <xdr:row>78</xdr:row>
      <xdr:rowOff>79829</xdr:rowOff>
    </xdr:to>
    <xdr:sp macro="" textlink="">
      <xdr:nvSpPr>
        <xdr:cNvPr id="436" name="フローチャート : 判断 435"/>
        <xdr:cNvSpPr/>
      </xdr:nvSpPr>
      <xdr:spPr>
        <a:xfrm>
          <a:off x="16459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140607</xdr:rowOff>
    </xdr:from>
    <xdr:to>
      <xdr:col>22</xdr:col>
      <xdr:colOff>565150</xdr:colOff>
      <xdr:row>77</xdr:row>
      <xdr:rowOff>124279</xdr:rowOff>
    </xdr:to>
    <xdr:cxnSp macro="">
      <xdr:nvCxnSpPr>
        <xdr:cNvPr id="437" name="直線コネクタ 436"/>
        <xdr:cNvCxnSpPr/>
      </xdr:nvCxnSpPr>
      <xdr:spPr>
        <a:xfrm flipV="1">
          <a:off x="14782800" y="12999357"/>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138793</xdr:rowOff>
    </xdr:from>
    <xdr:to>
      <xdr:col>22</xdr:col>
      <xdr:colOff>615950</xdr:colOff>
      <xdr:row>78</xdr:row>
      <xdr:rowOff>68943</xdr:rowOff>
    </xdr:to>
    <xdr:sp macro="" textlink="">
      <xdr:nvSpPr>
        <xdr:cNvPr id="438" name="フローチャート : 判断 437"/>
        <xdr:cNvSpPr/>
      </xdr:nvSpPr>
      <xdr:spPr>
        <a:xfrm>
          <a:off x="15621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53720</xdr:rowOff>
    </xdr:from>
    <xdr:ext cx="736600" cy="259045"/>
    <xdr:sp macro="" textlink="">
      <xdr:nvSpPr>
        <xdr:cNvPr id="439" name="テキスト ボックス 438"/>
        <xdr:cNvSpPr txBox="1"/>
      </xdr:nvSpPr>
      <xdr:spPr>
        <a:xfrm>
          <a:off x="15290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162379</xdr:rowOff>
    </xdr:from>
    <xdr:to>
      <xdr:col>21</xdr:col>
      <xdr:colOff>361950</xdr:colOff>
      <xdr:row>77</xdr:row>
      <xdr:rowOff>124279</xdr:rowOff>
    </xdr:to>
    <xdr:cxnSp macro="">
      <xdr:nvCxnSpPr>
        <xdr:cNvPr id="440" name="直線コネクタ 439"/>
        <xdr:cNvCxnSpPr/>
      </xdr:nvCxnSpPr>
      <xdr:spPr>
        <a:xfrm>
          <a:off x="13893800" y="13021129"/>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160564</xdr:rowOff>
    </xdr:from>
    <xdr:to>
      <xdr:col>21</xdr:col>
      <xdr:colOff>412750</xdr:colOff>
      <xdr:row>78</xdr:row>
      <xdr:rowOff>90714</xdr:rowOff>
    </xdr:to>
    <xdr:sp macro="" textlink="">
      <xdr:nvSpPr>
        <xdr:cNvPr id="441" name="フローチャート : 判断 440"/>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75491</xdr:rowOff>
    </xdr:from>
    <xdr:ext cx="762000" cy="259045"/>
    <xdr:sp macro="" textlink="">
      <xdr:nvSpPr>
        <xdr:cNvPr id="442" name="テキスト ボックス 441"/>
        <xdr:cNvSpPr txBox="1"/>
      </xdr:nvSpPr>
      <xdr:spPr>
        <a:xfrm>
          <a:off x="14401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91622</xdr:rowOff>
    </xdr:from>
    <xdr:to>
      <xdr:col>20</xdr:col>
      <xdr:colOff>158750</xdr:colOff>
      <xdr:row>75</xdr:row>
      <xdr:rowOff>162379</xdr:rowOff>
    </xdr:to>
    <xdr:cxnSp macro="">
      <xdr:nvCxnSpPr>
        <xdr:cNvPr id="443" name="直線コネクタ 442"/>
        <xdr:cNvCxnSpPr/>
      </xdr:nvCxnSpPr>
      <xdr:spPr>
        <a:xfrm>
          <a:off x="13004800" y="12607472"/>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29936</xdr:rowOff>
    </xdr:from>
    <xdr:to>
      <xdr:col>20</xdr:col>
      <xdr:colOff>209550</xdr:colOff>
      <xdr:row>77</xdr:row>
      <xdr:rowOff>131536</xdr:rowOff>
    </xdr:to>
    <xdr:sp macro="" textlink="">
      <xdr:nvSpPr>
        <xdr:cNvPr id="444" name="フローチャート : 判断 443"/>
        <xdr:cNvSpPr/>
      </xdr:nvSpPr>
      <xdr:spPr>
        <a:xfrm>
          <a:off x="13843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116313</xdr:rowOff>
    </xdr:from>
    <xdr:ext cx="762000" cy="259045"/>
    <xdr:sp macro="" textlink="">
      <xdr:nvSpPr>
        <xdr:cNvPr id="445" name="テキスト ボックス 444"/>
        <xdr:cNvSpPr txBox="1"/>
      </xdr:nvSpPr>
      <xdr:spPr>
        <a:xfrm>
          <a:off x="13512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5443</xdr:rowOff>
    </xdr:from>
    <xdr:to>
      <xdr:col>19</xdr:col>
      <xdr:colOff>6350</xdr:colOff>
      <xdr:row>76</xdr:row>
      <xdr:rowOff>107043</xdr:rowOff>
    </xdr:to>
    <xdr:sp macro="" textlink="">
      <xdr:nvSpPr>
        <xdr:cNvPr id="446" name="フローチャート : 判断 445"/>
        <xdr:cNvSpPr/>
      </xdr:nvSpPr>
      <xdr:spPr>
        <a:xfrm>
          <a:off x="12954000" y="1303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91820</xdr:rowOff>
    </xdr:from>
    <xdr:ext cx="762000" cy="259045"/>
    <xdr:sp macro="" textlink="">
      <xdr:nvSpPr>
        <xdr:cNvPr id="447" name="テキスト ボックス 446"/>
        <xdr:cNvSpPr txBox="1"/>
      </xdr:nvSpPr>
      <xdr:spPr>
        <a:xfrm>
          <a:off x="12623800" y="1312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111578</xdr:rowOff>
    </xdr:from>
    <xdr:to>
      <xdr:col>24</xdr:col>
      <xdr:colOff>82550</xdr:colOff>
      <xdr:row>76</xdr:row>
      <xdr:rowOff>41728</xdr:rowOff>
    </xdr:to>
    <xdr:sp macro="" textlink="">
      <xdr:nvSpPr>
        <xdr:cNvPr id="453" name="円/楕円 452"/>
        <xdr:cNvSpPr/>
      </xdr:nvSpPr>
      <xdr:spPr>
        <a:xfrm>
          <a:off x="164592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20155</xdr:rowOff>
    </xdr:from>
    <xdr:ext cx="762000" cy="259045"/>
    <xdr:sp macro="" textlink="">
      <xdr:nvSpPr>
        <xdr:cNvPr id="454" name="公債費以外該当値テキスト"/>
        <xdr:cNvSpPr txBox="1"/>
      </xdr:nvSpPr>
      <xdr:spPr>
        <a:xfrm>
          <a:off x="16598900" y="1287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89807</xdr:rowOff>
    </xdr:from>
    <xdr:to>
      <xdr:col>22</xdr:col>
      <xdr:colOff>615950</xdr:colOff>
      <xdr:row>76</xdr:row>
      <xdr:rowOff>19957</xdr:rowOff>
    </xdr:to>
    <xdr:sp macro="" textlink="">
      <xdr:nvSpPr>
        <xdr:cNvPr id="455" name="円/楕円 454"/>
        <xdr:cNvSpPr/>
      </xdr:nvSpPr>
      <xdr:spPr>
        <a:xfrm>
          <a:off x="15621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30134</xdr:rowOff>
    </xdr:from>
    <xdr:ext cx="736600" cy="259045"/>
    <xdr:sp macro="" textlink="">
      <xdr:nvSpPr>
        <xdr:cNvPr id="456" name="テキスト ボックス 455"/>
        <xdr:cNvSpPr txBox="1"/>
      </xdr:nvSpPr>
      <xdr:spPr>
        <a:xfrm>
          <a:off x="15290800" y="1271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73479</xdr:rowOff>
    </xdr:from>
    <xdr:to>
      <xdr:col>21</xdr:col>
      <xdr:colOff>412750</xdr:colOff>
      <xdr:row>78</xdr:row>
      <xdr:rowOff>3629</xdr:rowOff>
    </xdr:to>
    <xdr:sp macro="" textlink="">
      <xdr:nvSpPr>
        <xdr:cNvPr id="457" name="円/楕円 456"/>
        <xdr:cNvSpPr/>
      </xdr:nvSpPr>
      <xdr:spPr>
        <a:xfrm>
          <a:off x="14732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13806</xdr:rowOff>
    </xdr:from>
    <xdr:ext cx="762000" cy="259045"/>
    <xdr:sp macro="" textlink="">
      <xdr:nvSpPr>
        <xdr:cNvPr id="458" name="テキスト ボックス 457"/>
        <xdr:cNvSpPr txBox="1"/>
      </xdr:nvSpPr>
      <xdr:spPr>
        <a:xfrm>
          <a:off x="14401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111578</xdr:rowOff>
    </xdr:from>
    <xdr:to>
      <xdr:col>20</xdr:col>
      <xdr:colOff>209550</xdr:colOff>
      <xdr:row>76</xdr:row>
      <xdr:rowOff>41728</xdr:rowOff>
    </xdr:to>
    <xdr:sp macro="" textlink="">
      <xdr:nvSpPr>
        <xdr:cNvPr id="459" name="円/楕円 458"/>
        <xdr:cNvSpPr/>
      </xdr:nvSpPr>
      <xdr:spPr>
        <a:xfrm>
          <a:off x="13843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51905</xdr:rowOff>
    </xdr:from>
    <xdr:ext cx="762000" cy="259045"/>
    <xdr:sp macro="" textlink="">
      <xdr:nvSpPr>
        <xdr:cNvPr id="460" name="テキスト ボックス 459"/>
        <xdr:cNvSpPr txBox="1"/>
      </xdr:nvSpPr>
      <xdr:spPr>
        <a:xfrm>
          <a:off x="13512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40822</xdr:rowOff>
    </xdr:from>
    <xdr:to>
      <xdr:col>19</xdr:col>
      <xdr:colOff>6350</xdr:colOff>
      <xdr:row>73</xdr:row>
      <xdr:rowOff>142422</xdr:rowOff>
    </xdr:to>
    <xdr:sp macro="" textlink="">
      <xdr:nvSpPr>
        <xdr:cNvPr id="461" name="円/楕円 460"/>
        <xdr:cNvSpPr/>
      </xdr:nvSpPr>
      <xdr:spPr>
        <a:xfrm>
          <a:off x="129540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152599</xdr:rowOff>
    </xdr:from>
    <xdr:ext cx="762000" cy="259045"/>
    <xdr:sp macro="" textlink="">
      <xdr:nvSpPr>
        <xdr:cNvPr id="462" name="テキスト ボックス 461"/>
        <xdr:cNvSpPr txBox="1"/>
      </xdr:nvSpPr>
      <xdr:spPr>
        <a:xfrm>
          <a:off x="12623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滋賀県東近江市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56393</xdr:rowOff>
    </xdr:from>
    <xdr:to>
      <xdr:col>4</xdr:col>
      <xdr:colOff>1117600</xdr:colOff>
      <xdr:row>20</xdr:row>
      <xdr:rowOff>68783</xdr:rowOff>
    </xdr:to>
    <xdr:cxnSp macro="">
      <xdr:nvCxnSpPr>
        <xdr:cNvPr id="43" name="直線コネクタ 42"/>
        <xdr:cNvCxnSpPr/>
      </xdr:nvCxnSpPr>
      <xdr:spPr bwMode="auto">
        <a:xfrm flipV="1">
          <a:off x="5651500" y="1989968"/>
          <a:ext cx="0" cy="15554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40860</xdr:rowOff>
    </xdr:from>
    <xdr:ext cx="762000" cy="259045"/>
    <xdr:sp macro="" textlink="">
      <xdr:nvSpPr>
        <xdr:cNvPr id="44" name="人口1人当たり決算額の推移最小値テキスト130"/>
        <xdr:cNvSpPr txBox="1"/>
      </xdr:nvSpPr>
      <xdr:spPr>
        <a:xfrm>
          <a:off x="5740400" y="351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58,565</a:t>
          </a:r>
          <a:endParaRPr kumimoji="1" lang="ja-JP" altLang="en-US" sz="1000" b="1">
            <a:latin typeface="ＭＳ Ｐゴシック"/>
          </a:endParaRPr>
        </a:p>
      </xdr:txBody>
    </xdr:sp>
    <xdr:clientData/>
  </xdr:oneCellAnchor>
  <xdr:twoCellAnchor>
    <xdr:from>
      <xdr:col>4</xdr:col>
      <xdr:colOff>1028700</xdr:colOff>
      <xdr:row>20</xdr:row>
      <xdr:rowOff>68783</xdr:rowOff>
    </xdr:from>
    <xdr:to>
      <xdr:col>5</xdr:col>
      <xdr:colOff>73025</xdr:colOff>
      <xdr:row>20</xdr:row>
      <xdr:rowOff>68783</xdr:rowOff>
    </xdr:to>
    <xdr:cxnSp macro="">
      <xdr:nvCxnSpPr>
        <xdr:cNvPr id="45" name="直線コネクタ 44"/>
        <xdr:cNvCxnSpPr/>
      </xdr:nvCxnSpPr>
      <xdr:spPr bwMode="auto">
        <a:xfrm>
          <a:off x="5562600" y="3545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142770</xdr:rowOff>
    </xdr:from>
    <xdr:ext cx="762000" cy="259045"/>
    <xdr:sp macro="" textlink="">
      <xdr:nvSpPr>
        <xdr:cNvPr id="46" name="人口1人当たり決算額の推移最大値テキスト130"/>
        <xdr:cNvSpPr txBox="1"/>
      </xdr:nvSpPr>
      <xdr:spPr>
        <a:xfrm>
          <a:off x="5740400" y="173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92,586</a:t>
          </a:r>
          <a:endParaRPr kumimoji="1" lang="ja-JP" altLang="en-US" sz="1000" b="1">
            <a:latin typeface="ＭＳ Ｐゴシック"/>
          </a:endParaRPr>
        </a:p>
      </xdr:txBody>
    </xdr:sp>
    <xdr:clientData/>
  </xdr:oneCellAnchor>
  <xdr:twoCellAnchor>
    <xdr:from>
      <xdr:col>4</xdr:col>
      <xdr:colOff>1028700</xdr:colOff>
      <xdr:row>11</xdr:row>
      <xdr:rowOff>56393</xdr:rowOff>
    </xdr:from>
    <xdr:to>
      <xdr:col>5</xdr:col>
      <xdr:colOff>73025</xdr:colOff>
      <xdr:row>11</xdr:row>
      <xdr:rowOff>56393</xdr:rowOff>
    </xdr:to>
    <xdr:cxnSp macro="">
      <xdr:nvCxnSpPr>
        <xdr:cNvPr id="47" name="直線コネクタ 46"/>
        <xdr:cNvCxnSpPr/>
      </xdr:nvCxnSpPr>
      <xdr:spPr bwMode="auto">
        <a:xfrm>
          <a:off x="5562600" y="1989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21143</xdr:rowOff>
    </xdr:from>
    <xdr:to>
      <xdr:col>4</xdr:col>
      <xdr:colOff>1117600</xdr:colOff>
      <xdr:row>15</xdr:row>
      <xdr:rowOff>61468</xdr:rowOff>
    </xdr:to>
    <xdr:cxnSp macro="">
      <xdr:nvCxnSpPr>
        <xdr:cNvPr id="48" name="直線コネクタ 47"/>
        <xdr:cNvCxnSpPr/>
      </xdr:nvCxnSpPr>
      <xdr:spPr bwMode="auto">
        <a:xfrm flipV="1">
          <a:off x="5003800" y="2469068"/>
          <a:ext cx="647700" cy="211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69750</xdr:rowOff>
    </xdr:from>
    <xdr:ext cx="762000" cy="259045"/>
    <xdr:sp macro="" textlink="">
      <xdr:nvSpPr>
        <xdr:cNvPr id="49" name="人口1人当たり決算額の推移平均値テキスト130"/>
        <xdr:cNvSpPr txBox="1"/>
      </xdr:nvSpPr>
      <xdr:spPr>
        <a:xfrm>
          <a:off x="5740400" y="2860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71,822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97673</xdr:rowOff>
    </xdr:from>
    <xdr:to>
      <xdr:col>5</xdr:col>
      <xdr:colOff>34925</xdr:colOff>
      <xdr:row>17</xdr:row>
      <xdr:rowOff>27823</xdr:rowOff>
    </xdr:to>
    <xdr:sp macro="" textlink="">
      <xdr:nvSpPr>
        <xdr:cNvPr id="50" name="フローチャート : 判断 49"/>
        <xdr:cNvSpPr/>
      </xdr:nvSpPr>
      <xdr:spPr bwMode="auto">
        <a:xfrm>
          <a:off x="5600700" y="28884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92055</xdr:rowOff>
    </xdr:from>
    <xdr:to>
      <xdr:col>4</xdr:col>
      <xdr:colOff>469900</xdr:colOff>
      <xdr:row>15</xdr:row>
      <xdr:rowOff>61468</xdr:rowOff>
    </xdr:to>
    <xdr:cxnSp macro="">
      <xdr:nvCxnSpPr>
        <xdr:cNvPr id="51" name="直線コネクタ 50"/>
        <xdr:cNvCxnSpPr/>
      </xdr:nvCxnSpPr>
      <xdr:spPr bwMode="auto">
        <a:xfrm>
          <a:off x="4305300" y="2539980"/>
          <a:ext cx="698500" cy="140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122270</xdr:rowOff>
    </xdr:from>
    <xdr:to>
      <xdr:col>4</xdr:col>
      <xdr:colOff>520700</xdr:colOff>
      <xdr:row>17</xdr:row>
      <xdr:rowOff>52420</xdr:rowOff>
    </xdr:to>
    <xdr:sp macro="" textlink="">
      <xdr:nvSpPr>
        <xdr:cNvPr id="52" name="フローチャート : 判断 51"/>
        <xdr:cNvSpPr/>
      </xdr:nvSpPr>
      <xdr:spPr bwMode="auto">
        <a:xfrm>
          <a:off x="4953000" y="2913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37197</xdr:rowOff>
    </xdr:from>
    <xdr:ext cx="736600" cy="259045"/>
    <xdr:sp macro="" textlink="">
      <xdr:nvSpPr>
        <xdr:cNvPr id="53" name="テキスト ボックス 52"/>
        <xdr:cNvSpPr txBox="1"/>
      </xdr:nvSpPr>
      <xdr:spPr>
        <a:xfrm>
          <a:off x="4622800" y="299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48666</xdr:rowOff>
    </xdr:from>
    <xdr:to>
      <xdr:col>3</xdr:col>
      <xdr:colOff>904875</xdr:colOff>
      <xdr:row>14</xdr:row>
      <xdr:rowOff>92055</xdr:rowOff>
    </xdr:to>
    <xdr:cxnSp macro="">
      <xdr:nvCxnSpPr>
        <xdr:cNvPr id="54" name="直線コネクタ 53"/>
        <xdr:cNvCxnSpPr/>
      </xdr:nvCxnSpPr>
      <xdr:spPr bwMode="auto">
        <a:xfrm>
          <a:off x="3606800" y="2153691"/>
          <a:ext cx="698500" cy="38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73213</xdr:rowOff>
    </xdr:from>
    <xdr:to>
      <xdr:col>3</xdr:col>
      <xdr:colOff>955675</xdr:colOff>
      <xdr:row>17</xdr:row>
      <xdr:rowOff>3363</xdr:rowOff>
    </xdr:to>
    <xdr:sp macro="" textlink="">
      <xdr:nvSpPr>
        <xdr:cNvPr id="55" name="フローチャート : 判断 54"/>
        <xdr:cNvSpPr/>
      </xdr:nvSpPr>
      <xdr:spPr bwMode="auto">
        <a:xfrm>
          <a:off x="4254500" y="2864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159590</xdr:rowOff>
    </xdr:from>
    <xdr:ext cx="762000" cy="259045"/>
    <xdr:sp macro="" textlink="">
      <xdr:nvSpPr>
        <xdr:cNvPr id="56" name="テキスト ボックス 55"/>
        <xdr:cNvSpPr txBox="1"/>
      </xdr:nvSpPr>
      <xdr:spPr>
        <a:xfrm>
          <a:off x="3924300" y="29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32299</xdr:rowOff>
    </xdr:from>
    <xdr:to>
      <xdr:col>3</xdr:col>
      <xdr:colOff>206375</xdr:colOff>
      <xdr:row>12</xdr:row>
      <xdr:rowOff>48666</xdr:rowOff>
    </xdr:to>
    <xdr:cxnSp macro="">
      <xdr:nvCxnSpPr>
        <xdr:cNvPr id="57" name="直線コネクタ 56"/>
        <xdr:cNvCxnSpPr/>
      </xdr:nvCxnSpPr>
      <xdr:spPr bwMode="auto">
        <a:xfrm>
          <a:off x="2908300" y="2137324"/>
          <a:ext cx="698500" cy="16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95661</xdr:rowOff>
    </xdr:from>
    <xdr:to>
      <xdr:col>3</xdr:col>
      <xdr:colOff>257175</xdr:colOff>
      <xdr:row>16</xdr:row>
      <xdr:rowOff>25811</xdr:rowOff>
    </xdr:to>
    <xdr:sp macro="" textlink="">
      <xdr:nvSpPr>
        <xdr:cNvPr id="58" name="フローチャート : 判断 57"/>
        <xdr:cNvSpPr/>
      </xdr:nvSpPr>
      <xdr:spPr bwMode="auto">
        <a:xfrm>
          <a:off x="3556000" y="2715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10588</xdr:rowOff>
    </xdr:from>
    <xdr:ext cx="762000" cy="259045"/>
    <xdr:sp macro="" textlink="">
      <xdr:nvSpPr>
        <xdr:cNvPr id="59" name="テキスト ボックス 58"/>
        <xdr:cNvSpPr txBox="1"/>
      </xdr:nvSpPr>
      <xdr:spPr>
        <a:xfrm>
          <a:off x="3225800" y="28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75,616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64709</xdr:rowOff>
    </xdr:from>
    <xdr:to>
      <xdr:col>2</xdr:col>
      <xdr:colOff>692150</xdr:colOff>
      <xdr:row>14</xdr:row>
      <xdr:rowOff>166309</xdr:rowOff>
    </xdr:to>
    <xdr:sp macro="" textlink="">
      <xdr:nvSpPr>
        <xdr:cNvPr id="60" name="フローチャート : 判断 59"/>
        <xdr:cNvSpPr/>
      </xdr:nvSpPr>
      <xdr:spPr bwMode="auto">
        <a:xfrm>
          <a:off x="2857500" y="251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151086</xdr:rowOff>
    </xdr:from>
    <xdr:ext cx="762000" cy="259045"/>
    <xdr:sp macro="" textlink="">
      <xdr:nvSpPr>
        <xdr:cNvPr id="61" name="テキスト ボックス 60"/>
        <xdr:cNvSpPr txBox="1"/>
      </xdr:nvSpPr>
      <xdr:spPr>
        <a:xfrm>
          <a:off x="2527300" y="259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141793</xdr:rowOff>
    </xdr:from>
    <xdr:to>
      <xdr:col>5</xdr:col>
      <xdr:colOff>34925</xdr:colOff>
      <xdr:row>14</xdr:row>
      <xdr:rowOff>71943</xdr:rowOff>
    </xdr:to>
    <xdr:sp macro="" textlink="">
      <xdr:nvSpPr>
        <xdr:cNvPr id="67" name="円/楕円 66"/>
        <xdr:cNvSpPr/>
      </xdr:nvSpPr>
      <xdr:spPr bwMode="auto">
        <a:xfrm>
          <a:off x="5600700" y="2418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158320</xdr:rowOff>
    </xdr:from>
    <xdr:ext cx="762000" cy="259045"/>
    <xdr:sp macro="" textlink="">
      <xdr:nvSpPr>
        <xdr:cNvPr id="68" name="人口1人当たり決算額の推移該当値テキスト130"/>
        <xdr:cNvSpPr txBox="1"/>
      </xdr:nvSpPr>
      <xdr:spPr>
        <a:xfrm>
          <a:off x="5740400" y="226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82,107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10668</xdr:rowOff>
    </xdr:from>
    <xdr:to>
      <xdr:col>4</xdr:col>
      <xdr:colOff>520700</xdr:colOff>
      <xdr:row>15</xdr:row>
      <xdr:rowOff>112268</xdr:rowOff>
    </xdr:to>
    <xdr:sp macro="" textlink="">
      <xdr:nvSpPr>
        <xdr:cNvPr id="69" name="円/楕円 68"/>
        <xdr:cNvSpPr/>
      </xdr:nvSpPr>
      <xdr:spPr bwMode="auto">
        <a:xfrm>
          <a:off x="4953000" y="2630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122445</xdr:rowOff>
    </xdr:from>
    <xdr:ext cx="736600" cy="259045"/>
    <xdr:sp macro="" textlink="">
      <xdr:nvSpPr>
        <xdr:cNvPr id="70" name="テキスト ボックス 69"/>
        <xdr:cNvSpPr txBox="1"/>
      </xdr:nvSpPr>
      <xdr:spPr>
        <a:xfrm>
          <a:off x="4622800" y="23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77,475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41255</xdr:rowOff>
    </xdr:from>
    <xdr:to>
      <xdr:col>3</xdr:col>
      <xdr:colOff>955675</xdr:colOff>
      <xdr:row>14</xdr:row>
      <xdr:rowOff>142855</xdr:rowOff>
    </xdr:to>
    <xdr:sp macro="" textlink="">
      <xdr:nvSpPr>
        <xdr:cNvPr id="71" name="円/楕円 70"/>
        <xdr:cNvSpPr/>
      </xdr:nvSpPr>
      <xdr:spPr bwMode="auto">
        <a:xfrm>
          <a:off x="4254500" y="2489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153032</xdr:rowOff>
    </xdr:from>
    <xdr:ext cx="762000" cy="259045"/>
    <xdr:sp macro="" textlink="">
      <xdr:nvSpPr>
        <xdr:cNvPr id="72" name="テキスト ボックス 71"/>
        <xdr:cNvSpPr txBox="1"/>
      </xdr:nvSpPr>
      <xdr:spPr>
        <a:xfrm>
          <a:off x="3924300" y="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80,556</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169316</xdr:rowOff>
    </xdr:from>
    <xdr:to>
      <xdr:col>3</xdr:col>
      <xdr:colOff>257175</xdr:colOff>
      <xdr:row>12</xdr:row>
      <xdr:rowOff>99466</xdr:rowOff>
    </xdr:to>
    <xdr:sp macro="" textlink="">
      <xdr:nvSpPr>
        <xdr:cNvPr id="73" name="円/楕円 72"/>
        <xdr:cNvSpPr/>
      </xdr:nvSpPr>
      <xdr:spPr bwMode="auto">
        <a:xfrm>
          <a:off x="3556000" y="2102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109643</xdr:rowOff>
    </xdr:from>
    <xdr:ext cx="762000" cy="259045"/>
    <xdr:sp macro="" textlink="">
      <xdr:nvSpPr>
        <xdr:cNvPr id="74" name="テキスト ボックス 73"/>
        <xdr:cNvSpPr txBox="1"/>
      </xdr:nvSpPr>
      <xdr:spPr>
        <a:xfrm>
          <a:off x="3225800" y="187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89,005</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152949</xdr:rowOff>
    </xdr:from>
    <xdr:to>
      <xdr:col>2</xdr:col>
      <xdr:colOff>692150</xdr:colOff>
      <xdr:row>12</xdr:row>
      <xdr:rowOff>83099</xdr:rowOff>
    </xdr:to>
    <xdr:sp macro="" textlink="">
      <xdr:nvSpPr>
        <xdr:cNvPr id="75" name="円/楕円 74"/>
        <xdr:cNvSpPr/>
      </xdr:nvSpPr>
      <xdr:spPr bwMode="auto">
        <a:xfrm>
          <a:off x="2857500" y="2086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93276</xdr:rowOff>
    </xdr:from>
    <xdr:ext cx="762000" cy="259045"/>
    <xdr:sp macro="" textlink="">
      <xdr:nvSpPr>
        <xdr:cNvPr id="76" name="テキスト ボックス 75"/>
        <xdr:cNvSpPr txBox="1"/>
      </xdr:nvSpPr>
      <xdr:spPr>
        <a:xfrm>
          <a:off x="2527300" y="18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140716</xdr:rowOff>
    </xdr:from>
    <xdr:to>
      <xdr:col>4</xdr:col>
      <xdr:colOff>1117600</xdr:colOff>
      <xdr:row>38</xdr:row>
      <xdr:rowOff>125743</xdr:rowOff>
    </xdr:to>
    <xdr:cxnSp macro="">
      <xdr:nvCxnSpPr>
        <xdr:cNvPr id="105" name="直線コネクタ 104"/>
        <xdr:cNvCxnSpPr/>
      </xdr:nvCxnSpPr>
      <xdr:spPr bwMode="auto">
        <a:xfrm flipV="1">
          <a:off x="5651500" y="6065266"/>
          <a:ext cx="0" cy="1528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97820</xdr:rowOff>
    </xdr:from>
    <xdr:ext cx="762000" cy="259045"/>
    <xdr:sp macro="" textlink="">
      <xdr:nvSpPr>
        <xdr:cNvPr id="106" name="人口1人当たり決算額の推移最小値テキスト445"/>
        <xdr:cNvSpPr txBox="1"/>
      </xdr:nvSpPr>
      <xdr:spPr>
        <a:xfrm>
          <a:off x="5740400" y="756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4</xdr:col>
      <xdr:colOff>1028700</xdr:colOff>
      <xdr:row>38</xdr:row>
      <xdr:rowOff>125743</xdr:rowOff>
    </xdr:from>
    <xdr:to>
      <xdr:col>5</xdr:col>
      <xdr:colOff>73025</xdr:colOff>
      <xdr:row>38</xdr:row>
      <xdr:rowOff>125743</xdr:rowOff>
    </xdr:to>
    <xdr:cxnSp macro="">
      <xdr:nvCxnSpPr>
        <xdr:cNvPr id="107" name="直線コネクタ 106"/>
        <xdr:cNvCxnSpPr/>
      </xdr:nvCxnSpPr>
      <xdr:spPr bwMode="auto">
        <a:xfrm>
          <a:off x="5562600" y="7593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55643</xdr:rowOff>
    </xdr:from>
    <xdr:ext cx="762000" cy="259045"/>
    <xdr:sp macro="" textlink="">
      <xdr:nvSpPr>
        <xdr:cNvPr id="108" name="人口1人当たり決算額の推移最大値テキスト445"/>
        <xdr:cNvSpPr txBox="1"/>
      </xdr:nvSpPr>
      <xdr:spPr>
        <a:xfrm>
          <a:off x="5740400" y="580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39,140</a:t>
          </a:r>
          <a:endParaRPr kumimoji="1" lang="ja-JP" altLang="en-US" sz="1000" b="1">
            <a:latin typeface="ＭＳ Ｐゴシック"/>
          </a:endParaRPr>
        </a:p>
      </xdr:txBody>
    </xdr:sp>
    <xdr:clientData/>
  </xdr:oneCellAnchor>
  <xdr:twoCellAnchor>
    <xdr:from>
      <xdr:col>4</xdr:col>
      <xdr:colOff>1028700</xdr:colOff>
      <xdr:row>33</xdr:row>
      <xdr:rowOff>140716</xdr:rowOff>
    </xdr:from>
    <xdr:to>
      <xdr:col>5</xdr:col>
      <xdr:colOff>73025</xdr:colOff>
      <xdr:row>33</xdr:row>
      <xdr:rowOff>140716</xdr:rowOff>
    </xdr:to>
    <xdr:cxnSp macro="">
      <xdr:nvCxnSpPr>
        <xdr:cNvPr id="109" name="直線コネクタ 108"/>
        <xdr:cNvCxnSpPr/>
      </xdr:nvCxnSpPr>
      <xdr:spPr bwMode="auto">
        <a:xfrm>
          <a:off x="5562600" y="6065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312204</xdr:rowOff>
    </xdr:from>
    <xdr:to>
      <xdr:col>4</xdr:col>
      <xdr:colOff>1117600</xdr:colOff>
      <xdr:row>36</xdr:row>
      <xdr:rowOff>31941</xdr:rowOff>
    </xdr:to>
    <xdr:cxnSp macro="">
      <xdr:nvCxnSpPr>
        <xdr:cNvPr id="110" name="直線コネクタ 109"/>
        <xdr:cNvCxnSpPr/>
      </xdr:nvCxnSpPr>
      <xdr:spPr bwMode="auto">
        <a:xfrm>
          <a:off x="5003800" y="6922554"/>
          <a:ext cx="647700" cy="62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65752</xdr:rowOff>
    </xdr:from>
    <xdr:ext cx="762000" cy="259045"/>
    <xdr:sp macro="" textlink="">
      <xdr:nvSpPr>
        <xdr:cNvPr id="111" name="人口1人当たり決算額の推移平均値テキスト445"/>
        <xdr:cNvSpPr txBox="1"/>
      </xdr:nvSpPr>
      <xdr:spPr>
        <a:xfrm>
          <a:off x="5740400" y="6676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17,708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220675</xdr:rowOff>
    </xdr:from>
    <xdr:to>
      <xdr:col>5</xdr:col>
      <xdr:colOff>34925</xdr:colOff>
      <xdr:row>35</xdr:row>
      <xdr:rowOff>322275</xdr:rowOff>
    </xdr:to>
    <xdr:sp macro="" textlink="">
      <xdr:nvSpPr>
        <xdr:cNvPr id="112" name="フローチャート : 判断 111"/>
        <xdr:cNvSpPr/>
      </xdr:nvSpPr>
      <xdr:spPr bwMode="auto">
        <a:xfrm>
          <a:off x="5600700" y="6831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257683</xdr:rowOff>
    </xdr:from>
    <xdr:to>
      <xdr:col>4</xdr:col>
      <xdr:colOff>469900</xdr:colOff>
      <xdr:row>35</xdr:row>
      <xdr:rowOff>312204</xdr:rowOff>
    </xdr:to>
    <xdr:cxnSp macro="">
      <xdr:nvCxnSpPr>
        <xdr:cNvPr id="113" name="直線コネクタ 112"/>
        <xdr:cNvCxnSpPr/>
      </xdr:nvCxnSpPr>
      <xdr:spPr bwMode="auto">
        <a:xfrm>
          <a:off x="4305300" y="6868033"/>
          <a:ext cx="698500" cy="54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136665</xdr:rowOff>
    </xdr:from>
    <xdr:to>
      <xdr:col>4</xdr:col>
      <xdr:colOff>520700</xdr:colOff>
      <xdr:row>35</xdr:row>
      <xdr:rowOff>238265</xdr:rowOff>
    </xdr:to>
    <xdr:sp macro="" textlink="">
      <xdr:nvSpPr>
        <xdr:cNvPr id="114" name="フローチャート : 判断 113"/>
        <xdr:cNvSpPr/>
      </xdr:nvSpPr>
      <xdr:spPr bwMode="auto">
        <a:xfrm>
          <a:off x="4953000" y="674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248442</xdr:rowOff>
    </xdr:from>
    <xdr:ext cx="736600" cy="259045"/>
    <xdr:sp macro="" textlink="">
      <xdr:nvSpPr>
        <xdr:cNvPr id="115" name="テキスト ボックス 114"/>
        <xdr:cNvSpPr txBox="1"/>
      </xdr:nvSpPr>
      <xdr:spPr>
        <a:xfrm>
          <a:off x="4622800" y="651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122428</xdr:rowOff>
    </xdr:from>
    <xdr:to>
      <xdr:col>3</xdr:col>
      <xdr:colOff>904875</xdr:colOff>
      <xdr:row>35</xdr:row>
      <xdr:rowOff>257683</xdr:rowOff>
    </xdr:to>
    <xdr:cxnSp macro="">
      <xdr:nvCxnSpPr>
        <xdr:cNvPr id="116" name="直線コネクタ 115"/>
        <xdr:cNvCxnSpPr/>
      </xdr:nvCxnSpPr>
      <xdr:spPr bwMode="auto">
        <a:xfrm>
          <a:off x="3606800" y="6732778"/>
          <a:ext cx="698500" cy="135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88582</xdr:rowOff>
    </xdr:from>
    <xdr:to>
      <xdr:col>3</xdr:col>
      <xdr:colOff>955675</xdr:colOff>
      <xdr:row>35</xdr:row>
      <xdr:rowOff>190182</xdr:rowOff>
    </xdr:to>
    <xdr:sp macro="" textlink="">
      <xdr:nvSpPr>
        <xdr:cNvPr id="117" name="フローチャート : 判断 116"/>
        <xdr:cNvSpPr/>
      </xdr:nvSpPr>
      <xdr:spPr bwMode="auto">
        <a:xfrm>
          <a:off x="4254500" y="6698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200359</xdr:rowOff>
    </xdr:from>
    <xdr:ext cx="762000" cy="259045"/>
    <xdr:sp macro="" textlink="">
      <xdr:nvSpPr>
        <xdr:cNvPr id="118" name="テキスト ボックス 117"/>
        <xdr:cNvSpPr txBox="1"/>
      </xdr:nvSpPr>
      <xdr:spPr>
        <a:xfrm>
          <a:off x="3924300" y="646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274828</xdr:rowOff>
    </xdr:from>
    <xdr:to>
      <xdr:col>3</xdr:col>
      <xdr:colOff>206375</xdr:colOff>
      <xdr:row>35</xdr:row>
      <xdr:rowOff>122428</xdr:rowOff>
    </xdr:to>
    <xdr:cxnSp macro="">
      <xdr:nvCxnSpPr>
        <xdr:cNvPr id="119" name="直線コネクタ 118"/>
        <xdr:cNvCxnSpPr/>
      </xdr:nvCxnSpPr>
      <xdr:spPr bwMode="auto">
        <a:xfrm>
          <a:off x="2908300" y="6542278"/>
          <a:ext cx="698500" cy="19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21222</xdr:rowOff>
    </xdr:from>
    <xdr:to>
      <xdr:col>3</xdr:col>
      <xdr:colOff>257175</xdr:colOff>
      <xdr:row>35</xdr:row>
      <xdr:rowOff>122822</xdr:rowOff>
    </xdr:to>
    <xdr:sp macro="" textlink="">
      <xdr:nvSpPr>
        <xdr:cNvPr id="120" name="フローチャート : 判断 119"/>
        <xdr:cNvSpPr/>
      </xdr:nvSpPr>
      <xdr:spPr bwMode="auto">
        <a:xfrm>
          <a:off x="3556000" y="6631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132999</xdr:rowOff>
    </xdr:from>
    <xdr:ext cx="762000" cy="259045"/>
    <xdr:sp macro="" textlink="">
      <xdr:nvSpPr>
        <xdr:cNvPr id="121" name="テキスト ボックス 120"/>
        <xdr:cNvSpPr txBox="1"/>
      </xdr:nvSpPr>
      <xdr:spPr>
        <a:xfrm>
          <a:off x="3225800" y="640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22,943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190424</xdr:rowOff>
    </xdr:from>
    <xdr:to>
      <xdr:col>2</xdr:col>
      <xdr:colOff>692150</xdr:colOff>
      <xdr:row>34</xdr:row>
      <xdr:rowOff>292024</xdr:rowOff>
    </xdr:to>
    <xdr:sp macro="" textlink="">
      <xdr:nvSpPr>
        <xdr:cNvPr id="122" name="フローチャート : 判断 121"/>
        <xdr:cNvSpPr/>
      </xdr:nvSpPr>
      <xdr:spPr bwMode="auto">
        <a:xfrm>
          <a:off x="2857500" y="6457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302201</xdr:rowOff>
    </xdr:from>
    <xdr:ext cx="762000" cy="259045"/>
    <xdr:sp macro="" textlink="">
      <xdr:nvSpPr>
        <xdr:cNvPr id="123" name="テキスト ボックス 122"/>
        <xdr:cNvSpPr txBox="1"/>
      </xdr:nvSpPr>
      <xdr:spPr>
        <a:xfrm>
          <a:off x="2527300" y="622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324041</xdr:rowOff>
    </xdr:from>
    <xdr:to>
      <xdr:col>5</xdr:col>
      <xdr:colOff>34925</xdr:colOff>
      <xdr:row>36</xdr:row>
      <xdr:rowOff>82741</xdr:rowOff>
    </xdr:to>
    <xdr:sp macro="" textlink="">
      <xdr:nvSpPr>
        <xdr:cNvPr id="129" name="円/楕円 128"/>
        <xdr:cNvSpPr/>
      </xdr:nvSpPr>
      <xdr:spPr bwMode="auto">
        <a:xfrm>
          <a:off x="5600700" y="693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296118</xdr:rowOff>
    </xdr:from>
    <xdr:ext cx="762000" cy="259045"/>
    <xdr:sp macro="" textlink="">
      <xdr:nvSpPr>
        <xdr:cNvPr id="130" name="人口1人当たり決算額の推移該当値テキスト445"/>
        <xdr:cNvSpPr txBox="1"/>
      </xdr:nvSpPr>
      <xdr:spPr>
        <a:xfrm>
          <a:off x="5740400" y="690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14,995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261404</xdr:rowOff>
    </xdr:from>
    <xdr:to>
      <xdr:col>4</xdr:col>
      <xdr:colOff>520700</xdr:colOff>
      <xdr:row>36</xdr:row>
      <xdr:rowOff>20104</xdr:rowOff>
    </xdr:to>
    <xdr:sp macro="" textlink="">
      <xdr:nvSpPr>
        <xdr:cNvPr id="131" name="円/楕円 130"/>
        <xdr:cNvSpPr/>
      </xdr:nvSpPr>
      <xdr:spPr bwMode="auto">
        <a:xfrm>
          <a:off x="4953000" y="687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4881</xdr:rowOff>
    </xdr:from>
    <xdr:ext cx="736600" cy="259045"/>
    <xdr:sp macro="" textlink="">
      <xdr:nvSpPr>
        <xdr:cNvPr id="132" name="テキスト ボックス 131"/>
        <xdr:cNvSpPr txBox="1"/>
      </xdr:nvSpPr>
      <xdr:spPr>
        <a:xfrm>
          <a:off x="4622800" y="6958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206883</xdr:rowOff>
    </xdr:from>
    <xdr:to>
      <xdr:col>3</xdr:col>
      <xdr:colOff>955675</xdr:colOff>
      <xdr:row>35</xdr:row>
      <xdr:rowOff>308483</xdr:rowOff>
    </xdr:to>
    <xdr:sp macro="" textlink="">
      <xdr:nvSpPr>
        <xdr:cNvPr id="133" name="円/楕円 132"/>
        <xdr:cNvSpPr/>
      </xdr:nvSpPr>
      <xdr:spPr bwMode="auto">
        <a:xfrm>
          <a:off x="4254500" y="6817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293260</xdr:rowOff>
    </xdr:from>
    <xdr:ext cx="762000" cy="259045"/>
    <xdr:sp macro="" textlink="">
      <xdr:nvSpPr>
        <xdr:cNvPr id="134" name="テキスト ボックス 133"/>
        <xdr:cNvSpPr txBox="1"/>
      </xdr:nvSpPr>
      <xdr:spPr>
        <a:xfrm>
          <a:off x="3924300" y="690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71628</xdr:rowOff>
    </xdr:from>
    <xdr:to>
      <xdr:col>3</xdr:col>
      <xdr:colOff>257175</xdr:colOff>
      <xdr:row>35</xdr:row>
      <xdr:rowOff>173228</xdr:rowOff>
    </xdr:to>
    <xdr:sp macro="" textlink="">
      <xdr:nvSpPr>
        <xdr:cNvPr id="135" name="円/楕円 134"/>
        <xdr:cNvSpPr/>
      </xdr:nvSpPr>
      <xdr:spPr bwMode="auto">
        <a:xfrm>
          <a:off x="3556000" y="6681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158005</xdr:rowOff>
    </xdr:from>
    <xdr:ext cx="762000" cy="259045"/>
    <xdr:sp macro="" textlink="">
      <xdr:nvSpPr>
        <xdr:cNvPr id="136" name="テキスト ボックス 135"/>
        <xdr:cNvSpPr txBox="1"/>
      </xdr:nvSpPr>
      <xdr:spPr>
        <a:xfrm>
          <a:off x="3225800" y="676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21,620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224028</xdr:rowOff>
    </xdr:from>
    <xdr:to>
      <xdr:col>2</xdr:col>
      <xdr:colOff>692150</xdr:colOff>
      <xdr:row>34</xdr:row>
      <xdr:rowOff>325628</xdr:rowOff>
    </xdr:to>
    <xdr:sp macro="" textlink="">
      <xdr:nvSpPr>
        <xdr:cNvPr id="137" name="円/楕円 136"/>
        <xdr:cNvSpPr/>
      </xdr:nvSpPr>
      <xdr:spPr bwMode="auto">
        <a:xfrm>
          <a:off x="2857500" y="6491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310405</xdr:rowOff>
    </xdr:from>
    <xdr:ext cx="762000" cy="259045"/>
    <xdr:sp macro="" textlink="">
      <xdr:nvSpPr>
        <xdr:cNvPr id="138" name="テキスト ボックス 137"/>
        <xdr:cNvSpPr txBox="1"/>
      </xdr:nvSpPr>
      <xdr:spPr>
        <a:xfrm>
          <a:off x="2527300" y="657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財政調整基金については、合併特例</a:t>
          </a:r>
          <a:r>
            <a:rPr kumimoji="1" lang="ja-JP" altLang="en-US" sz="1100">
              <a:solidFill>
                <a:schemeClr val="dk1"/>
              </a:solidFill>
              <a:effectLst/>
              <a:latin typeface="+mn-lt"/>
              <a:ea typeface="+mn-ea"/>
              <a:cs typeface="+mn-cs"/>
            </a:rPr>
            <a:t>期間の終了を見据えて積立を行ってきたが、平成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億円を取崩し</a:t>
          </a:r>
          <a:r>
            <a:rPr kumimoji="1" lang="ja-JP" altLang="ja-JP" sz="1100">
              <a:solidFill>
                <a:schemeClr val="dk1"/>
              </a:solidFill>
              <a:effectLst/>
              <a:latin typeface="+mn-lt"/>
              <a:ea typeface="+mn-ea"/>
              <a:cs typeface="+mn-cs"/>
            </a:rPr>
            <a:t>実質単年度収支は</a:t>
          </a:r>
          <a:r>
            <a:rPr kumimoji="1" lang="ja-JP" altLang="en-US" sz="1100">
              <a:solidFill>
                <a:schemeClr val="dk1"/>
              </a:solidFill>
              <a:effectLst/>
              <a:latin typeface="+mn-lt"/>
              <a:ea typeface="+mn-ea"/>
              <a:cs typeface="+mn-cs"/>
            </a:rPr>
            <a:t>赤字となった</a:t>
          </a:r>
          <a:r>
            <a:rPr kumimoji="1" lang="ja-JP" altLang="ja-JP" sz="1100">
              <a:solidFill>
                <a:schemeClr val="dk1"/>
              </a:solidFill>
              <a:effectLst/>
              <a:latin typeface="+mn-lt"/>
              <a:ea typeface="+mn-ea"/>
              <a:cs typeface="+mn-cs"/>
            </a:rPr>
            <a:t>。実質収支において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月の合併から今日に至るまで、合併の特例による地方交付税や合併特例債</a:t>
          </a:r>
          <a:r>
            <a:rPr kumimoji="1" lang="ja-JP" altLang="en-US" sz="1100">
              <a:solidFill>
                <a:schemeClr val="dk1"/>
              </a:solidFill>
              <a:effectLst/>
              <a:latin typeface="+mn-lt"/>
              <a:ea typeface="+mn-ea"/>
              <a:cs typeface="+mn-cs"/>
            </a:rPr>
            <a:t>等を活用し、黒字</a:t>
          </a:r>
          <a:r>
            <a:rPr kumimoji="1" lang="ja-JP" altLang="ja-JP" sz="1100">
              <a:solidFill>
                <a:schemeClr val="dk1"/>
              </a:solidFill>
              <a:effectLst/>
              <a:latin typeface="+mn-lt"/>
              <a:ea typeface="+mn-ea"/>
              <a:cs typeface="+mn-cs"/>
            </a:rPr>
            <a:t>運営</a:t>
          </a:r>
          <a:r>
            <a:rPr kumimoji="1" lang="ja-JP" altLang="en-US" sz="1100">
              <a:solidFill>
                <a:schemeClr val="dk1"/>
              </a:solidFill>
              <a:effectLst/>
              <a:latin typeface="+mn-lt"/>
              <a:ea typeface="+mn-ea"/>
              <a:cs typeface="+mn-cs"/>
            </a:rPr>
            <a:t>を継続している。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合併特例の期限が迫り、</a:t>
          </a:r>
          <a:r>
            <a:rPr kumimoji="1" lang="ja-JP" altLang="en-US" sz="1100">
              <a:solidFill>
                <a:schemeClr val="dk1"/>
              </a:solidFill>
              <a:effectLst/>
              <a:latin typeface="+mn-lt"/>
              <a:ea typeface="+mn-ea"/>
              <a:cs typeface="+mn-cs"/>
            </a:rPr>
            <a:t>普通交付税の段階的削減が進むため</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の選択と集中を徹底し、</a:t>
          </a:r>
          <a:r>
            <a:rPr kumimoji="1" lang="ja-JP" altLang="ja-JP" sz="1100">
              <a:solidFill>
                <a:schemeClr val="dk1"/>
              </a:solidFill>
              <a:effectLst/>
              <a:latin typeface="+mn-lt"/>
              <a:ea typeface="+mn-ea"/>
              <a:cs typeface="+mn-cs"/>
            </a:rPr>
            <a:t>収支を見極めた健全な運営</a:t>
          </a:r>
          <a:r>
            <a:rPr kumimoji="1" lang="ja-JP" altLang="en-US" sz="1100">
              <a:solidFill>
                <a:schemeClr val="dk1"/>
              </a:solidFill>
              <a:effectLst/>
              <a:latin typeface="+mn-lt"/>
              <a:ea typeface="+mn-ea"/>
              <a:cs typeface="+mn-cs"/>
            </a:rPr>
            <a:t>の維持に努める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と比較して</a:t>
          </a:r>
          <a:r>
            <a:rPr kumimoji="1" lang="ja-JP" altLang="ja-JP" sz="1100">
              <a:solidFill>
                <a:schemeClr val="dk1"/>
              </a:solidFill>
              <a:effectLst/>
              <a:latin typeface="+mn-lt"/>
              <a:ea typeface="+mn-ea"/>
              <a:cs typeface="+mn-cs"/>
            </a:rPr>
            <a:t>黒字額増となり、実質赤字比率・連結赤字比率も発生していない。</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一般会計、企業会計ともに黒字となっているものの、</a:t>
          </a:r>
          <a:r>
            <a:rPr kumimoji="1" lang="ja-JP" altLang="en-US" sz="1100">
              <a:solidFill>
                <a:schemeClr val="dk1"/>
              </a:solidFill>
              <a:effectLst/>
              <a:latin typeface="+mn-lt"/>
              <a:ea typeface="+mn-ea"/>
              <a:cs typeface="+mn-cs"/>
            </a:rPr>
            <a:t>いずれも</a:t>
          </a:r>
          <a:r>
            <a:rPr kumimoji="1" lang="ja-JP" altLang="ja-JP" sz="1100">
              <a:solidFill>
                <a:schemeClr val="dk1"/>
              </a:solidFill>
              <a:effectLst/>
              <a:latin typeface="+mn-lt"/>
              <a:ea typeface="+mn-ea"/>
              <a:cs typeface="+mn-cs"/>
            </a:rPr>
            <a:t>厳しい財政状況に変わりはなく、一般会計からの繰入金に頼った運営となっている。</a:t>
          </a:r>
          <a:endParaRPr lang="ja-JP" altLang="ja-JP" sz="1400">
            <a:effectLst/>
          </a:endParaRPr>
        </a:p>
        <a:p>
          <a:r>
            <a:rPr kumimoji="1" lang="ja-JP" altLang="ja-JP" sz="1100">
              <a:solidFill>
                <a:schemeClr val="dk1"/>
              </a:solidFill>
              <a:effectLst/>
              <a:latin typeface="+mn-lt"/>
              <a:ea typeface="+mn-ea"/>
              <a:cs typeface="+mn-cs"/>
            </a:rPr>
            <a:t>　今後、合併特例</a:t>
          </a:r>
          <a:r>
            <a:rPr kumimoji="1" lang="ja-JP" altLang="en-US" sz="1100">
              <a:solidFill>
                <a:schemeClr val="dk1"/>
              </a:solidFill>
              <a:effectLst/>
              <a:latin typeface="+mn-lt"/>
              <a:ea typeface="+mn-ea"/>
              <a:cs typeface="+mn-cs"/>
            </a:rPr>
            <a:t>期間</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終期を迎え</a:t>
          </a:r>
          <a:r>
            <a:rPr kumimoji="1" lang="ja-JP" altLang="ja-JP" sz="1100">
              <a:solidFill>
                <a:schemeClr val="dk1"/>
              </a:solidFill>
              <a:effectLst/>
              <a:latin typeface="+mn-lt"/>
              <a:ea typeface="+mn-ea"/>
              <a:cs typeface="+mn-cs"/>
            </a:rPr>
            <a:t>、一般会計において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厳しい財政運営が予想され</a:t>
          </a:r>
          <a:r>
            <a:rPr kumimoji="1" lang="ja-JP" altLang="en-US" sz="1100">
              <a:solidFill>
                <a:schemeClr val="dk1"/>
              </a:solidFill>
              <a:effectLst/>
              <a:latin typeface="+mn-lt"/>
              <a:ea typeface="+mn-ea"/>
              <a:cs typeface="+mn-cs"/>
            </a:rPr>
            <a:t>全ての</a:t>
          </a:r>
          <a:r>
            <a:rPr kumimoji="1" lang="ja-JP" altLang="ja-JP" sz="1100">
              <a:solidFill>
                <a:schemeClr val="dk1"/>
              </a:solidFill>
              <a:effectLst/>
              <a:latin typeface="+mn-lt"/>
              <a:ea typeface="+mn-ea"/>
              <a:cs typeface="+mn-cs"/>
            </a:rPr>
            <a:t>会計</a:t>
          </a:r>
          <a:r>
            <a:rPr kumimoji="1" lang="ja-JP" altLang="en-US" sz="1100">
              <a:solidFill>
                <a:schemeClr val="dk1"/>
              </a:solidFill>
              <a:effectLst/>
              <a:latin typeface="+mn-lt"/>
              <a:ea typeface="+mn-ea"/>
              <a:cs typeface="+mn-cs"/>
            </a:rPr>
            <a:t>の連結を視野に入れて健全</a:t>
          </a:r>
          <a:r>
            <a:rPr kumimoji="1" lang="ja-JP" altLang="ja-JP" sz="1100">
              <a:solidFill>
                <a:schemeClr val="dk1"/>
              </a:solidFill>
              <a:effectLst/>
              <a:latin typeface="+mn-lt"/>
              <a:ea typeface="+mn-ea"/>
              <a:cs typeface="+mn-cs"/>
            </a:rPr>
            <a:t>運営を行っていく必要がある。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合併特例債、臨時財政対策債の発行により、元利償還金が増加傾向にある。</a:t>
          </a:r>
          <a:endParaRPr lang="ja-JP" altLang="ja-JP" sz="1400">
            <a:effectLst/>
          </a:endParaRPr>
        </a:p>
        <a:p>
          <a:r>
            <a:rPr kumimoji="1" lang="ja-JP" altLang="ja-JP" sz="1100">
              <a:solidFill>
                <a:schemeClr val="dk1"/>
              </a:solidFill>
              <a:effectLst/>
              <a:latin typeface="+mn-lt"/>
              <a:ea typeface="+mn-ea"/>
              <a:cs typeface="+mn-cs"/>
            </a:rPr>
            <a:t>　今後も合併特例債を活用した積極的な事業実施が計画されており、普通交付税に算入されるものの、後年度の公債費負担に</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影響</a:t>
          </a:r>
          <a:r>
            <a:rPr kumimoji="1" lang="ja-JP" altLang="en-US" sz="1100">
              <a:solidFill>
                <a:schemeClr val="dk1"/>
              </a:solidFill>
              <a:effectLst/>
              <a:latin typeface="+mn-lt"/>
              <a:ea typeface="+mn-ea"/>
              <a:cs typeface="+mn-cs"/>
            </a:rPr>
            <a:t>を及ぼすため</a:t>
          </a:r>
          <a:r>
            <a:rPr kumimoji="1" lang="ja-JP" altLang="ja-JP" sz="1100">
              <a:solidFill>
                <a:schemeClr val="dk1"/>
              </a:solidFill>
              <a:effectLst/>
              <a:latin typeface="+mn-lt"/>
              <a:ea typeface="+mn-ea"/>
              <a:cs typeface="+mn-cs"/>
            </a:rPr>
            <a:t>、独自の発行ガイドラインに沿った起債発行を行うなどして公債費抑制に努める。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合併特例債や臨時財政対策債の発行による地方債現在高の増加と債務負担行為に基づく支出予定額が将来負担額を押し上げている。また、</a:t>
          </a:r>
          <a:r>
            <a:rPr kumimoji="1" lang="ja-JP" altLang="ja-JP" sz="1100">
              <a:solidFill>
                <a:schemeClr val="dk1"/>
              </a:solidFill>
              <a:effectLst/>
              <a:latin typeface="+mn-lt"/>
              <a:ea typeface="+mn-ea"/>
              <a:cs typeface="+mn-cs"/>
            </a:rPr>
            <a:t>将来負担額から控除される充当可能基金（財政調整基金、減債基金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が減となっているが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上記地方債の発行に伴う</a:t>
          </a:r>
          <a:r>
            <a:rPr kumimoji="1" lang="ja-JP" altLang="ja-JP" sz="1100">
              <a:solidFill>
                <a:schemeClr val="dk1"/>
              </a:solidFill>
              <a:effectLst/>
              <a:latin typeface="+mn-lt"/>
              <a:ea typeface="+mn-ea"/>
              <a:cs typeface="+mn-cs"/>
            </a:rPr>
            <a:t>基準財政需要額の増等により指数は改善</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月の合併から今日に至るまで、</a:t>
          </a:r>
          <a:r>
            <a:rPr kumimoji="1" lang="ja-JP" altLang="en-US" sz="1100">
              <a:solidFill>
                <a:schemeClr val="dk1"/>
              </a:solidFill>
              <a:effectLst/>
              <a:latin typeface="+mn-lt"/>
              <a:ea typeface="+mn-ea"/>
              <a:cs typeface="+mn-cs"/>
            </a:rPr>
            <a:t>普通</a:t>
          </a:r>
          <a:r>
            <a:rPr kumimoji="1" lang="ja-JP" altLang="ja-JP" sz="1100">
              <a:solidFill>
                <a:schemeClr val="dk1"/>
              </a:solidFill>
              <a:effectLst/>
              <a:latin typeface="+mn-lt"/>
              <a:ea typeface="+mn-ea"/>
              <a:cs typeface="+mn-cs"/>
            </a:rPr>
            <a:t>交付税</a:t>
          </a:r>
          <a:r>
            <a:rPr kumimoji="1" lang="ja-JP" altLang="en-US" sz="1100">
              <a:solidFill>
                <a:schemeClr val="dk1"/>
              </a:solidFill>
              <a:effectLst/>
              <a:latin typeface="+mn-lt"/>
              <a:ea typeface="+mn-ea"/>
              <a:cs typeface="+mn-cs"/>
            </a:rPr>
            <a:t>の合併算定替</a:t>
          </a:r>
          <a:r>
            <a:rPr kumimoji="1" lang="ja-JP" altLang="ja-JP" sz="1100">
              <a:solidFill>
                <a:schemeClr val="dk1"/>
              </a:solidFill>
              <a:effectLst/>
              <a:latin typeface="+mn-lt"/>
              <a:ea typeface="+mn-ea"/>
              <a:cs typeface="+mn-cs"/>
            </a:rPr>
            <a:t>や合併特例債</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優位な財政運営を行</a:t>
          </a:r>
          <a:r>
            <a:rPr kumimoji="1" lang="ja-JP" altLang="en-US" sz="1100">
              <a:solidFill>
                <a:schemeClr val="dk1"/>
              </a:solidFill>
              <a:effectLst/>
              <a:latin typeface="+mn-lt"/>
              <a:ea typeface="+mn-ea"/>
              <a:cs typeface="+mn-cs"/>
            </a:rPr>
            <a:t>ってきた</a:t>
          </a:r>
          <a:r>
            <a:rPr kumimoji="1" lang="ja-JP" altLang="ja-JP" sz="1100">
              <a:solidFill>
                <a:schemeClr val="dk1"/>
              </a:solidFill>
              <a:effectLst/>
              <a:latin typeface="+mn-lt"/>
              <a:ea typeface="+mn-ea"/>
              <a:cs typeface="+mn-cs"/>
            </a:rPr>
            <a:t>が、合併特例</a:t>
          </a:r>
          <a:r>
            <a:rPr kumimoji="1" lang="ja-JP" altLang="en-US" sz="1100">
              <a:solidFill>
                <a:schemeClr val="dk1"/>
              </a:solidFill>
              <a:effectLst/>
              <a:latin typeface="+mn-lt"/>
              <a:ea typeface="+mn-ea"/>
              <a:cs typeface="+mn-cs"/>
            </a:rPr>
            <a:t>期間が</a:t>
          </a:r>
          <a:r>
            <a:rPr kumimoji="1" lang="ja-JP" altLang="ja-JP" sz="1100">
              <a:solidFill>
                <a:schemeClr val="dk1"/>
              </a:solidFill>
              <a:effectLst/>
              <a:latin typeface="+mn-lt"/>
              <a:ea typeface="+mn-ea"/>
              <a:cs typeface="+mn-cs"/>
            </a:rPr>
            <a:t>終期を迎えると、財政規模が縮小し、先送りが許されない行政需要に対応するには基金の取崩しも必要</a:t>
          </a:r>
          <a:r>
            <a:rPr kumimoji="1" lang="ja-JP" altLang="en-US" sz="1100">
              <a:solidFill>
                <a:schemeClr val="dk1"/>
              </a:solidFill>
              <a:effectLst/>
              <a:latin typeface="+mn-lt"/>
              <a:ea typeface="+mn-ea"/>
              <a:cs typeface="+mn-cs"/>
            </a:rPr>
            <a:t>となる</a:t>
          </a:r>
          <a:r>
            <a:rPr kumimoji="1" lang="ja-JP" altLang="ja-JP" sz="1100">
              <a:solidFill>
                <a:schemeClr val="dk1"/>
              </a:solidFill>
              <a:effectLst/>
              <a:latin typeface="+mn-lt"/>
              <a:ea typeface="+mn-ea"/>
              <a:cs typeface="+mn-cs"/>
            </a:rPr>
            <a:t>。「歳入に見合った歳出」を基本とし</a:t>
          </a:r>
          <a:r>
            <a:rPr kumimoji="1" lang="ja-JP" altLang="en-US" sz="1100">
              <a:solidFill>
                <a:schemeClr val="dk1"/>
              </a:solidFill>
              <a:effectLst/>
              <a:latin typeface="+mn-lt"/>
              <a:ea typeface="+mn-ea"/>
              <a:cs typeface="+mn-cs"/>
            </a:rPr>
            <a:t>持続可能な</a:t>
          </a:r>
          <a:r>
            <a:rPr kumimoji="1" lang="ja-JP" altLang="ja-JP" sz="1100">
              <a:solidFill>
                <a:schemeClr val="dk1"/>
              </a:solidFill>
              <a:effectLst/>
              <a:latin typeface="+mn-lt"/>
              <a:ea typeface="+mn-ea"/>
              <a:cs typeface="+mn-cs"/>
            </a:rPr>
            <a:t>財政運営に努める。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50510248</v>
      </c>
      <c r="BO4" s="379"/>
      <c r="BP4" s="379"/>
      <c r="BQ4" s="379"/>
      <c r="BR4" s="379"/>
      <c r="BS4" s="379"/>
      <c r="BT4" s="379"/>
      <c r="BU4" s="380"/>
      <c r="BV4" s="378">
        <v>49237461</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4.2</v>
      </c>
      <c r="CU4" s="556"/>
      <c r="CV4" s="556"/>
      <c r="CW4" s="556"/>
      <c r="CX4" s="556"/>
      <c r="CY4" s="556"/>
      <c r="CZ4" s="556"/>
      <c r="DA4" s="557"/>
      <c r="DB4" s="555">
        <v>2.5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48297175</v>
      </c>
      <c r="BO5" s="384"/>
      <c r="BP5" s="384"/>
      <c r="BQ5" s="384"/>
      <c r="BR5" s="384"/>
      <c r="BS5" s="384"/>
      <c r="BT5" s="384"/>
      <c r="BU5" s="385"/>
      <c r="BV5" s="383">
        <v>48050294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83.6</v>
      </c>
      <c r="CU5" s="354"/>
      <c r="CV5" s="354"/>
      <c r="CW5" s="354"/>
      <c r="CX5" s="354"/>
      <c r="CY5" s="354"/>
      <c r="CZ5" s="354"/>
      <c r="DA5" s="355"/>
      <c r="DB5" s="353">
        <v>83.2</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2213073</v>
      </c>
      <c r="BO6" s="384"/>
      <c r="BP6" s="384"/>
      <c r="BQ6" s="384"/>
      <c r="BR6" s="384"/>
      <c r="BS6" s="384"/>
      <c r="BT6" s="384"/>
      <c r="BU6" s="385"/>
      <c r="BV6" s="383">
        <v>1187167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91.2</v>
      </c>
      <c r="CU6" s="530"/>
      <c r="CV6" s="530"/>
      <c r="CW6" s="530"/>
      <c r="CX6" s="530"/>
      <c r="CY6" s="530"/>
      <c r="CZ6" s="530"/>
      <c r="DA6" s="531"/>
      <c r="DB6" s="529">
        <v>91.3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925898</v>
      </c>
      <c r="BO7" s="384"/>
      <c r="BP7" s="384"/>
      <c r="BQ7" s="384"/>
      <c r="BR7" s="384"/>
      <c r="BS7" s="384"/>
      <c r="BT7" s="384"/>
      <c r="BU7" s="385"/>
      <c r="BV7" s="383">
        <v>416914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30349832</v>
      </c>
      <c r="CU7" s="384"/>
      <c r="CV7" s="384"/>
      <c r="CW7" s="384"/>
      <c r="CX7" s="384"/>
      <c r="CY7" s="384"/>
      <c r="CZ7" s="384"/>
      <c r="DA7" s="385"/>
      <c r="DB7" s="383">
        <v>30583289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1287175</v>
      </c>
      <c r="BO8" s="384"/>
      <c r="BP8" s="384"/>
      <c r="BQ8" s="384"/>
      <c r="BR8" s="384"/>
      <c r="BS8" s="384"/>
      <c r="BT8" s="384"/>
      <c r="BU8" s="385"/>
      <c r="BV8" s="383">
        <v>770253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0.68</v>
      </c>
      <c r="CU8" s="493"/>
      <c r="CV8" s="493"/>
      <c r="CW8" s="493"/>
      <c r="CX8" s="493"/>
      <c r="CY8" s="493"/>
      <c r="CZ8" s="493"/>
      <c r="DA8" s="494"/>
      <c r="DB8" s="492">
        <v>0.7</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115479</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516922</v>
      </c>
      <c r="BO9" s="384"/>
      <c r="BP9" s="384"/>
      <c r="BQ9" s="384"/>
      <c r="BR9" s="384"/>
      <c r="BS9" s="384"/>
      <c r="BT9" s="384"/>
      <c r="BU9" s="385"/>
      <c r="BV9" s="383">
        <v>-60229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16.3</v>
      </c>
      <c r="CU9" s="354"/>
      <c r="CV9" s="354"/>
      <c r="CW9" s="354"/>
      <c r="CX9" s="354"/>
      <c r="CY9" s="354"/>
      <c r="CZ9" s="354"/>
      <c r="DA9" s="355"/>
      <c r="DB9" s="353">
        <v>16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116797</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11607</v>
      </c>
      <c r="BO10" s="384"/>
      <c r="BP10" s="384"/>
      <c r="BQ10" s="384"/>
      <c r="BR10" s="384"/>
      <c r="BS10" s="384"/>
      <c r="BT10" s="384"/>
      <c r="BU10" s="385"/>
      <c r="BV10" s="383">
        <v>618458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99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115704</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1000000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113126</v>
      </c>
      <c r="S13" s="485"/>
      <c r="T13" s="485"/>
      <c r="U13" s="485"/>
      <c r="V13" s="486"/>
      <c r="W13" s="472" t="s">
        <v>123</v>
      </c>
      <c r="X13" s="396"/>
      <c r="Y13" s="396"/>
      <c r="Z13" s="396"/>
      <c r="AA13" s="396"/>
      <c r="AB13" s="397"/>
      <c r="AC13" s="359">
        <v>2486</v>
      </c>
      <c r="AD13" s="360"/>
      <c r="AE13" s="360"/>
      <c r="AF13" s="360"/>
      <c r="AG13" s="361"/>
      <c r="AH13" s="359">
        <v>3461</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-471471</v>
      </c>
      <c r="BO13" s="384"/>
      <c r="BP13" s="384"/>
      <c r="BQ13" s="384"/>
      <c r="BR13" s="384"/>
      <c r="BS13" s="384"/>
      <c r="BT13" s="384"/>
      <c r="BU13" s="385"/>
      <c r="BV13" s="383">
        <v>558229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7.7</v>
      </c>
      <c r="CU13" s="354"/>
      <c r="CV13" s="354"/>
      <c r="CW13" s="354"/>
      <c r="CX13" s="354"/>
      <c r="CY13" s="354"/>
      <c r="CZ13" s="354"/>
      <c r="DA13" s="355"/>
      <c r="DB13" s="353">
        <v>8.6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116088</v>
      </c>
      <c r="S14" s="485"/>
      <c r="T14" s="485"/>
      <c r="U14" s="485"/>
      <c r="V14" s="486"/>
      <c r="W14" s="487"/>
      <c r="X14" s="399"/>
      <c r="Y14" s="399"/>
      <c r="Z14" s="399"/>
      <c r="AA14" s="399"/>
      <c r="AB14" s="400"/>
      <c r="AC14" s="477">
        <v>4.5999999999999996</v>
      </c>
      <c r="AD14" s="478"/>
      <c r="AE14" s="478"/>
      <c r="AF14" s="478"/>
      <c r="AG14" s="479"/>
      <c r="AH14" s="477">
        <v>5.8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3.7</v>
      </c>
      <c r="CU14" s="456"/>
      <c r="CV14" s="456"/>
      <c r="CW14" s="456"/>
      <c r="CX14" s="456"/>
      <c r="CY14" s="456"/>
      <c r="CZ14" s="456"/>
      <c r="DA14" s="457"/>
      <c r="DB14" s="488">
        <v>4.0999999999999996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113483</v>
      </c>
      <c r="S15" s="485"/>
      <c r="T15" s="485"/>
      <c r="U15" s="485"/>
      <c r="V15" s="486"/>
      <c r="W15" s="472" t="s">
        <v>130</v>
      </c>
      <c r="X15" s="396"/>
      <c r="Y15" s="396"/>
      <c r="Z15" s="396"/>
      <c r="AA15" s="396"/>
      <c r="AB15" s="397"/>
      <c r="AC15" s="359">
        <v>22342</v>
      </c>
      <c r="AD15" s="360"/>
      <c r="AE15" s="360"/>
      <c r="AF15" s="360"/>
      <c r="AG15" s="361"/>
      <c r="AH15" s="359">
        <v>25023</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13317507</v>
      </c>
      <c r="BO15" s="379"/>
      <c r="BP15" s="379"/>
      <c r="BQ15" s="379"/>
      <c r="BR15" s="379"/>
      <c r="BS15" s="379"/>
      <c r="BT15" s="379"/>
      <c r="BU15" s="380"/>
      <c r="BV15" s="378">
        <v>13463184</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41.5</v>
      </c>
      <c r="AD16" s="478"/>
      <c r="AE16" s="478"/>
      <c r="AF16" s="478"/>
      <c r="AG16" s="479"/>
      <c r="AH16" s="477">
        <v>41.8</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20034423</v>
      </c>
      <c r="BO16" s="384"/>
      <c r="BP16" s="384"/>
      <c r="BQ16" s="384"/>
      <c r="BR16" s="384"/>
      <c r="BS16" s="384"/>
      <c r="BT16" s="384"/>
      <c r="BU16" s="385"/>
      <c r="BV16" s="383">
        <v>19571790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29036</v>
      </c>
      <c r="AD17" s="360"/>
      <c r="AE17" s="360"/>
      <c r="AF17" s="360"/>
      <c r="AG17" s="361"/>
      <c r="AH17" s="359">
        <v>30954</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17132420</v>
      </c>
      <c r="BO17" s="384"/>
      <c r="BP17" s="384"/>
      <c r="BQ17" s="384"/>
      <c r="BR17" s="384"/>
      <c r="BS17" s="384"/>
      <c r="BT17" s="384"/>
      <c r="BU17" s="385"/>
      <c r="BV17" s="383">
        <v>17426360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388.37</v>
      </c>
      <c r="M18" s="448"/>
      <c r="N18" s="448"/>
      <c r="O18" s="448"/>
      <c r="P18" s="448"/>
      <c r="Q18" s="448"/>
      <c r="R18" s="449"/>
      <c r="S18" s="449"/>
      <c r="T18" s="449"/>
      <c r="U18" s="449"/>
      <c r="V18" s="450"/>
      <c r="W18" s="464"/>
      <c r="X18" s="465"/>
      <c r="Y18" s="465"/>
      <c r="Z18" s="465"/>
      <c r="AA18" s="465"/>
      <c r="AB18" s="473"/>
      <c r="AC18" s="347">
        <v>53.9</v>
      </c>
      <c r="AD18" s="348"/>
      <c r="AE18" s="348"/>
      <c r="AF18" s="348"/>
      <c r="AG18" s="451"/>
      <c r="AH18" s="347">
        <v>51.7</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26033664</v>
      </c>
      <c r="BO18" s="384"/>
      <c r="BP18" s="384"/>
      <c r="BQ18" s="384"/>
      <c r="BR18" s="384"/>
      <c r="BS18" s="384"/>
      <c r="BT18" s="384"/>
      <c r="BU18" s="385"/>
      <c r="BV18" s="383">
        <v>25726211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297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35124093</v>
      </c>
      <c r="BO19" s="384"/>
      <c r="BP19" s="384"/>
      <c r="BQ19" s="384"/>
      <c r="BR19" s="384"/>
      <c r="BS19" s="384"/>
      <c r="BT19" s="384"/>
      <c r="BU19" s="385"/>
      <c r="BV19" s="383">
        <v>35125826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38941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57876268</v>
      </c>
      <c r="BO23" s="384"/>
      <c r="BP23" s="384"/>
      <c r="BQ23" s="384"/>
      <c r="BR23" s="384"/>
      <c r="BS23" s="384"/>
      <c r="BT23" s="384"/>
      <c r="BU23" s="385"/>
      <c r="BV23" s="383">
        <v>57065878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9000</v>
      </c>
      <c r="R24" s="360"/>
      <c r="S24" s="360"/>
      <c r="T24" s="360"/>
      <c r="U24" s="360"/>
      <c r="V24" s="361"/>
      <c r="W24" s="425"/>
      <c r="X24" s="416"/>
      <c r="Y24" s="417"/>
      <c r="Z24" s="356" t="s">
        <v>153</v>
      </c>
      <c r="AA24" s="357"/>
      <c r="AB24" s="357"/>
      <c r="AC24" s="357"/>
      <c r="AD24" s="357"/>
      <c r="AE24" s="357"/>
      <c r="AF24" s="357"/>
      <c r="AG24" s="358"/>
      <c r="AH24" s="359">
        <v>731</v>
      </c>
      <c r="AI24" s="360"/>
      <c r="AJ24" s="360"/>
      <c r="AK24" s="360"/>
      <c r="AL24" s="361"/>
      <c r="AM24" s="359">
        <v>2367709</v>
      </c>
      <c r="AN24" s="360"/>
      <c r="AO24" s="360"/>
      <c r="AP24" s="360"/>
      <c r="AQ24" s="360"/>
      <c r="AR24" s="361"/>
      <c r="AS24" s="359">
        <v>3239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30357173</v>
      </c>
      <c r="BO24" s="384"/>
      <c r="BP24" s="384"/>
      <c r="BQ24" s="384"/>
      <c r="BR24" s="384"/>
      <c r="BS24" s="384"/>
      <c r="BT24" s="384"/>
      <c r="BU24" s="385"/>
      <c r="BV24" s="383">
        <v>31667972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7500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13009883</v>
      </c>
      <c r="BO25" s="379"/>
      <c r="BP25" s="379"/>
      <c r="BQ25" s="379"/>
      <c r="BR25" s="379"/>
      <c r="BS25" s="379"/>
      <c r="BT25" s="379"/>
      <c r="BU25" s="380"/>
      <c r="BV25" s="378">
        <v>12214949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7000</v>
      </c>
      <c r="R26" s="360"/>
      <c r="S26" s="360"/>
      <c r="T26" s="360"/>
      <c r="U26" s="360"/>
      <c r="V26" s="361"/>
      <c r="W26" s="425"/>
      <c r="X26" s="416"/>
      <c r="Y26" s="417"/>
      <c r="Z26" s="356" t="s">
        <v>159</v>
      </c>
      <c r="AA26" s="438"/>
      <c r="AB26" s="438"/>
      <c r="AC26" s="438"/>
      <c r="AD26" s="438"/>
      <c r="AE26" s="438"/>
      <c r="AF26" s="438"/>
      <c r="AG26" s="439"/>
      <c r="AH26" s="359">
        <v>48</v>
      </c>
      <c r="AI26" s="360"/>
      <c r="AJ26" s="360"/>
      <c r="AK26" s="360"/>
      <c r="AL26" s="361"/>
      <c r="AM26" s="359">
        <v>145104</v>
      </c>
      <c r="AN26" s="360"/>
      <c r="AO26" s="360"/>
      <c r="AP26" s="360"/>
      <c r="AQ26" s="360"/>
      <c r="AR26" s="361"/>
      <c r="AS26" s="359">
        <v>3023</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4600</v>
      </c>
      <c r="R27" s="360"/>
      <c r="S27" s="360"/>
      <c r="T27" s="360"/>
      <c r="U27" s="360"/>
      <c r="V27" s="361"/>
      <c r="W27" s="425"/>
      <c r="X27" s="416"/>
      <c r="Y27" s="417"/>
      <c r="Z27" s="356" t="s">
        <v>162</v>
      </c>
      <c r="AA27" s="357"/>
      <c r="AB27" s="357"/>
      <c r="AC27" s="357"/>
      <c r="AD27" s="357"/>
      <c r="AE27" s="357"/>
      <c r="AF27" s="357"/>
      <c r="AG27" s="358"/>
      <c r="AH27" s="359">
        <v>117</v>
      </c>
      <c r="AI27" s="360"/>
      <c r="AJ27" s="360"/>
      <c r="AK27" s="360"/>
      <c r="AL27" s="361"/>
      <c r="AM27" s="359">
        <v>362772</v>
      </c>
      <c r="AN27" s="360"/>
      <c r="AO27" s="360"/>
      <c r="AP27" s="360"/>
      <c r="AQ27" s="360"/>
      <c r="AR27" s="361"/>
      <c r="AS27" s="359">
        <v>3101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2607102</v>
      </c>
      <c r="BO27" s="387"/>
      <c r="BP27" s="387"/>
      <c r="BQ27" s="387"/>
      <c r="BR27" s="387"/>
      <c r="BS27" s="387"/>
      <c r="BT27" s="387"/>
      <c r="BU27" s="388"/>
      <c r="BV27" s="386">
        <v>2605064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3900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5414190</v>
      </c>
      <c r="BO28" s="379"/>
      <c r="BP28" s="379"/>
      <c r="BQ28" s="379"/>
      <c r="BR28" s="379"/>
      <c r="BS28" s="379"/>
      <c r="BT28" s="379"/>
      <c r="BU28" s="380"/>
      <c r="BV28" s="378">
        <v>6402583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23</v>
      </c>
      <c r="M29" s="360"/>
      <c r="N29" s="360"/>
      <c r="O29" s="360"/>
      <c r="P29" s="361"/>
      <c r="Q29" s="359">
        <v>3700</v>
      </c>
      <c r="R29" s="360"/>
      <c r="S29" s="360"/>
      <c r="T29" s="360"/>
      <c r="U29" s="360"/>
      <c r="V29" s="361"/>
      <c r="W29" s="426"/>
      <c r="X29" s="427"/>
      <c r="Y29" s="428"/>
      <c r="Z29" s="356" t="s">
        <v>169</v>
      </c>
      <c r="AA29" s="357"/>
      <c r="AB29" s="357"/>
      <c r="AC29" s="357"/>
      <c r="AD29" s="357"/>
      <c r="AE29" s="357"/>
      <c r="AF29" s="357"/>
      <c r="AG29" s="358"/>
      <c r="AH29" s="359">
        <v>848</v>
      </c>
      <c r="AI29" s="360"/>
      <c r="AJ29" s="360"/>
      <c r="AK29" s="360"/>
      <c r="AL29" s="361"/>
      <c r="AM29" s="359">
        <v>2730481</v>
      </c>
      <c r="AN29" s="360"/>
      <c r="AO29" s="360"/>
      <c r="AP29" s="360"/>
      <c r="AQ29" s="360"/>
      <c r="AR29" s="361"/>
      <c r="AS29" s="359">
        <v>3220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5882405</v>
      </c>
      <c r="BO29" s="384"/>
      <c r="BP29" s="384"/>
      <c r="BQ29" s="384"/>
      <c r="BR29" s="384"/>
      <c r="BS29" s="384"/>
      <c r="BT29" s="384"/>
      <c r="BU29" s="385"/>
      <c r="BV29" s="383">
        <v>5367660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13715319</v>
      </c>
      <c r="BO30" s="387"/>
      <c r="BP30" s="387"/>
      <c r="BQ30" s="387"/>
      <c r="BR30" s="387"/>
      <c r="BS30" s="387"/>
      <c r="BT30" s="387"/>
      <c r="BU30" s="388"/>
      <c r="BV30" s="386">
        <v>13808331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国民健康保険（事業勘定）特別会計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東近江行政組合一般会計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愛の田園振興公社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国民健康保険（施設勘定）特別会計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東近江行政組合救急医療特別会計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東近江市土地開発公社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IF('各会計、関係団体の財政状況及び健全化判断比率'!B36="","",'各会計、関係団体の財政状況及び健全化判断比率'!B36)</f>
        <v>農業集落排水事業特別会計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八日市布引ライフ組合</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東近江市地域振興事業団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IF('各会計、関係団体の財政状況及び健全化判断比率'!B37="","",'各会計、関係団体の財政状況及び健全化判断比率'!B37)</f>
        <v>公設地方卸売市場特別会計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中部清掃組合</v>
      </c>
      <c r="BZ37" s="342"/>
      <c r="CA37" s="342"/>
      <c r="CB37" s="342"/>
      <c r="CC37" s="342"/>
      <c r="CD37" s="342"/>
      <c r="CE37" s="342"/>
      <c r="CF37" s="342"/>
      <c r="CG37" s="342"/>
      <c r="CH37" s="342"/>
      <c r="CI37" s="342"/>
      <c r="CJ37" s="342"/>
      <c r="CK37" s="342"/>
      <c r="CL37" s="342"/>
      <c r="CM37" s="342"/>
      <c r="CN37" s="165"/>
      <c r="CO37" s="343">
        <f t="shared" si="3"/>
        <v>25</v>
      </c>
      <c r="CP37" s="343"/>
      <c r="CQ37" s="342" t="str">
        <f>IF('各会計、関係団体の財政状況及び健全化判断比率'!BS10="","",'各会計、関係団体の財政状況及び健全化判断比率'!BS10)</f>
        <v>東近江ケーブルネットワーク</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愛知郡広域行政組合一般会計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愛知郡広域行政組合水道事業会計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湖東広域衛生管理組合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滋賀県市町村職員研修センター</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滋賀県後期高齢者医療広域連合一般会計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滋賀県後期高齢者医療広域連合特別会計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16526916</v>
      </c>
      <c r="S5" s="639"/>
      <c r="T5" s="639"/>
      <c r="U5" s="639"/>
      <c r="V5" s="639"/>
      <c r="W5" s="639"/>
      <c r="X5" s="639"/>
      <c r="Y5" s="686"/>
      <c r="Z5" s="699">
        <v>32.700000000000003</v>
      </c>
      <c r="AA5" s="699"/>
      <c r="AB5" s="699"/>
      <c r="AC5" s="699"/>
      <c r="AD5" s="700">
        <v>16050049</v>
      </c>
      <c r="AE5" s="700"/>
      <c r="AF5" s="700"/>
      <c r="AG5" s="700"/>
      <c r="AH5" s="700"/>
      <c r="AI5" s="700"/>
      <c r="AJ5" s="700"/>
      <c r="AK5" s="700"/>
      <c r="AL5" s="687">
        <v>56.2</v>
      </c>
      <c r="AM5" s="656"/>
      <c r="AN5" s="656"/>
      <c r="AO5" s="688"/>
      <c r="AP5" s="675" t="s">
        <v>207</v>
      </c>
      <c r="AQ5" s="676"/>
      <c r="AR5" s="676"/>
      <c r="AS5" s="676"/>
      <c r="AT5" s="676"/>
      <c r="AU5" s="676"/>
      <c r="AV5" s="676"/>
      <c r="AW5" s="676"/>
      <c r="AX5" s="676"/>
      <c r="AY5" s="676"/>
      <c r="AZ5" s="676"/>
      <c r="BA5" s="676"/>
      <c r="BB5" s="676"/>
      <c r="BC5" s="676"/>
      <c r="BD5" s="676"/>
      <c r="BE5" s="676"/>
      <c r="BF5" s="677"/>
      <c r="BG5" s="588">
        <v>16040960</v>
      </c>
      <c r="BH5" s="589"/>
      <c r="BI5" s="589"/>
      <c r="BJ5" s="589"/>
      <c r="BK5" s="589"/>
      <c r="BL5" s="589"/>
      <c r="BM5" s="589"/>
      <c r="BN5" s="590"/>
      <c r="BO5" s="641">
        <v>97.1</v>
      </c>
      <c r="BP5" s="641"/>
      <c r="BQ5" s="641"/>
      <c r="BR5" s="641"/>
      <c r="BS5" s="642">
        <v>209196</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326367</v>
      </c>
      <c r="S6" s="589"/>
      <c r="T6" s="589"/>
      <c r="U6" s="589"/>
      <c r="V6" s="589"/>
      <c r="W6" s="589"/>
      <c r="X6" s="589"/>
      <c r="Y6" s="590"/>
      <c r="Z6" s="641">
        <v>0.6</v>
      </c>
      <c r="AA6" s="641"/>
      <c r="AB6" s="641"/>
      <c r="AC6" s="641"/>
      <c r="AD6" s="642">
        <v>326367</v>
      </c>
      <c r="AE6" s="642"/>
      <c r="AF6" s="642"/>
      <c r="AG6" s="642"/>
      <c r="AH6" s="642"/>
      <c r="AI6" s="642"/>
      <c r="AJ6" s="642"/>
      <c r="AK6" s="642"/>
      <c r="AL6" s="611">
        <v>1.1000000000000001</v>
      </c>
      <c r="AM6" s="643"/>
      <c r="AN6" s="643"/>
      <c r="AO6" s="644"/>
      <c r="AP6" s="585" t="s">
        <v>212</v>
      </c>
      <c r="AQ6" s="586"/>
      <c r="AR6" s="586"/>
      <c r="AS6" s="586"/>
      <c r="AT6" s="586"/>
      <c r="AU6" s="586"/>
      <c r="AV6" s="586"/>
      <c r="AW6" s="586"/>
      <c r="AX6" s="586"/>
      <c r="AY6" s="586"/>
      <c r="AZ6" s="586"/>
      <c r="BA6" s="586"/>
      <c r="BB6" s="586"/>
      <c r="BC6" s="586"/>
      <c r="BD6" s="586"/>
      <c r="BE6" s="586"/>
      <c r="BF6" s="587"/>
      <c r="BG6" s="588">
        <v>16040960</v>
      </c>
      <c r="BH6" s="589"/>
      <c r="BI6" s="589"/>
      <c r="BJ6" s="589"/>
      <c r="BK6" s="589"/>
      <c r="BL6" s="589"/>
      <c r="BM6" s="589"/>
      <c r="BN6" s="590"/>
      <c r="BO6" s="641">
        <v>97.1</v>
      </c>
      <c r="BP6" s="641"/>
      <c r="BQ6" s="641"/>
      <c r="BR6" s="641"/>
      <c r="BS6" s="642">
        <v>209196</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276040</v>
      </c>
      <c r="CS6" s="589"/>
      <c r="CT6" s="589"/>
      <c r="CU6" s="589"/>
      <c r="CV6" s="589"/>
      <c r="CW6" s="589"/>
      <c r="CX6" s="589"/>
      <c r="CY6" s="590"/>
      <c r="CZ6" s="641">
        <v>0.6</v>
      </c>
      <c r="DA6" s="641"/>
      <c r="DB6" s="641"/>
      <c r="DC6" s="641"/>
      <c r="DD6" s="594" t="s">
        <v>214</v>
      </c>
      <c r="DE6" s="589"/>
      <c r="DF6" s="589"/>
      <c r="DG6" s="589"/>
      <c r="DH6" s="589"/>
      <c r="DI6" s="589"/>
      <c r="DJ6" s="589"/>
      <c r="DK6" s="589"/>
      <c r="DL6" s="589"/>
      <c r="DM6" s="589"/>
      <c r="DN6" s="589"/>
      <c r="DO6" s="589"/>
      <c r="DP6" s="590"/>
      <c r="DQ6" s="594">
        <v>276040</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27818</v>
      </c>
      <c r="S7" s="589"/>
      <c r="T7" s="589"/>
      <c r="U7" s="589"/>
      <c r="V7" s="589"/>
      <c r="W7" s="589"/>
      <c r="X7" s="589"/>
      <c r="Y7" s="590"/>
      <c r="Z7" s="641">
        <v>0.1</v>
      </c>
      <c r="AA7" s="641"/>
      <c r="AB7" s="641"/>
      <c r="AC7" s="641"/>
      <c r="AD7" s="642">
        <v>27818</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6932439</v>
      </c>
      <c r="BH7" s="589"/>
      <c r="BI7" s="589"/>
      <c r="BJ7" s="589"/>
      <c r="BK7" s="589"/>
      <c r="BL7" s="589"/>
      <c r="BM7" s="589"/>
      <c r="BN7" s="590"/>
      <c r="BO7" s="641">
        <v>41.9</v>
      </c>
      <c r="BP7" s="641"/>
      <c r="BQ7" s="641"/>
      <c r="BR7" s="641"/>
      <c r="BS7" s="642">
        <v>209196</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7359017</v>
      </c>
      <c r="CS7" s="589"/>
      <c r="CT7" s="589"/>
      <c r="CU7" s="589"/>
      <c r="CV7" s="589"/>
      <c r="CW7" s="589"/>
      <c r="CX7" s="589"/>
      <c r="CY7" s="590"/>
      <c r="CZ7" s="641">
        <v>15.2</v>
      </c>
      <c r="DA7" s="641"/>
      <c r="DB7" s="641"/>
      <c r="DC7" s="641"/>
      <c r="DD7" s="594">
        <v>2229703</v>
      </c>
      <c r="DE7" s="589"/>
      <c r="DF7" s="589"/>
      <c r="DG7" s="589"/>
      <c r="DH7" s="589"/>
      <c r="DI7" s="589"/>
      <c r="DJ7" s="589"/>
      <c r="DK7" s="589"/>
      <c r="DL7" s="589"/>
      <c r="DM7" s="589"/>
      <c r="DN7" s="589"/>
      <c r="DO7" s="589"/>
      <c r="DP7" s="590"/>
      <c r="DQ7" s="594">
        <v>5147331</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93907</v>
      </c>
      <c r="S8" s="589"/>
      <c r="T8" s="589"/>
      <c r="U8" s="589"/>
      <c r="V8" s="589"/>
      <c r="W8" s="589"/>
      <c r="X8" s="589"/>
      <c r="Y8" s="590"/>
      <c r="Z8" s="641">
        <v>0.2</v>
      </c>
      <c r="AA8" s="641"/>
      <c r="AB8" s="641"/>
      <c r="AC8" s="641"/>
      <c r="AD8" s="642">
        <v>93907</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196027</v>
      </c>
      <c r="BH8" s="589"/>
      <c r="BI8" s="589"/>
      <c r="BJ8" s="589"/>
      <c r="BK8" s="589"/>
      <c r="BL8" s="589"/>
      <c r="BM8" s="589"/>
      <c r="BN8" s="590"/>
      <c r="BO8" s="641">
        <v>1.2</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14379317</v>
      </c>
      <c r="CS8" s="589"/>
      <c r="CT8" s="589"/>
      <c r="CU8" s="589"/>
      <c r="CV8" s="589"/>
      <c r="CW8" s="589"/>
      <c r="CX8" s="589"/>
      <c r="CY8" s="590"/>
      <c r="CZ8" s="641">
        <v>29.8</v>
      </c>
      <c r="DA8" s="641"/>
      <c r="DB8" s="641"/>
      <c r="DC8" s="641"/>
      <c r="DD8" s="594">
        <v>512740</v>
      </c>
      <c r="DE8" s="589"/>
      <c r="DF8" s="589"/>
      <c r="DG8" s="589"/>
      <c r="DH8" s="589"/>
      <c r="DI8" s="589"/>
      <c r="DJ8" s="589"/>
      <c r="DK8" s="589"/>
      <c r="DL8" s="589"/>
      <c r="DM8" s="589"/>
      <c r="DN8" s="589"/>
      <c r="DO8" s="589"/>
      <c r="DP8" s="590"/>
      <c r="DQ8" s="594">
        <v>7220578</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59970</v>
      </c>
      <c r="S9" s="589"/>
      <c r="T9" s="589"/>
      <c r="U9" s="589"/>
      <c r="V9" s="589"/>
      <c r="W9" s="589"/>
      <c r="X9" s="589"/>
      <c r="Y9" s="590"/>
      <c r="Z9" s="641">
        <v>0.1</v>
      </c>
      <c r="AA9" s="641"/>
      <c r="AB9" s="641"/>
      <c r="AC9" s="641"/>
      <c r="AD9" s="642">
        <v>59970</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5051708</v>
      </c>
      <c r="BH9" s="589"/>
      <c r="BI9" s="589"/>
      <c r="BJ9" s="589"/>
      <c r="BK9" s="589"/>
      <c r="BL9" s="589"/>
      <c r="BM9" s="589"/>
      <c r="BN9" s="590"/>
      <c r="BO9" s="641">
        <v>30.6</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4217959</v>
      </c>
      <c r="CS9" s="589"/>
      <c r="CT9" s="589"/>
      <c r="CU9" s="589"/>
      <c r="CV9" s="589"/>
      <c r="CW9" s="589"/>
      <c r="CX9" s="589"/>
      <c r="CY9" s="590"/>
      <c r="CZ9" s="641">
        <v>8.6999999999999993</v>
      </c>
      <c r="DA9" s="641"/>
      <c r="DB9" s="641"/>
      <c r="DC9" s="641"/>
      <c r="DD9" s="594">
        <v>25494</v>
      </c>
      <c r="DE9" s="589"/>
      <c r="DF9" s="589"/>
      <c r="DG9" s="589"/>
      <c r="DH9" s="589"/>
      <c r="DI9" s="589"/>
      <c r="DJ9" s="589"/>
      <c r="DK9" s="589"/>
      <c r="DL9" s="589"/>
      <c r="DM9" s="589"/>
      <c r="DN9" s="589"/>
      <c r="DO9" s="589"/>
      <c r="DP9" s="590"/>
      <c r="DQ9" s="594">
        <v>4067401</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1125680</v>
      </c>
      <c r="S10" s="589"/>
      <c r="T10" s="589"/>
      <c r="U10" s="589"/>
      <c r="V10" s="589"/>
      <c r="W10" s="589"/>
      <c r="X10" s="589"/>
      <c r="Y10" s="590"/>
      <c r="Z10" s="641">
        <v>2.2000000000000002</v>
      </c>
      <c r="AA10" s="641"/>
      <c r="AB10" s="641"/>
      <c r="AC10" s="641"/>
      <c r="AD10" s="642">
        <v>1125680</v>
      </c>
      <c r="AE10" s="642"/>
      <c r="AF10" s="642"/>
      <c r="AG10" s="642"/>
      <c r="AH10" s="642"/>
      <c r="AI10" s="642"/>
      <c r="AJ10" s="642"/>
      <c r="AK10" s="642"/>
      <c r="AL10" s="611">
        <v>3.9</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288802</v>
      </c>
      <c r="BH10" s="589"/>
      <c r="BI10" s="589"/>
      <c r="BJ10" s="589"/>
      <c r="BK10" s="589"/>
      <c r="BL10" s="589"/>
      <c r="BM10" s="589"/>
      <c r="BN10" s="590"/>
      <c r="BO10" s="641">
        <v>1.7</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131044</v>
      </c>
      <c r="CS10" s="589"/>
      <c r="CT10" s="589"/>
      <c r="CU10" s="589"/>
      <c r="CV10" s="589"/>
      <c r="CW10" s="589"/>
      <c r="CX10" s="589"/>
      <c r="CY10" s="590"/>
      <c r="CZ10" s="641">
        <v>0.3</v>
      </c>
      <c r="DA10" s="641"/>
      <c r="DB10" s="641"/>
      <c r="DC10" s="641"/>
      <c r="DD10" s="594">
        <v>6365</v>
      </c>
      <c r="DE10" s="589"/>
      <c r="DF10" s="589"/>
      <c r="DG10" s="589"/>
      <c r="DH10" s="589"/>
      <c r="DI10" s="589"/>
      <c r="DJ10" s="589"/>
      <c r="DK10" s="589"/>
      <c r="DL10" s="589"/>
      <c r="DM10" s="589"/>
      <c r="DN10" s="589"/>
      <c r="DO10" s="589"/>
      <c r="DP10" s="590"/>
      <c r="DQ10" s="594">
        <v>87686</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43783</v>
      </c>
      <c r="S11" s="589"/>
      <c r="T11" s="589"/>
      <c r="U11" s="589"/>
      <c r="V11" s="589"/>
      <c r="W11" s="589"/>
      <c r="X11" s="589"/>
      <c r="Y11" s="590"/>
      <c r="Z11" s="641">
        <v>0.1</v>
      </c>
      <c r="AA11" s="641"/>
      <c r="AB11" s="641"/>
      <c r="AC11" s="641"/>
      <c r="AD11" s="642">
        <v>43783</v>
      </c>
      <c r="AE11" s="642"/>
      <c r="AF11" s="642"/>
      <c r="AG11" s="642"/>
      <c r="AH11" s="642"/>
      <c r="AI11" s="642"/>
      <c r="AJ11" s="642"/>
      <c r="AK11" s="642"/>
      <c r="AL11" s="611">
        <v>0.2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1395902</v>
      </c>
      <c r="BH11" s="589"/>
      <c r="BI11" s="589"/>
      <c r="BJ11" s="589"/>
      <c r="BK11" s="589"/>
      <c r="BL11" s="589"/>
      <c r="BM11" s="589"/>
      <c r="BN11" s="590"/>
      <c r="BO11" s="641">
        <v>8.4</v>
      </c>
      <c r="BP11" s="641"/>
      <c r="BQ11" s="641"/>
      <c r="BR11" s="641"/>
      <c r="BS11" s="594">
        <v>209196</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2135857</v>
      </c>
      <c r="CS11" s="589"/>
      <c r="CT11" s="589"/>
      <c r="CU11" s="589"/>
      <c r="CV11" s="589"/>
      <c r="CW11" s="589"/>
      <c r="CX11" s="589"/>
      <c r="CY11" s="590"/>
      <c r="CZ11" s="641">
        <v>4.4000000000000004</v>
      </c>
      <c r="DA11" s="641"/>
      <c r="DB11" s="641"/>
      <c r="DC11" s="641"/>
      <c r="DD11" s="594">
        <v>237510</v>
      </c>
      <c r="DE11" s="589"/>
      <c r="DF11" s="589"/>
      <c r="DG11" s="589"/>
      <c r="DH11" s="589"/>
      <c r="DI11" s="589"/>
      <c r="DJ11" s="589"/>
      <c r="DK11" s="589"/>
      <c r="DL11" s="589"/>
      <c r="DM11" s="589"/>
      <c r="DN11" s="589"/>
      <c r="DO11" s="589"/>
      <c r="DP11" s="590"/>
      <c r="DQ11" s="594">
        <v>1495885</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8044887</v>
      </c>
      <c r="BH12" s="589"/>
      <c r="BI12" s="589"/>
      <c r="BJ12" s="589"/>
      <c r="BK12" s="589"/>
      <c r="BL12" s="589"/>
      <c r="BM12" s="589"/>
      <c r="BN12" s="590"/>
      <c r="BO12" s="641">
        <v>48.7</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488241</v>
      </c>
      <c r="CS12" s="589"/>
      <c r="CT12" s="589"/>
      <c r="CU12" s="589"/>
      <c r="CV12" s="589"/>
      <c r="CW12" s="589"/>
      <c r="CX12" s="589"/>
      <c r="CY12" s="590"/>
      <c r="CZ12" s="641">
        <v>1</v>
      </c>
      <c r="DA12" s="641"/>
      <c r="DB12" s="641"/>
      <c r="DC12" s="641"/>
      <c r="DD12" s="594">
        <v>123411</v>
      </c>
      <c r="DE12" s="589"/>
      <c r="DF12" s="589"/>
      <c r="DG12" s="589"/>
      <c r="DH12" s="589"/>
      <c r="DI12" s="589"/>
      <c r="DJ12" s="589"/>
      <c r="DK12" s="589"/>
      <c r="DL12" s="589"/>
      <c r="DM12" s="589"/>
      <c r="DN12" s="589"/>
      <c r="DO12" s="589"/>
      <c r="DP12" s="590"/>
      <c r="DQ12" s="594">
        <v>391323</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50177</v>
      </c>
      <c r="S13" s="589"/>
      <c r="T13" s="589"/>
      <c r="U13" s="589"/>
      <c r="V13" s="589"/>
      <c r="W13" s="589"/>
      <c r="X13" s="589"/>
      <c r="Y13" s="590"/>
      <c r="Z13" s="641">
        <v>0.1</v>
      </c>
      <c r="AA13" s="641"/>
      <c r="AB13" s="641"/>
      <c r="AC13" s="641"/>
      <c r="AD13" s="642">
        <v>50177</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8039176</v>
      </c>
      <c r="BH13" s="589"/>
      <c r="BI13" s="589"/>
      <c r="BJ13" s="589"/>
      <c r="BK13" s="589"/>
      <c r="BL13" s="589"/>
      <c r="BM13" s="589"/>
      <c r="BN13" s="590"/>
      <c r="BO13" s="641">
        <v>48.6</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3748462</v>
      </c>
      <c r="CS13" s="589"/>
      <c r="CT13" s="589"/>
      <c r="CU13" s="589"/>
      <c r="CV13" s="589"/>
      <c r="CW13" s="589"/>
      <c r="CX13" s="589"/>
      <c r="CY13" s="590"/>
      <c r="CZ13" s="641">
        <v>7.8</v>
      </c>
      <c r="DA13" s="641"/>
      <c r="DB13" s="641"/>
      <c r="DC13" s="641"/>
      <c r="DD13" s="594">
        <v>1828609</v>
      </c>
      <c r="DE13" s="589"/>
      <c r="DF13" s="589"/>
      <c r="DG13" s="589"/>
      <c r="DH13" s="589"/>
      <c r="DI13" s="589"/>
      <c r="DJ13" s="589"/>
      <c r="DK13" s="589"/>
      <c r="DL13" s="589"/>
      <c r="DM13" s="589"/>
      <c r="DN13" s="589"/>
      <c r="DO13" s="589"/>
      <c r="DP13" s="590"/>
      <c r="DQ13" s="594">
        <v>2300129</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298224</v>
      </c>
      <c r="BH14" s="589"/>
      <c r="BI14" s="589"/>
      <c r="BJ14" s="589"/>
      <c r="BK14" s="589"/>
      <c r="BL14" s="589"/>
      <c r="BM14" s="589"/>
      <c r="BN14" s="590"/>
      <c r="BO14" s="641">
        <v>1.8</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1611079</v>
      </c>
      <c r="CS14" s="589"/>
      <c r="CT14" s="589"/>
      <c r="CU14" s="589"/>
      <c r="CV14" s="589"/>
      <c r="CW14" s="589"/>
      <c r="CX14" s="589"/>
      <c r="CY14" s="590"/>
      <c r="CZ14" s="641">
        <v>3.3</v>
      </c>
      <c r="DA14" s="641"/>
      <c r="DB14" s="641"/>
      <c r="DC14" s="641"/>
      <c r="DD14" s="594">
        <v>66642</v>
      </c>
      <c r="DE14" s="589"/>
      <c r="DF14" s="589"/>
      <c r="DG14" s="589"/>
      <c r="DH14" s="589"/>
      <c r="DI14" s="589"/>
      <c r="DJ14" s="589"/>
      <c r="DK14" s="589"/>
      <c r="DL14" s="589"/>
      <c r="DM14" s="589"/>
      <c r="DN14" s="589"/>
      <c r="DO14" s="589"/>
      <c r="DP14" s="590"/>
      <c r="DQ14" s="594">
        <v>1577934</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75417</v>
      </c>
      <c r="S15" s="589"/>
      <c r="T15" s="589"/>
      <c r="U15" s="589"/>
      <c r="V15" s="589"/>
      <c r="W15" s="589"/>
      <c r="X15" s="589"/>
      <c r="Y15" s="590"/>
      <c r="Z15" s="641">
        <v>0.1</v>
      </c>
      <c r="AA15" s="641"/>
      <c r="AB15" s="641"/>
      <c r="AC15" s="641"/>
      <c r="AD15" s="642">
        <v>75417</v>
      </c>
      <c r="AE15" s="642"/>
      <c r="AF15" s="642"/>
      <c r="AG15" s="642"/>
      <c r="AH15" s="642"/>
      <c r="AI15" s="642"/>
      <c r="AJ15" s="642"/>
      <c r="AK15" s="642"/>
      <c r="AL15" s="611">
        <v>0.3</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765410</v>
      </c>
      <c r="BH15" s="589"/>
      <c r="BI15" s="589"/>
      <c r="BJ15" s="589"/>
      <c r="BK15" s="589"/>
      <c r="BL15" s="589"/>
      <c r="BM15" s="589"/>
      <c r="BN15" s="590"/>
      <c r="BO15" s="641">
        <v>4.5999999999999996</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8106207</v>
      </c>
      <c r="CS15" s="589"/>
      <c r="CT15" s="589"/>
      <c r="CU15" s="589"/>
      <c r="CV15" s="589"/>
      <c r="CW15" s="589"/>
      <c r="CX15" s="589"/>
      <c r="CY15" s="590"/>
      <c r="CZ15" s="641">
        <v>16.8</v>
      </c>
      <c r="DA15" s="641"/>
      <c r="DB15" s="641"/>
      <c r="DC15" s="641"/>
      <c r="DD15" s="594">
        <v>3193501</v>
      </c>
      <c r="DE15" s="589"/>
      <c r="DF15" s="589"/>
      <c r="DG15" s="589"/>
      <c r="DH15" s="589"/>
      <c r="DI15" s="589"/>
      <c r="DJ15" s="589"/>
      <c r="DK15" s="589"/>
      <c r="DL15" s="589"/>
      <c r="DM15" s="589"/>
      <c r="DN15" s="589"/>
      <c r="DO15" s="589"/>
      <c r="DP15" s="590"/>
      <c r="DQ15" s="594">
        <v>4614344</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12007878</v>
      </c>
      <c r="S16" s="589"/>
      <c r="T16" s="589"/>
      <c r="U16" s="589"/>
      <c r="V16" s="589"/>
      <c r="W16" s="589"/>
      <c r="X16" s="589"/>
      <c r="Y16" s="590"/>
      <c r="Z16" s="641">
        <v>23.8</v>
      </c>
      <c r="AA16" s="641"/>
      <c r="AB16" s="641"/>
      <c r="AC16" s="641"/>
      <c r="AD16" s="642">
        <v>10639739</v>
      </c>
      <c r="AE16" s="642"/>
      <c r="AF16" s="642"/>
      <c r="AG16" s="642"/>
      <c r="AH16" s="642"/>
      <c r="AI16" s="642"/>
      <c r="AJ16" s="642"/>
      <c r="AK16" s="642"/>
      <c r="AL16" s="611">
        <v>37.299999999999997</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111641</v>
      </c>
      <c r="CS16" s="589"/>
      <c r="CT16" s="589"/>
      <c r="CU16" s="589"/>
      <c r="CV16" s="589"/>
      <c r="CW16" s="589"/>
      <c r="CX16" s="589"/>
      <c r="CY16" s="590"/>
      <c r="CZ16" s="641">
        <v>0.2</v>
      </c>
      <c r="DA16" s="641"/>
      <c r="DB16" s="641"/>
      <c r="DC16" s="641"/>
      <c r="DD16" s="594" t="s">
        <v>220</v>
      </c>
      <c r="DE16" s="589"/>
      <c r="DF16" s="589"/>
      <c r="DG16" s="589"/>
      <c r="DH16" s="589"/>
      <c r="DI16" s="589"/>
      <c r="DJ16" s="589"/>
      <c r="DK16" s="589"/>
      <c r="DL16" s="589"/>
      <c r="DM16" s="589"/>
      <c r="DN16" s="589"/>
      <c r="DO16" s="589"/>
      <c r="DP16" s="590"/>
      <c r="DQ16" s="594">
        <v>58</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10639739</v>
      </c>
      <c r="S17" s="589"/>
      <c r="T17" s="589"/>
      <c r="U17" s="589"/>
      <c r="V17" s="589"/>
      <c r="W17" s="589"/>
      <c r="X17" s="589"/>
      <c r="Y17" s="590"/>
      <c r="Z17" s="641">
        <v>21.1</v>
      </c>
      <c r="AA17" s="641"/>
      <c r="AB17" s="641"/>
      <c r="AC17" s="641"/>
      <c r="AD17" s="642">
        <v>10639739</v>
      </c>
      <c r="AE17" s="642"/>
      <c r="AF17" s="642"/>
      <c r="AG17" s="642"/>
      <c r="AH17" s="642"/>
      <c r="AI17" s="642"/>
      <c r="AJ17" s="642"/>
      <c r="AK17" s="642"/>
      <c r="AL17" s="611">
        <v>37.299999999999997</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5732311</v>
      </c>
      <c r="CS17" s="589"/>
      <c r="CT17" s="589"/>
      <c r="CU17" s="589"/>
      <c r="CV17" s="589"/>
      <c r="CW17" s="589"/>
      <c r="CX17" s="589"/>
      <c r="CY17" s="590"/>
      <c r="CZ17" s="641">
        <v>11.9</v>
      </c>
      <c r="DA17" s="641"/>
      <c r="DB17" s="641"/>
      <c r="DC17" s="641"/>
      <c r="DD17" s="594" t="s">
        <v>220</v>
      </c>
      <c r="DE17" s="589"/>
      <c r="DF17" s="589"/>
      <c r="DG17" s="589"/>
      <c r="DH17" s="589"/>
      <c r="DI17" s="589"/>
      <c r="DJ17" s="589"/>
      <c r="DK17" s="589"/>
      <c r="DL17" s="589"/>
      <c r="DM17" s="589"/>
      <c r="DN17" s="589"/>
      <c r="DO17" s="589"/>
      <c r="DP17" s="590"/>
      <c r="DQ17" s="594">
        <v>5732311</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1368139</v>
      </c>
      <c r="S18" s="589"/>
      <c r="T18" s="589"/>
      <c r="U18" s="589"/>
      <c r="V18" s="589"/>
      <c r="W18" s="589"/>
      <c r="X18" s="589"/>
      <c r="Y18" s="590"/>
      <c r="Z18" s="641">
        <v>2.7</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485956</v>
      </c>
      <c r="BH19" s="589"/>
      <c r="BI19" s="589"/>
      <c r="BJ19" s="589"/>
      <c r="BK19" s="589"/>
      <c r="BL19" s="589"/>
      <c r="BM19" s="589"/>
      <c r="BN19" s="590"/>
      <c r="BO19" s="641">
        <v>2.9</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30337913</v>
      </c>
      <c r="S20" s="589"/>
      <c r="T20" s="589"/>
      <c r="U20" s="589"/>
      <c r="V20" s="589"/>
      <c r="W20" s="589"/>
      <c r="X20" s="589"/>
      <c r="Y20" s="590"/>
      <c r="Z20" s="641">
        <v>60.1</v>
      </c>
      <c r="AA20" s="641"/>
      <c r="AB20" s="641"/>
      <c r="AC20" s="641"/>
      <c r="AD20" s="642">
        <v>28492907</v>
      </c>
      <c r="AE20" s="642"/>
      <c r="AF20" s="642"/>
      <c r="AG20" s="642"/>
      <c r="AH20" s="642"/>
      <c r="AI20" s="642"/>
      <c r="AJ20" s="642"/>
      <c r="AK20" s="642"/>
      <c r="AL20" s="611">
        <v>99.8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485956</v>
      </c>
      <c r="BH20" s="589"/>
      <c r="BI20" s="589"/>
      <c r="BJ20" s="589"/>
      <c r="BK20" s="589"/>
      <c r="BL20" s="589"/>
      <c r="BM20" s="589"/>
      <c r="BN20" s="590"/>
      <c r="BO20" s="641">
        <v>2.9</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48297175</v>
      </c>
      <c r="CS20" s="589"/>
      <c r="CT20" s="589"/>
      <c r="CU20" s="589"/>
      <c r="CV20" s="589"/>
      <c r="CW20" s="589"/>
      <c r="CX20" s="589"/>
      <c r="CY20" s="590"/>
      <c r="CZ20" s="641">
        <v>100</v>
      </c>
      <c r="DA20" s="641"/>
      <c r="DB20" s="641"/>
      <c r="DC20" s="641"/>
      <c r="DD20" s="594">
        <v>8223975</v>
      </c>
      <c r="DE20" s="589"/>
      <c r="DF20" s="589"/>
      <c r="DG20" s="589"/>
      <c r="DH20" s="589"/>
      <c r="DI20" s="589"/>
      <c r="DJ20" s="589"/>
      <c r="DK20" s="589"/>
      <c r="DL20" s="589"/>
      <c r="DM20" s="589"/>
      <c r="DN20" s="589"/>
      <c r="DO20" s="589"/>
      <c r="DP20" s="590"/>
      <c r="DQ20" s="594">
        <v>32911020</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16205</v>
      </c>
      <c r="S21" s="589"/>
      <c r="T21" s="589"/>
      <c r="U21" s="589"/>
      <c r="V21" s="589"/>
      <c r="W21" s="589"/>
      <c r="X21" s="589"/>
      <c r="Y21" s="590"/>
      <c r="Z21" s="641">
        <v>0</v>
      </c>
      <c r="AA21" s="641"/>
      <c r="AB21" s="641"/>
      <c r="AC21" s="641"/>
      <c r="AD21" s="642">
        <v>16205</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9089</v>
      </c>
      <c r="BH21" s="589"/>
      <c r="BI21" s="589"/>
      <c r="BJ21" s="589"/>
      <c r="BK21" s="589"/>
      <c r="BL21" s="589"/>
      <c r="BM21" s="589"/>
      <c r="BN21" s="590"/>
      <c r="BO21" s="641">
        <v>0.1</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309324</v>
      </c>
      <c r="S22" s="589"/>
      <c r="T22" s="589"/>
      <c r="U22" s="589"/>
      <c r="V22" s="589"/>
      <c r="W22" s="589"/>
      <c r="X22" s="589"/>
      <c r="Y22" s="590"/>
      <c r="Z22" s="641">
        <v>0.6</v>
      </c>
      <c r="AA22" s="641"/>
      <c r="AB22" s="641"/>
      <c r="AC22" s="641"/>
      <c r="AD22" s="642" t="s">
        <v>220</v>
      </c>
      <c r="AE22" s="642"/>
      <c r="AF22" s="642"/>
      <c r="AG22" s="642"/>
      <c r="AH22" s="642"/>
      <c r="AI22" s="642"/>
      <c r="AJ22" s="642"/>
      <c r="AK22" s="642"/>
      <c r="AL22" s="611" t="s">
        <v>220</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692226</v>
      </c>
      <c r="S23" s="589"/>
      <c r="T23" s="589"/>
      <c r="U23" s="589"/>
      <c r="V23" s="589"/>
      <c r="W23" s="589"/>
      <c r="X23" s="589"/>
      <c r="Y23" s="590"/>
      <c r="Z23" s="641">
        <v>1.4</v>
      </c>
      <c r="AA23" s="641"/>
      <c r="AB23" s="641"/>
      <c r="AC23" s="641"/>
      <c r="AD23" s="642">
        <v>23910</v>
      </c>
      <c r="AE23" s="642"/>
      <c r="AF23" s="642"/>
      <c r="AG23" s="642"/>
      <c r="AH23" s="642"/>
      <c r="AI23" s="642"/>
      <c r="AJ23" s="642"/>
      <c r="AK23" s="642"/>
      <c r="AL23" s="611">
        <v>0.1</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v>476867</v>
      </c>
      <c r="BH23" s="589"/>
      <c r="BI23" s="589"/>
      <c r="BJ23" s="589"/>
      <c r="BK23" s="589"/>
      <c r="BL23" s="589"/>
      <c r="BM23" s="589"/>
      <c r="BN23" s="590"/>
      <c r="BO23" s="641">
        <v>2.9</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78145</v>
      </c>
      <c r="S24" s="589"/>
      <c r="T24" s="589"/>
      <c r="U24" s="589"/>
      <c r="V24" s="589"/>
      <c r="W24" s="589"/>
      <c r="X24" s="589"/>
      <c r="Y24" s="590"/>
      <c r="Z24" s="641">
        <v>0.2</v>
      </c>
      <c r="AA24" s="641"/>
      <c r="AB24" s="641"/>
      <c r="AC24" s="641"/>
      <c r="AD24" s="642" t="s">
        <v>220</v>
      </c>
      <c r="AE24" s="642"/>
      <c r="AF24" s="642"/>
      <c r="AG24" s="642"/>
      <c r="AH24" s="642"/>
      <c r="AI24" s="642"/>
      <c r="AJ24" s="642"/>
      <c r="AK24" s="642"/>
      <c r="AL24" s="611" t="s">
        <v>220</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21327899</v>
      </c>
      <c r="CS24" s="639"/>
      <c r="CT24" s="639"/>
      <c r="CU24" s="639"/>
      <c r="CV24" s="639"/>
      <c r="CW24" s="639"/>
      <c r="CX24" s="639"/>
      <c r="CY24" s="686"/>
      <c r="CZ24" s="690">
        <v>44.2</v>
      </c>
      <c r="DA24" s="691"/>
      <c r="DB24" s="691"/>
      <c r="DC24" s="692"/>
      <c r="DD24" s="685">
        <v>14691440</v>
      </c>
      <c r="DE24" s="639"/>
      <c r="DF24" s="639"/>
      <c r="DG24" s="639"/>
      <c r="DH24" s="639"/>
      <c r="DI24" s="639"/>
      <c r="DJ24" s="639"/>
      <c r="DK24" s="686"/>
      <c r="DL24" s="685">
        <v>14363310</v>
      </c>
      <c r="DM24" s="639"/>
      <c r="DN24" s="639"/>
      <c r="DO24" s="639"/>
      <c r="DP24" s="639"/>
      <c r="DQ24" s="639"/>
      <c r="DR24" s="639"/>
      <c r="DS24" s="639"/>
      <c r="DT24" s="639"/>
      <c r="DU24" s="639"/>
      <c r="DV24" s="686"/>
      <c r="DW24" s="687">
        <v>46.1</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5416852</v>
      </c>
      <c r="S25" s="589"/>
      <c r="T25" s="589"/>
      <c r="U25" s="589"/>
      <c r="V25" s="589"/>
      <c r="W25" s="589"/>
      <c r="X25" s="589"/>
      <c r="Y25" s="590"/>
      <c r="Z25" s="641">
        <v>10.7</v>
      </c>
      <c r="AA25" s="641"/>
      <c r="AB25" s="641"/>
      <c r="AC25" s="641"/>
      <c r="AD25" s="642" t="s">
        <v>220</v>
      </c>
      <c r="AE25" s="642"/>
      <c r="AF25" s="642"/>
      <c r="AG25" s="642"/>
      <c r="AH25" s="642"/>
      <c r="AI25" s="642"/>
      <c r="AJ25" s="642"/>
      <c r="AK25" s="642"/>
      <c r="AL25" s="611" t="s">
        <v>220</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7165664</v>
      </c>
      <c r="CS25" s="607"/>
      <c r="CT25" s="607"/>
      <c r="CU25" s="607"/>
      <c r="CV25" s="607"/>
      <c r="CW25" s="607"/>
      <c r="CX25" s="607"/>
      <c r="CY25" s="608"/>
      <c r="CZ25" s="591">
        <v>14.8</v>
      </c>
      <c r="DA25" s="609"/>
      <c r="DB25" s="609"/>
      <c r="DC25" s="610"/>
      <c r="DD25" s="594">
        <v>6374045</v>
      </c>
      <c r="DE25" s="607"/>
      <c r="DF25" s="607"/>
      <c r="DG25" s="607"/>
      <c r="DH25" s="607"/>
      <c r="DI25" s="607"/>
      <c r="DJ25" s="607"/>
      <c r="DK25" s="608"/>
      <c r="DL25" s="594">
        <v>6066527</v>
      </c>
      <c r="DM25" s="607"/>
      <c r="DN25" s="607"/>
      <c r="DO25" s="607"/>
      <c r="DP25" s="607"/>
      <c r="DQ25" s="607"/>
      <c r="DR25" s="607"/>
      <c r="DS25" s="607"/>
      <c r="DT25" s="607"/>
      <c r="DU25" s="607"/>
      <c r="DV25" s="608"/>
      <c r="DW25" s="611">
        <v>19.5</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4735340</v>
      </c>
      <c r="CS26" s="589"/>
      <c r="CT26" s="589"/>
      <c r="CU26" s="589"/>
      <c r="CV26" s="589"/>
      <c r="CW26" s="589"/>
      <c r="CX26" s="589"/>
      <c r="CY26" s="590"/>
      <c r="CZ26" s="591">
        <v>9.8000000000000007</v>
      </c>
      <c r="DA26" s="609"/>
      <c r="DB26" s="609"/>
      <c r="DC26" s="610"/>
      <c r="DD26" s="594">
        <v>3983370</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3161251</v>
      </c>
      <c r="S27" s="589"/>
      <c r="T27" s="589"/>
      <c r="U27" s="589"/>
      <c r="V27" s="589"/>
      <c r="W27" s="589"/>
      <c r="X27" s="589"/>
      <c r="Y27" s="590"/>
      <c r="Z27" s="641">
        <v>6.3</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16526916</v>
      </c>
      <c r="BH27" s="589"/>
      <c r="BI27" s="589"/>
      <c r="BJ27" s="589"/>
      <c r="BK27" s="589"/>
      <c r="BL27" s="589"/>
      <c r="BM27" s="589"/>
      <c r="BN27" s="590"/>
      <c r="BO27" s="641">
        <v>100</v>
      </c>
      <c r="BP27" s="641"/>
      <c r="BQ27" s="641"/>
      <c r="BR27" s="641"/>
      <c r="BS27" s="594">
        <v>209196</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8429924</v>
      </c>
      <c r="CS27" s="607"/>
      <c r="CT27" s="607"/>
      <c r="CU27" s="607"/>
      <c r="CV27" s="607"/>
      <c r="CW27" s="607"/>
      <c r="CX27" s="607"/>
      <c r="CY27" s="608"/>
      <c r="CZ27" s="591">
        <v>17.5</v>
      </c>
      <c r="DA27" s="609"/>
      <c r="DB27" s="609"/>
      <c r="DC27" s="610"/>
      <c r="DD27" s="594">
        <v>2585084</v>
      </c>
      <c r="DE27" s="607"/>
      <c r="DF27" s="607"/>
      <c r="DG27" s="607"/>
      <c r="DH27" s="607"/>
      <c r="DI27" s="607"/>
      <c r="DJ27" s="607"/>
      <c r="DK27" s="608"/>
      <c r="DL27" s="594">
        <v>2564472</v>
      </c>
      <c r="DM27" s="607"/>
      <c r="DN27" s="607"/>
      <c r="DO27" s="607"/>
      <c r="DP27" s="607"/>
      <c r="DQ27" s="607"/>
      <c r="DR27" s="607"/>
      <c r="DS27" s="607"/>
      <c r="DT27" s="607"/>
      <c r="DU27" s="607"/>
      <c r="DV27" s="608"/>
      <c r="DW27" s="611">
        <v>8.1999999999999993</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223341</v>
      </c>
      <c r="S28" s="589"/>
      <c r="T28" s="589"/>
      <c r="U28" s="589"/>
      <c r="V28" s="589"/>
      <c r="W28" s="589"/>
      <c r="X28" s="589"/>
      <c r="Y28" s="590"/>
      <c r="Z28" s="641">
        <v>0.4</v>
      </c>
      <c r="AA28" s="641"/>
      <c r="AB28" s="641"/>
      <c r="AC28" s="641"/>
      <c r="AD28" s="642">
        <v>12952</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5732311</v>
      </c>
      <c r="CS28" s="589"/>
      <c r="CT28" s="589"/>
      <c r="CU28" s="589"/>
      <c r="CV28" s="589"/>
      <c r="CW28" s="589"/>
      <c r="CX28" s="589"/>
      <c r="CY28" s="590"/>
      <c r="CZ28" s="591">
        <v>11.9</v>
      </c>
      <c r="DA28" s="609"/>
      <c r="DB28" s="609"/>
      <c r="DC28" s="610"/>
      <c r="DD28" s="594">
        <v>5732311</v>
      </c>
      <c r="DE28" s="589"/>
      <c r="DF28" s="589"/>
      <c r="DG28" s="589"/>
      <c r="DH28" s="589"/>
      <c r="DI28" s="589"/>
      <c r="DJ28" s="589"/>
      <c r="DK28" s="590"/>
      <c r="DL28" s="594">
        <v>5732311</v>
      </c>
      <c r="DM28" s="589"/>
      <c r="DN28" s="589"/>
      <c r="DO28" s="589"/>
      <c r="DP28" s="589"/>
      <c r="DQ28" s="589"/>
      <c r="DR28" s="589"/>
      <c r="DS28" s="589"/>
      <c r="DT28" s="589"/>
      <c r="DU28" s="589"/>
      <c r="DV28" s="590"/>
      <c r="DW28" s="611">
        <v>18.399999999999999</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9920</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5730739</v>
      </c>
      <c r="CS29" s="607"/>
      <c r="CT29" s="607"/>
      <c r="CU29" s="607"/>
      <c r="CV29" s="607"/>
      <c r="CW29" s="607"/>
      <c r="CX29" s="607"/>
      <c r="CY29" s="608"/>
      <c r="CZ29" s="591">
        <v>11.9</v>
      </c>
      <c r="DA29" s="609"/>
      <c r="DB29" s="609"/>
      <c r="DC29" s="610"/>
      <c r="DD29" s="594">
        <v>5730739</v>
      </c>
      <c r="DE29" s="607"/>
      <c r="DF29" s="607"/>
      <c r="DG29" s="607"/>
      <c r="DH29" s="607"/>
      <c r="DI29" s="607"/>
      <c r="DJ29" s="607"/>
      <c r="DK29" s="608"/>
      <c r="DL29" s="594">
        <v>5730739</v>
      </c>
      <c r="DM29" s="607"/>
      <c r="DN29" s="607"/>
      <c r="DO29" s="607"/>
      <c r="DP29" s="607"/>
      <c r="DQ29" s="607"/>
      <c r="DR29" s="607"/>
      <c r="DS29" s="607"/>
      <c r="DT29" s="607"/>
      <c r="DU29" s="607"/>
      <c r="DV29" s="608"/>
      <c r="DW29" s="611">
        <v>18.399999999999999</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1524878</v>
      </c>
      <c r="S30" s="589"/>
      <c r="T30" s="589"/>
      <c r="U30" s="589"/>
      <c r="V30" s="589"/>
      <c r="W30" s="589"/>
      <c r="X30" s="589"/>
      <c r="Y30" s="590"/>
      <c r="Z30" s="641">
        <v>3</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99.1</v>
      </c>
      <c r="BH30" s="655"/>
      <c r="BI30" s="655"/>
      <c r="BJ30" s="655"/>
      <c r="BK30" s="655"/>
      <c r="BL30" s="655"/>
      <c r="BM30" s="656">
        <v>97.6</v>
      </c>
      <c r="BN30" s="655"/>
      <c r="BO30" s="655"/>
      <c r="BP30" s="655"/>
      <c r="BQ30" s="657"/>
      <c r="BR30" s="654">
        <v>99.1</v>
      </c>
      <c r="BS30" s="655"/>
      <c r="BT30" s="655"/>
      <c r="BU30" s="655"/>
      <c r="BV30" s="655"/>
      <c r="BW30" s="655"/>
      <c r="BX30" s="656">
        <v>97.3</v>
      </c>
      <c r="BY30" s="655"/>
      <c r="BZ30" s="655"/>
      <c r="CA30" s="655"/>
      <c r="CB30" s="657"/>
      <c r="CD30" s="660"/>
      <c r="CE30" s="661"/>
      <c r="CF30" s="625" t="s">
        <v>292</v>
      </c>
      <c r="CG30" s="622"/>
      <c r="CH30" s="622"/>
      <c r="CI30" s="622"/>
      <c r="CJ30" s="622"/>
      <c r="CK30" s="622"/>
      <c r="CL30" s="622"/>
      <c r="CM30" s="622"/>
      <c r="CN30" s="622"/>
      <c r="CO30" s="622"/>
      <c r="CP30" s="622"/>
      <c r="CQ30" s="623"/>
      <c r="CR30" s="588">
        <v>5050083</v>
      </c>
      <c r="CS30" s="589"/>
      <c r="CT30" s="589"/>
      <c r="CU30" s="589"/>
      <c r="CV30" s="589"/>
      <c r="CW30" s="589"/>
      <c r="CX30" s="589"/>
      <c r="CY30" s="590"/>
      <c r="CZ30" s="591">
        <v>10.5</v>
      </c>
      <c r="DA30" s="609"/>
      <c r="DB30" s="609"/>
      <c r="DC30" s="610"/>
      <c r="DD30" s="594">
        <v>5050083</v>
      </c>
      <c r="DE30" s="589"/>
      <c r="DF30" s="589"/>
      <c r="DG30" s="589"/>
      <c r="DH30" s="589"/>
      <c r="DI30" s="589"/>
      <c r="DJ30" s="589"/>
      <c r="DK30" s="590"/>
      <c r="DL30" s="594">
        <v>5050083</v>
      </c>
      <c r="DM30" s="589"/>
      <c r="DN30" s="589"/>
      <c r="DO30" s="589"/>
      <c r="DP30" s="589"/>
      <c r="DQ30" s="589"/>
      <c r="DR30" s="589"/>
      <c r="DS30" s="589"/>
      <c r="DT30" s="589"/>
      <c r="DU30" s="589"/>
      <c r="DV30" s="590"/>
      <c r="DW30" s="611">
        <v>16.2</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1187167</v>
      </c>
      <c r="S31" s="589"/>
      <c r="T31" s="589"/>
      <c r="U31" s="589"/>
      <c r="V31" s="589"/>
      <c r="W31" s="589"/>
      <c r="X31" s="589"/>
      <c r="Y31" s="590"/>
      <c r="Z31" s="641">
        <v>2.4</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98.9</v>
      </c>
      <c r="BH31" s="607"/>
      <c r="BI31" s="607"/>
      <c r="BJ31" s="607"/>
      <c r="BK31" s="607"/>
      <c r="BL31" s="607"/>
      <c r="BM31" s="643">
        <v>97.1</v>
      </c>
      <c r="BN31" s="653"/>
      <c r="BO31" s="653"/>
      <c r="BP31" s="653"/>
      <c r="BQ31" s="617"/>
      <c r="BR31" s="652">
        <v>98.9</v>
      </c>
      <c r="BS31" s="607"/>
      <c r="BT31" s="607"/>
      <c r="BU31" s="607"/>
      <c r="BV31" s="607"/>
      <c r="BW31" s="607"/>
      <c r="BX31" s="643">
        <v>96.5</v>
      </c>
      <c r="BY31" s="653"/>
      <c r="BZ31" s="653"/>
      <c r="CA31" s="653"/>
      <c r="CB31" s="617"/>
      <c r="CD31" s="660"/>
      <c r="CE31" s="661"/>
      <c r="CF31" s="625" t="s">
        <v>296</v>
      </c>
      <c r="CG31" s="622"/>
      <c r="CH31" s="622"/>
      <c r="CI31" s="622"/>
      <c r="CJ31" s="622"/>
      <c r="CK31" s="622"/>
      <c r="CL31" s="622"/>
      <c r="CM31" s="622"/>
      <c r="CN31" s="622"/>
      <c r="CO31" s="622"/>
      <c r="CP31" s="622"/>
      <c r="CQ31" s="623"/>
      <c r="CR31" s="588">
        <v>680656</v>
      </c>
      <c r="CS31" s="607"/>
      <c r="CT31" s="607"/>
      <c r="CU31" s="607"/>
      <c r="CV31" s="607"/>
      <c r="CW31" s="607"/>
      <c r="CX31" s="607"/>
      <c r="CY31" s="608"/>
      <c r="CZ31" s="591">
        <v>1.4</v>
      </c>
      <c r="DA31" s="609"/>
      <c r="DB31" s="609"/>
      <c r="DC31" s="610"/>
      <c r="DD31" s="594">
        <v>680656</v>
      </c>
      <c r="DE31" s="607"/>
      <c r="DF31" s="607"/>
      <c r="DG31" s="607"/>
      <c r="DH31" s="607"/>
      <c r="DI31" s="607"/>
      <c r="DJ31" s="607"/>
      <c r="DK31" s="608"/>
      <c r="DL31" s="594">
        <v>680656</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1692553</v>
      </c>
      <c r="S32" s="589"/>
      <c r="T32" s="589"/>
      <c r="U32" s="589"/>
      <c r="V32" s="589"/>
      <c r="W32" s="589"/>
      <c r="X32" s="589"/>
      <c r="Y32" s="590"/>
      <c r="Z32" s="641">
        <v>3.4</v>
      </c>
      <c r="AA32" s="641"/>
      <c r="AB32" s="641"/>
      <c r="AC32" s="641"/>
      <c r="AD32" s="642">
        <v>1464</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99.2</v>
      </c>
      <c r="BH32" s="573"/>
      <c r="BI32" s="573"/>
      <c r="BJ32" s="573"/>
      <c r="BK32" s="573"/>
      <c r="BL32" s="573"/>
      <c r="BM32" s="636">
        <v>97.9</v>
      </c>
      <c r="BN32" s="573"/>
      <c r="BO32" s="573"/>
      <c r="BP32" s="573"/>
      <c r="BQ32" s="630"/>
      <c r="BR32" s="651">
        <v>99.3</v>
      </c>
      <c r="BS32" s="573"/>
      <c r="BT32" s="573"/>
      <c r="BU32" s="573"/>
      <c r="BV32" s="573"/>
      <c r="BW32" s="573"/>
      <c r="BX32" s="636">
        <v>97.8</v>
      </c>
      <c r="BY32" s="573"/>
      <c r="BZ32" s="573"/>
      <c r="CA32" s="573"/>
      <c r="CB32" s="630"/>
      <c r="CD32" s="662"/>
      <c r="CE32" s="663"/>
      <c r="CF32" s="625" t="s">
        <v>299</v>
      </c>
      <c r="CG32" s="622"/>
      <c r="CH32" s="622"/>
      <c r="CI32" s="622"/>
      <c r="CJ32" s="622"/>
      <c r="CK32" s="622"/>
      <c r="CL32" s="622"/>
      <c r="CM32" s="622"/>
      <c r="CN32" s="622"/>
      <c r="CO32" s="622"/>
      <c r="CP32" s="622"/>
      <c r="CQ32" s="623"/>
      <c r="CR32" s="588">
        <v>1572</v>
      </c>
      <c r="CS32" s="589"/>
      <c r="CT32" s="589"/>
      <c r="CU32" s="589"/>
      <c r="CV32" s="589"/>
      <c r="CW32" s="589"/>
      <c r="CX32" s="589"/>
      <c r="CY32" s="590"/>
      <c r="CZ32" s="591">
        <v>0</v>
      </c>
      <c r="DA32" s="609"/>
      <c r="DB32" s="609"/>
      <c r="DC32" s="610"/>
      <c r="DD32" s="594">
        <v>1572</v>
      </c>
      <c r="DE32" s="589"/>
      <c r="DF32" s="589"/>
      <c r="DG32" s="589"/>
      <c r="DH32" s="589"/>
      <c r="DI32" s="589"/>
      <c r="DJ32" s="589"/>
      <c r="DK32" s="590"/>
      <c r="DL32" s="594">
        <v>1572</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5860473</v>
      </c>
      <c r="S33" s="589"/>
      <c r="T33" s="589"/>
      <c r="U33" s="589"/>
      <c r="V33" s="589"/>
      <c r="W33" s="589"/>
      <c r="X33" s="589"/>
      <c r="Y33" s="590"/>
      <c r="Z33" s="641">
        <v>11.6</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18633660</v>
      </c>
      <c r="CS33" s="607"/>
      <c r="CT33" s="607"/>
      <c r="CU33" s="607"/>
      <c r="CV33" s="607"/>
      <c r="CW33" s="607"/>
      <c r="CX33" s="607"/>
      <c r="CY33" s="608"/>
      <c r="CZ33" s="591">
        <v>38.6</v>
      </c>
      <c r="DA33" s="609"/>
      <c r="DB33" s="609"/>
      <c r="DC33" s="610"/>
      <c r="DD33" s="594">
        <v>15422894</v>
      </c>
      <c r="DE33" s="607"/>
      <c r="DF33" s="607"/>
      <c r="DG33" s="607"/>
      <c r="DH33" s="607"/>
      <c r="DI33" s="607"/>
      <c r="DJ33" s="607"/>
      <c r="DK33" s="608"/>
      <c r="DL33" s="594">
        <v>11670354</v>
      </c>
      <c r="DM33" s="607"/>
      <c r="DN33" s="607"/>
      <c r="DO33" s="607"/>
      <c r="DP33" s="607"/>
      <c r="DQ33" s="607"/>
      <c r="DR33" s="607"/>
      <c r="DS33" s="607"/>
      <c r="DT33" s="607"/>
      <c r="DU33" s="607"/>
      <c r="DV33" s="608"/>
      <c r="DW33" s="611">
        <v>37.5</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6930267</v>
      </c>
      <c r="CS34" s="589"/>
      <c r="CT34" s="589"/>
      <c r="CU34" s="589"/>
      <c r="CV34" s="589"/>
      <c r="CW34" s="589"/>
      <c r="CX34" s="589"/>
      <c r="CY34" s="590"/>
      <c r="CZ34" s="591">
        <v>14.3</v>
      </c>
      <c r="DA34" s="609"/>
      <c r="DB34" s="609"/>
      <c r="DC34" s="610"/>
      <c r="DD34" s="594">
        <v>5285237</v>
      </c>
      <c r="DE34" s="589"/>
      <c r="DF34" s="589"/>
      <c r="DG34" s="589"/>
      <c r="DH34" s="589"/>
      <c r="DI34" s="589"/>
      <c r="DJ34" s="589"/>
      <c r="DK34" s="590"/>
      <c r="DL34" s="594">
        <v>4449776</v>
      </c>
      <c r="DM34" s="589"/>
      <c r="DN34" s="589"/>
      <c r="DO34" s="589"/>
      <c r="DP34" s="589"/>
      <c r="DQ34" s="589"/>
      <c r="DR34" s="589"/>
      <c r="DS34" s="589"/>
      <c r="DT34" s="589"/>
      <c r="DU34" s="589"/>
      <c r="DV34" s="590"/>
      <c r="DW34" s="611">
        <v>14.3</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2577673</v>
      </c>
      <c r="S35" s="589"/>
      <c r="T35" s="589"/>
      <c r="U35" s="589"/>
      <c r="V35" s="589"/>
      <c r="W35" s="589"/>
      <c r="X35" s="589"/>
      <c r="Y35" s="590"/>
      <c r="Z35" s="641">
        <v>5.0999999999999996</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6003054</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22143</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90251</v>
      </c>
      <c r="CS35" s="607"/>
      <c r="CT35" s="607"/>
      <c r="CU35" s="607"/>
      <c r="CV35" s="607"/>
      <c r="CW35" s="607"/>
      <c r="CX35" s="607"/>
      <c r="CY35" s="608"/>
      <c r="CZ35" s="591">
        <v>0.2</v>
      </c>
      <c r="DA35" s="609"/>
      <c r="DB35" s="609"/>
      <c r="DC35" s="610"/>
      <c r="DD35" s="594">
        <v>67689</v>
      </c>
      <c r="DE35" s="607"/>
      <c r="DF35" s="607"/>
      <c r="DG35" s="607"/>
      <c r="DH35" s="607"/>
      <c r="DI35" s="607"/>
      <c r="DJ35" s="607"/>
      <c r="DK35" s="608"/>
      <c r="DL35" s="594">
        <v>48524</v>
      </c>
      <c r="DM35" s="607"/>
      <c r="DN35" s="607"/>
      <c r="DO35" s="607"/>
      <c r="DP35" s="607"/>
      <c r="DQ35" s="607"/>
      <c r="DR35" s="607"/>
      <c r="DS35" s="607"/>
      <c r="DT35" s="607"/>
      <c r="DU35" s="607"/>
      <c r="DV35" s="608"/>
      <c r="DW35" s="611">
        <v>0.2</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50510248</v>
      </c>
      <c r="S36" s="629"/>
      <c r="T36" s="629"/>
      <c r="U36" s="629"/>
      <c r="V36" s="629"/>
      <c r="W36" s="629"/>
      <c r="X36" s="629"/>
      <c r="Y36" s="632"/>
      <c r="Z36" s="633">
        <v>100</v>
      </c>
      <c r="AA36" s="633"/>
      <c r="AB36" s="633"/>
      <c r="AC36" s="633"/>
      <c r="AD36" s="634">
        <v>28547438</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1659000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-75149</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5360150</v>
      </c>
      <c r="CS36" s="589"/>
      <c r="CT36" s="589"/>
      <c r="CU36" s="589"/>
      <c r="CV36" s="589"/>
      <c r="CW36" s="589"/>
      <c r="CX36" s="589"/>
      <c r="CY36" s="590"/>
      <c r="CZ36" s="591">
        <v>11.1</v>
      </c>
      <c r="DA36" s="609"/>
      <c r="DB36" s="609"/>
      <c r="DC36" s="610"/>
      <c r="DD36" s="594">
        <v>4746321</v>
      </c>
      <c r="DE36" s="589"/>
      <c r="DF36" s="589"/>
      <c r="DG36" s="589"/>
      <c r="DH36" s="589"/>
      <c r="DI36" s="589"/>
      <c r="DJ36" s="589"/>
      <c r="DK36" s="590"/>
      <c r="DL36" s="594">
        <v>3343939</v>
      </c>
      <c r="DM36" s="589"/>
      <c r="DN36" s="589"/>
      <c r="DO36" s="589"/>
      <c r="DP36" s="589"/>
      <c r="DQ36" s="589"/>
      <c r="DR36" s="589"/>
      <c r="DS36" s="589"/>
      <c r="DT36" s="589"/>
      <c r="DU36" s="589"/>
      <c r="DV36" s="590"/>
      <c r="DW36" s="611">
        <v>10.7</v>
      </c>
      <c r="DX36" s="612"/>
      <c r="DY36" s="612"/>
      <c r="DZ36" s="612"/>
      <c r="EA36" s="612"/>
      <c r="EB36" s="612"/>
      <c r="EC36" s="613"/>
    </row>
    <row r="37" spans="2:133" ht="11.25" customHeight="1">
      <c r="AQ37" s="614" t="s">
        <v>314</v>
      </c>
      <c r="AR37" s="615"/>
      <c r="AS37" s="615"/>
      <c r="AT37" s="615"/>
      <c r="AU37" s="615"/>
      <c r="AV37" s="615"/>
      <c r="AW37" s="615"/>
      <c r="AX37" s="615"/>
      <c r="AY37" s="616"/>
      <c r="AZ37" s="588">
        <v>680010</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14728</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2741455</v>
      </c>
      <c r="CS37" s="607"/>
      <c r="CT37" s="607"/>
      <c r="CU37" s="607"/>
      <c r="CV37" s="607"/>
      <c r="CW37" s="607"/>
      <c r="CX37" s="607"/>
      <c r="CY37" s="608"/>
      <c r="CZ37" s="591">
        <v>5.7</v>
      </c>
      <c r="DA37" s="609"/>
      <c r="DB37" s="609"/>
      <c r="DC37" s="610"/>
      <c r="DD37" s="594">
        <v>2735245</v>
      </c>
      <c r="DE37" s="607"/>
      <c r="DF37" s="607"/>
      <c r="DG37" s="607"/>
      <c r="DH37" s="607"/>
      <c r="DI37" s="607"/>
      <c r="DJ37" s="607"/>
      <c r="DK37" s="608"/>
      <c r="DL37" s="594">
        <v>2533586</v>
      </c>
      <c r="DM37" s="607"/>
      <c r="DN37" s="607"/>
      <c r="DO37" s="607"/>
      <c r="DP37" s="607"/>
      <c r="DQ37" s="607"/>
      <c r="DR37" s="607"/>
      <c r="DS37" s="607"/>
      <c r="DT37" s="607"/>
      <c r="DU37" s="607"/>
      <c r="DV37" s="608"/>
      <c r="DW37" s="611">
        <v>8.1</v>
      </c>
      <c r="DX37" s="612"/>
      <c r="DY37" s="612"/>
      <c r="DZ37" s="612"/>
      <c r="EA37" s="612"/>
      <c r="EB37" s="612"/>
      <c r="EC37" s="613"/>
    </row>
    <row r="38" spans="2:133" ht="11.25" customHeight="1">
      <c r="AQ38" s="614" t="s">
        <v>317</v>
      </c>
      <c r="AR38" s="615"/>
      <c r="AS38" s="615"/>
      <c r="AT38" s="615"/>
      <c r="AU38" s="615"/>
      <c r="AV38" s="615"/>
      <c r="AW38" s="615"/>
      <c r="AX38" s="615"/>
      <c r="AY38" s="616"/>
      <c r="AZ38" s="588">
        <v>97304</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26140</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5273908</v>
      </c>
      <c r="CS38" s="589"/>
      <c r="CT38" s="589"/>
      <c r="CU38" s="589"/>
      <c r="CV38" s="589"/>
      <c r="CW38" s="589"/>
      <c r="CX38" s="589"/>
      <c r="CY38" s="590"/>
      <c r="CZ38" s="591">
        <v>10.9</v>
      </c>
      <c r="DA38" s="609"/>
      <c r="DB38" s="609"/>
      <c r="DC38" s="610"/>
      <c r="DD38" s="594">
        <v>4809364</v>
      </c>
      <c r="DE38" s="589"/>
      <c r="DF38" s="589"/>
      <c r="DG38" s="589"/>
      <c r="DH38" s="589"/>
      <c r="DI38" s="589"/>
      <c r="DJ38" s="589"/>
      <c r="DK38" s="590"/>
      <c r="DL38" s="594">
        <v>3828115</v>
      </c>
      <c r="DM38" s="589"/>
      <c r="DN38" s="589"/>
      <c r="DO38" s="589"/>
      <c r="DP38" s="589"/>
      <c r="DQ38" s="589"/>
      <c r="DR38" s="589"/>
      <c r="DS38" s="589"/>
      <c r="DT38" s="589"/>
      <c r="DU38" s="589"/>
      <c r="DV38" s="590"/>
      <c r="DW38" s="611">
        <v>12.3</v>
      </c>
      <c r="DX38" s="612"/>
      <c r="DY38" s="612"/>
      <c r="DZ38" s="612"/>
      <c r="EA38" s="612"/>
      <c r="EB38" s="612"/>
      <c r="EC38" s="613"/>
    </row>
    <row r="39" spans="2:133" ht="11.25" customHeight="1">
      <c r="AQ39" s="614" t="s">
        <v>320</v>
      </c>
      <c r="AR39" s="615"/>
      <c r="AS39" s="615"/>
      <c r="AT39" s="615"/>
      <c r="AU39" s="615"/>
      <c r="AV39" s="615"/>
      <c r="AW39" s="615"/>
      <c r="AX39" s="615"/>
      <c r="AY39" s="616"/>
      <c r="AZ39" s="588">
        <v>49136</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92</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958218</v>
      </c>
      <c r="CS39" s="607"/>
      <c r="CT39" s="607"/>
      <c r="CU39" s="607"/>
      <c r="CV39" s="607"/>
      <c r="CW39" s="607"/>
      <c r="CX39" s="607"/>
      <c r="CY39" s="608"/>
      <c r="CZ39" s="591">
        <v>2</v>
      </c>
      <c r="DA39" s="609"/>
      <c r="DB39" s="609"/>
      <c r="DC39" s="610"/>
      <c r="DD39" s="594">
        <v>506217</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1143001</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88</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20866</v>
      </c>
      <c r="CS40" s="589"/>
      <c r="CT40" s="589"/>
      <c r="CU40" s="589"/>
      <c r="CV40" s="589"/>
      <c r="CW40" s="589"/>
      <c r="CX40" s="589"/>
      <c r="CY40" s="590"/>
      <c r="CZ40" s="591">
        <v>0</v>
      </c>
      <c r="DA40" s="609"/>
      <c r="DB40" s="609"/>
      <c r="DC40" s="610"/>
      <c r="DD40" s="594">
        <v>8066</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2374603</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278</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8335616</v>
      </c>
      <c r="CS42" s="589"/>
      <c r="CT42" s="589"/>
      <c r="CU42" s="589"/>
      <c r="CV42" s="589"/>
      <c r="CW42" s="589"/>
      <c r="CX42" s="589"/>
      <c r="CY42" s="590"/>
      <c r="CZ42" s="591">
        <v>17.3</v>
      </c>
      <c r="DA42" s="592"/>
      <c r="DB42" s="592"/>
      <c r="DC42" s="593"/>
      <c r="DD42" s="594">
        <v>2796686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280938</v>
      </c>
      <c r="CS43" s="607"/>
      <c r="CT43" s="607"/>
      <c r="CU43" s="607"/>
      <c r="CV43" s="607"/>
      <c r="CW43" s="607"/>
      <c r="CX43" s="607"/>
      <c r="CY43" s="608"/>
      <c r="CZ43" s="591">
        <v>0.6</v>
      </c>
      <c r="DA43" s="609"/>
      <c r="DB43" s="609"/>
      <c r="DC43" s="610"/>
      <c r="DD43" s="594">
        <v>280938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8223975</v>
      </c>
      <c r="CS44" s="589"/>
      <c r="CT44" s="589"/>
      <c r="CU44" s="589"/>
      <c r="CV44" s="589"/>
      <c r="CW44" s="589"/>
      <c r="CX44" s="589"/>
      <c r="CY44" s="590"/>
      <c r="CZ44" s="591">
        <v>17</v>
      </c>
      <c r="DA44" s="592"/>
      <c r="DB44" s="592"/>
      <c r="DC44" s="593"/>
      <c r="DD44" s="594">
        <v>2796628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2239863</v>
      </c>
      <c r="CS45" s="607"/>
      <c r="CT45" s="607"/>
      <c r="CU45" s="607"/>
      <c r="CV45" s="607"/>
      <c r="CW45" s="607"/>
      <c r="CX45" s="607"/>
      <c r="CY45" s="608"/>
      <c r="CZ45" s="591">
        <v>4.5999999999999996</v>
      </c>
      <c r="DA45" s="609"/>
      <c r="DB45" s="609"/>
      <c r="DC45" s="610"/>
      <c r="DD45" s="594">
        <v>306492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5916680</v>
      </c>
      <c r="CS46" s="589"/>
      <c r="CT46" s="589"/>
      <c r="CU46" s="589"/>
      <c r="CV46" s="589"/>
      <c r="CW46" s="589"/>
      <c r="CX46" s="589"/>
      <c r="CY46" s="590"/>
      <c r="CZ46" s="591">
        <v>12.3</v>
      </c>
      <c r="DA46" s="592"/>
      <c r="DB46" s="592"/>
      <c r="DC46" s="593"/>
      <c r="DD46" s="594">
        <v>2427588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111641</v>
      </c>
      <c r="CS47" s="607"/>
      <c r="CT47" s="607"/>
      <c r="CU47" s="607"/>
      <c r="CV47" s="607"/>
      <c r="CW47" s="607"/>
      <c r="CX47" s="607"/>
      <c r="CY47" s="608"/>
      <c r="CZ47" s="591">
        <v>0.2</v>
      </c>
      <c r="DA47" s="609"/>
      <c r="DB47" s="609"/>
      <c r="DC47" s="610"/>
      <c r="DD47" s="594">
        <v>58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48297175</v>
      </c>
      <c r="CS49" s="573"/>
      <c r="CT49" s="573"/>
      <c r="CU49" s="573"/>
      <c r="CV49" s="573"/>
      <c r="CW49" s="573"/>
      <c r="CX49" s="573"/>
      <c r="CY49" s="574"/>
      <c r="CZ49" s="575">
        <v>100</v>
      </c>
      <c r="DA49" s="576"/>
      <c r="DB49" s="576"/>
      <c r="DC49" s="577"/>
      <c r="DD49" s="578">
        <v>32911020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50516</v>
      </c>
      <c r="R7" s="1101"/>
      <c r="S7" s="1101"/>
      <c r="T7" s="1101"/>
      <c r="U7" s="1101"/>
      <c r="V7" s="1101">
        <v>48303</v>
      </c>
      <c r="W7" s="1101"/>
      <c r="X7" s="1101"/>
      <c r="Y7" s="1101"/>
      <c r="Z7" s="1101"/>
      <c r="AA7" s="1101">
        <f>+Q7-V7</f>
        <v>2213</v>
      </c>
      <c r="AB7" s="1101"/>
      <c r="AC7" s="1101"/>
      <c r="AD7" s="1101"/>
      <c r="AE7" s="1102"/>
      <c r="AF7" s="1103">
        <v>1287</v>
      </c>
      <c r="AG7" s="1104"/>
      <c r="AH7" s="1104"/>
      <c r="AI7" s="1104"/>
      <c r="AJ7" s="1105"/>
      <c r="AK7" s="1087">
        <v>1000</v>
      </c>
      <c r="AL7" s="1088"/>
      <c r="AM7" s="1088"/>
      <c r="AN7" s="1088"/>
      <c r="AO7" s="1088"/>
      <c r="AP7" s="1088">
        <v>57876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543</v>
      </c>
      <c r="BT7" s="1092"/>
      <c r="BU7" s="1092"/>
      <c r="BV7" s="1092"/>
      <c r="BW7" s="1092"/>
      <c r="BX7" s="1092"/>
      <c r="BY7" s="1092"/>
      <c r="BZ7" s="1092"/>
      <c r="CA7" s="1092"/>
      <c r="CB7" s="1092"/>
      <c r="CC7" s="1092"/>
      <c r="CD7" s="1092"/>
      <c r="CE7" s="1092"/>
      <c r="CF7" s="1092"/>
      <c r="CG7" s="1093"/>
      <c r="CH7" s="1084">
        <v>1</v>
      </c>
      <c r="CI7" s="1085"/>
      <c r="CJ7" s="1085"/>
      <c r="CK7" s="1085"/>
      <c r="CL7" s="1086"/>
      <c r="CM7" s="1084">
        <v>126</v>
      </c>
      <c r="CN7" s="1085"/>
      <c r="CO7" s="1085"/>
      <c r="CP7" s="1085"/>
      <c r="CQ7" s="1086"/>
      <c r="CR7" s="1084">
        <v>100</v>
      </c>
      <c r="CS7" s="1085"/>
      <c r="CT7" s="1085"/>
      <c r="CU7" s="1085"/>
      <c r="CV7" s="1086"/>
      <c r="CW7" s="1084">
        <v>1</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547</v>
      </c>
      <c r="BS8" s="1010" t="s">
        <v>544</v>
      </c>
      <c r="BT8" s="1011"/>
      <c r="BU8" s="1011"/>
      <c r="BV8" s="1011"/>
      <c r="BW8" s="1011"/>
      <c r="BX8" s="1011"/>
      <c r="BY8" s="1011"/>
      <c r="BZ8" s="1011"/>
      <c r="CA8" s="1011"/>
      <c r="CB8" s="1011"/>
      <c r="CC8" s="1011"/>
      <c r="CD8" s="1011"/>
      <c r="CE8" s="1011"/>
      <c r="CF8" s="1011"/>
      <c r="CG8" s="1012"/>
      <c r="CH8" s="985">
        <v>-45</v>
      </c>
      <c r="CI8" s="986"/>
      <c r="CJ8" s="986"/>
      <c r="CK8" s="986"/>
      <c r="CL8" s="987"/>
      <c r="CM8" s="985">
        <v>2318</v>
      </c>
      <c r="CN8" s="986"/>
      <c r="CO8" s="986"/>
      <c r="CP8" s="986"/>
      <c r="CQ8" s="987"/>
      <c r="CR8" s="985">
        <v>10</v>
      </c>
      <c r="CS8" s="986"/>
      <c r="CT8" s="986"/>
      <c r="CU8" s="986"/>
      <c r="CV8" s="987"/>
      <c r="CW8" s="985">
        <v>0</v>
      </c>
      <c r="CX8" s="986"/>
      <c r="CY8" s="986"/>
      <c r="CZ8" s="986"/>
      <c r="DA8" s="987"/>
      <c r="DB8" s="985">
        <v>770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545</v>
      </c>
      <c r="BT9" s="1011"/>
      <c r="BU9" s="1011"/>
      <c r="BV9" s="1011"/>
      <c r="BW9" s="1011"/>
      <c r="BX9" s="1011"/>
      <c r="BY9" s="1011"/>
      <c r="BZ9" s="1011"/>
      <c r="CA9" s="1011"/>
      <c r="CB9" s="1011"/>
      <c r="CC9" s="1011"/>
      <c r="CD9" s="1011"/>
      <c r="CE9" s="1011"/>
      <c r="CF9" s="1011"/>
      <c r="CG9" s="1012"/>
      <c r="CH9" s="985">
        <v>9</v>
      </c>
      <c r="CI9" s="986"/>
      <c r="CJ9" s="986"/>
      <c r="CK9" s="986"/>
      <c r="CL9" s="987"/>
      <c r="CM9" s="985">
        <v>269</v>
      </c>
      <c r="CN9" s="986"/>
      <c r="CO9" s="986"/>
      <c r="CP9" s="986"/>
      <c r="CQ9" s="987"/>
      <c r="CR9" s="985">
        <v>50</v>
      </c>
      <c r="CS9" s="986"/>
      <c r="CT9" s="986"/>
      <c r="CU9" s="986"/>
      <c r="CV9" s="987"/>
      <c r="CW9" s="985">
        <v>0</v>
      </c>
      <c r="CX9" s="986"/>
      <c r="CY9" s="986"/>
      <c r="CZ9" s="986"/>
      <c r="DA9" s="987"/>
      <c r="DB9" s="985">
        <v>0</v>
      </c>
      <c r="DC9" s="986"/>
      <c r="DD9" s="986"/>
      <c r="DE9" s="986"/>
      <c r="DF9" s="987"/>
      <c r="DG9" s="985">
        <v>0</v>
      </c>
      <c r="DH9" s="986"/>
      <c r="DI9" s="986"/>
      <c r="DJ9" s="986"/>
      <c r="DK9" s="987"/>
      <c r="DL9" s="985">
        <v>0</v>
      </c>
      <c r="DM9" s="986"/>
      <c r="DN9" s="986"/>
      <c r="DO9" s="986"/>
      <c r="DP9" s="987"/>
      <c r="DQ9" s="985">
        <v>0</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546</v>
      </c>
      <c r="BT10" s="1011"/>
      <c r="BU10" s="1011"/>
      <c r="BV10" s="1011"/>
      <c r="BW10" s="1011"/>
      <c r="BX10" s="1011"/>
      <c r="BY10" s="1011"/>
      <c r="BZ10" s="1011"/>
      <c r="CA10" s="1011"/>
      <c r="CB10" s="1011"/>
      <c r="CC10" s="1011"/>
      <c r="CD10" s="1011"/>
      <c r="CE10" s="1011"/>
      <c r="CF10" s="1011"/>
      <c r="CG10" s="1012"/>
      <c r="CH10" s="985">
        <v>130</v>
      </c>
      <c r="CI10" s="986"/>
      <c r="CJ10" s="986"/>
      <c r="CK10" s="986"/>
      <c r="CL10" s="987"/>
      <c r="CM10" s="985">
        <v>102</v>
      </c>
      <c r="CN10" s="986"/>
      <c r="CO10" s="986"/>
      <c r="CP10" s="986"/>
      <c r="CQ10" s="987"/>
      <c r="CR10" s="985">
        <v>10</v>
      </c>
      <c r="CS10" s="986"/>
      <c r="CT10" s="986"/>
      <c r="CU10" s="986"/>
      <c r="CV10" s="987"/>
      <c r="CW10" s="985">
        <v>0</v>
      </c>
      <c r="CX10" s="986"/>
      <c r="CY10" s="986"/>
      <c r="CZ10" s="986"/>
      <c r="DA10" s="987"/>
      <c r="DB10" s="985">
        <v>75</v>
      </c>
      <c r="DC10" s="986"/>
      <c r="DD10" s="986"/>
      <c r="DE10" s="986"/>
      <c r="DF10" s="987"/>
      <c r="DG10" s="985">
        <v>0</v>
      </c>
      <c r="DH10" s="986"/>
      <c r="DI10" s="986"/>
      <c r="DJ10" s="986"/>
      <c r="DK10" s="987"/>
      <c r="DL10" s="985">
        <v>0</v>
      </c>
      <c r="DM10" s="986"/>
      <c r="DN10" s="986"/>
      <c r="DO10" s="986"/>
      <c r="DP10" s="987"/>
      <c r="DQ10" s="985">
        <v>0</v>
      </c>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364</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4">
        <v>50516</v>
      </c>
      <c r="R23" s="1065"/>
      <c r="S23" s="1065"/>
      <c r="T23" s="1065"/>
      <c r="U23" s="1065"/>
      <c r="V23" s="1065">
        <v>48303</v>
      </c>
      <c r="W23" s="1065"/>
      <c r="X23" s="1065"/>
      <c r="Y23" s="1065"/>
      <c r="Z23" s="1065"/>
      <c r="AA23" s="1065">
        <v>2213</v>
      </c>
      <c r="AB23" s="1065"/>
      <c r="AC23" s="1065"/>
      <c r="AD23" s="1065"/>
      <c r="AE23" s="1066"/>
      <c r="AF23" s="1067">
        <v>1287</v>
      </c>
      <c r="AG23" s="1065"/>
      <c r="AH23" s="1065"/>
      <c r="AI23" s="1065"/>
      <c r="AJ23" s="1068"/>
      <c r="AK23" s="1069"/>
      <c r="AL23" s="1070"/>
      <c r="AM23" s="1070"/>
      <c r="AN23" s="1070"/>
      <c r="AO23" s="1070"/>
      <c r="AP23" s="1065">
        <v>57876</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377</v>
      </c>
      <c r="C28" s="1047"/>
      <c r="D28" s="1047"/>
      <c r="E28" s="1047"/>
      <c r="F28" s="1047"/>
      <c r="G28" s="1047"/>
      <c r="H28" s="1047"/>
      <c r="I28" s="1047"/>
      <c r="J28" s="1047"/>
      <c r="K28" s="1047"/>
      <c r="L28" s="1047"/>
      <c r="M28" s="1047"/>
      <c r="N28" s="1047"/>
      <c r="O28" s="1047"/>
      <c r="P28" s="1048"/>
      <c r="Q28" s="1049">
        <v>10949</v>
      </c>
      <c r="R28" s="1050"/>
      <c r="S28" s="1050"/>
      <c r="T28" s="1050"/>
      <c r="U28" s="1050"/>
      <c r="V28" s="1050">
        <v>10926</v>
      </c>
      <c r="W28" s="1050"/>
      <c r="X28" s="1050"/>
      <c r="Y28" s="1050"/>
      <c r="Z28" s="1050"/>
      <c r="AA28" s="1050">
        <v>22</v>
      </c>
      <c r="AB28" s="1050"/>
      <c r="AC28" s="1050"/>
      <c r="AD28" s="1050"/>
      <c r="AE28" s="1051"/>
      <c r="AF28" s="1052">
        <v>22</v>
      </c>
      <c r="AG28" s="1050"/>
      <c r="AH28" s="1050"/>
      <c r="AI28" s="1050"/>
      <c r="AJ28" s="1053"/>
      <c r="AK28" s="1054">
        <v>841</v>
      </c>
      <c r="AL28" s="1042"/>
      <c r="AM28" s="1042"/>
      <c r="AN28" s="1042"/>
      <c r="AO28" s="1042"/>
      <c r="AP28" s="1042">
        <v>0</v>
      </c>
      <c r="AQ28" s="1042"/>
      <c r="AR28" s="1042"/>
      <c r="AS28" s="1042"/>
      <c r="AT28" s="1042"/>
      <c r="AU28" s="1042">
        <v>0</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378</v>
      </c>
      <c r="C29" s="1028"/>
      <c r="D29" s="1028"/>
      <c r="E29" s="1028"/>
      <c r="F29" s="1028"/>
      <c r="G29" s="1028"/>
      <c r="H29" s="1028"/>
      <c r="I29" s="1028"/>
      <c r="J29" s="1028"/>
      <c r="K29" s="1028"/>
      <c r="L29" s="1028"/>
      <c r="M29" s="1028"/>
      <c r="N29" s="1028"/>
      <c r="O29" s="1028"/>
      <c r="P29" s="1029"/>
      <c r="Q29" s="1039">
        <v>2183</v>
      </c>
      <c r="R29" s="1040"/>
      <c r="S29" s="1040"/>
      <c r="T29" s="1040"/>
      <c r="U29" s="1040"/>
      <c r="V29" s="1040">
        <v>1996</v>
      </c>
      <c r="W29" s="1040"/>
      <c r="X29" s="1040"/>
      <c r="Y29" s="1040"/>
      <c r="Z29" s="1040"/>
      <c r="AA29" s="1040">
        <v>187</v>
      </c>
      <c r="AB29" s="1040"/>
      <c r="AC29" s="1040"/>
      <c r="AD29" s="1040"/>
      <c r="AE29" s="1041"/>
      <c r="AF29" s="1033">
        <v>179</v>
      </c>
      <c r="AG29" s="1034"/>
      <c r="AH29" s="1034"/>
      <c r="AI29" s="1034"/>
      <c r="AJ29" s="1035"/>
      <c r="AK29" s="976">
        <v>478</v>
      </c>
      <c r="AL29" s="967"/>
      <c r="AM29" s="967"/>
      <c r="AN29" s="967"/>
      <c r="AO29" s="967"/>
      <c r="AP29" s="967">
        <v>1083</v>
      </c>
      <c r="AQ29" s="967"/>
      <c r="AR29" s="967"/>
      <c r="AS29" s="967"/>
      <c r="AT29" s="967"/>
      <c r="AU29" s="967">
        <v>211</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379</v>
      </c>
      <c r="C30" s="1028"/>
      <c r="D30" s="1028"/>
      <c r="E30" s="1028"/>
      <c r="F30" s="1028"/>
      <c r="G30" s="1028"/>
      <c r="H30" s="1028"/>
      <c r="I30" s="1028"/>
      <c r="J30" s="1028"/>
      <c r="K30" s="1028"/>
      <c r="L30" s="1028"/>
      <c r="M30" s="1028"/>
      <c r="N30" s="1028"/>
      <c r="O30" s="1028"/>
      <c r="P30" s="1029"/>
      <c r="Q30" s="1039">
        <v>7167</v>
      </c>
      <c r="R30" s="1040"/>
      <c r="S30" s="1040"/>
      <c r="T30" s="1040"/>
      <c r="U30" s="1040"/>
      <c r="V30" s="1040">
        <v>7161</v>
      </c>
      <c r="W30" s="1040"/>
      <c r="X30" s="1040"/>
      <c r="Y30" s="1040"/>
      <c r="Z30" s="1040"/>
      <c r="AA30" s="1040">
        <f>+Q30-V30</f>
        <v>6</v>
      </c>
      <c r="AB30" s="1040"/>
      <c r="AC30" s="1040"/>
      <c r="AD30" s="1040"/>
      <c r="AE30" s="1041"/>
      <c r="AF30" s="1033">
        <v>6</v>
      </c>
      <c r="AG30" s="1034"/>
      <c r="AH30" s="1034"/>
      <c r="AI30" s="1034"/>
      <c r="AJ30" s="1035"/>
      <c r="AK30" s="976">
        <v>1186</v>
      </c>
      <c r="AL30" s="967"/>
      <c r="AM30" s="967"/>
      <c r="AN30" s="967"/>
      <c r="AO30" s="967"/>
      <c r="AP30" s="967">
        <v>33</v>
      </c>
      <c r="AQ30" s="967"/>
      <c r="AR30" s="967"/>
      <c r="AS30" s="967"/>
      <c r="AT30" s="967"/>
      <c r="AU30" s="967">
        <v>33</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380</v>
      </c>
      <c r="C31" s="1028"/>
      <c r="D31" s="1028"/>
      <c r="E31" s="1028"/>
      <c r="F31" s="1028"/>
      <c r="G31" s="1028"/>
      <c r="H31" s="1028"/>
      <c r="I31" s="1028"/>
      <c r="J31" s="1028"/>
      <c r="K31" s="1028"/>
      <c r="L31" s="1028"/>
      <c r="M31" s="1028"/>
      <c r="N31" s="1028"/>
      <c r="O31" s="1028"/>
      <c r="P31" s="1029"/>
      <c r="Q31" s="1039">
        <v>975</v>
      </c>
      <c r="R31" s="1040"/>
      <c r="S31" s="1040"/>
      <c r="T31" s="1040"/>
      <c r="U31" s="1040"/>
      <c r="V31" s="1040">
        <v>954</v>
      </c>
      <c r="W31" s="1040"/>
      <c r="X31" s="1040"/>
      <c r="Y31" s="1040"/>
      <c r="Z31" s="1040"/>
      <c r="AA31" s="1040">
        <v>22</v>
      </c>
      <c r="AB31" s="1040"/>
      <c r="AC31" s="1040"/>
      <c r="AD31" s="1040"/>
      <c r="AE31" s="1041"/>
      <c r="AF31" s="1033">
        <v>22</v>
      </c>
      <c r="AG31" s="1034"/>
      <c r="AH31" s="1034"/>
      <c r="AI31" s="1034"/>
      <c r="AJ31" s="1035"/>
      <c r="AK31" s="976">
        <v>240</v>
      </c>
      <c r="AL31" s="967"/>
      <c r="AM31" s="967"/>
      <c r="AN31" s="967"/>
      <c r="AO31" s="967"/>
      <c r="AP31" s="967">
        <v>0</v>
      </c>
      <c r="AQ31" s="967"/>
      <c r="AR31" s="967"/>
      <c r="AS31" s="967"/>
      <c r="AT31" s="967"/>
      <c r="AU31" s="967">
        <v>0</v>
      </c>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381</v>
      </c>
      <c r="C32" s="1028"/>
      <c r="D32" s="1028"/>
      <c r="E32" s="1028"/>
      <c r="F32" s="1028"/>
      <c r="G32" s="1028"/>
      <c r="H32" s="1028"/>
      <c r="I32" s="1028"/>
      <c r="J32" s="1028"/>
      <c r="K32" s="1028"/>
      <c r="L32" s="1028"/>
      <c r="M32" s="1028"/>
      <c r="N32" s="1028"/>
      <c r="O32" s="1028"/>
      <c r="P32" s="1029"/>
      <c r="Q32" s="1039">
        <v>1928</v>
      </c>
      <c r="R32" s="1040"/>
      <c r="S32" s="1040"/>
      <c r="T32" s="1040"/>
      <c r="U32" s="1040"/>
      <c r="V32" s="1040">
        <v>1820</v>
      </c>
      <c r="W32" s="1040"/>
      <c r="X32" s="1040"/>
      <c r="Y32" s="1040"/>
      <c r="Z32" s="1040"/>
      <c r="AA32" s="1040">
        <v>107</v>
      </c>
      <c r="AB32" s="1040"/>
      <c r="AC32" s="1040"/>
      <c r="AD32" s="1040"/>
      <c r="AE32" s="1041"/>
      <c r="AF32" s="1033">
        <v>2324</v>
      </c>
      <c r="AG32" s="1034"/>
      <c r="AH32" s="1034"/>
      <c r="AI32" s="1034"/>
      <c r="AJ32" s="1035"/>
      <c r="AK32" s="976">
        <v>47</v>
      </c>
      <c r="AL32" s="967"/>
      <c r="AM32" s="967"/>
      <c r="AN32" s="967"/>
      <c r="AO32" s="967"/>
      <c r="AP32" s="967">
        <v>2640</v>
      </c>
      <c r="AQ32" s="967"/>
      <c r="AR32" s="967"/>
      <c r="AS32" s="967"/>
      <c r="AT32" s="967"/>
      <c r="AU32" s="967">
        <v>69</v>
      </c>
      <c r="AV32" s="967"/>
      <c r="AW32" s="967"/>
      <c r="AX32" s="967"/>
      <c r="AY32" s="967"/>
      <c r="AZ32" s="1038"/>
      <c r="BA32" s="1038"/>
      <c r="BB32" s="1038"/>
      <c r="BC32" s="1038"/>
      <c r="BD32" s="1038"/>
      <c r="BE32" s="1022" t="s">
        <v>382</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383</v>
      </c>
      <c r="C33" s="1028"/>
      <c r="D33" s="1028"/>
      <c r="E33" s="1028"/>
      <c r="F33" s="1028"/>
      <c r="G33" s="1028"/>
      <c r="H33" s="1028"/>
      <c r="I33" s="1028"/>
      <c r="J33" s="1028"/>
      <c r="K33" s="1028"/>
      <c r="L33" s="1028"/>
      <c r="M33" s="1028"/>
      <c r="N33" s="1028"/>
      <c r="O33" s="1028"/>
      <c r="P33" s="1029"/>
      <c r="Q33" s="1039">
        <v>1857</v>
      </c>
      <c r="R33" s="1040"/>
      <c r="S33" s="1040"/>
      <c r="T33" s="1040"/>
      <c r="U33" s="1040"/>
      <c r="V33" s="1040">
        <v>2063</v>
      </c>
      <c r="W33" s="1040"/>
      <c r="X33" s="1040"/>
      <c r="Y33" s="1040"/>
      <c r="Z33" s="1040"/>
      <c r="AA33" s="1040">
        <v>-206</v>
      </c>
      <c r="AB33" s="1040"/>
      <c r="AC33" s="1040"/>
      <c r="AD33" s="1040"/>
      <c r="AE33" s="1041"/>
      <c r="AF33" s="1033">
        <v>262</v>
      </c>
      <c r="AG33" s="1034"/>
      <c r="AH33" s="1034"/>
      <c r="AI33" s="1034"/>
      <c r="AJ33" s="1035"/>
      <c r="AK33" s="976">
        <v>680</v>
      </c>
      <c r="AL33" s="967"/>
      <c r="AM33" s="967"/>
      <c r="AN33" s="967"/>
      <c r="AO33" s="967"/>
      <c r="AP33" s="967">
        <v>1575</v>
      </c>
      <c r="AQ33" s="967"/>
      <c r="AR33" s="967"/>
      <c r="AS33" s="967"/>
      <c r="AT33" s="967"/>
      <c r="AU33" s="967">
        <v>1175</v>
      </c>
      <c r="AV33" s="967"/>
      <c r="AW33" s="967"/>
      <c r="AX33" s="967"/>
      <c r="AY33" s="967"/>
      <c r="AZ33" s="1038"/>
      <c r="BA33" s="1038"/>
      <c r="BB33" s="1038"/>
      <c r="BC33" s="1038"/>
      <c r="BD33" s="1038"/>
      <c r="BE33" s="1022" t="s">
        <v>382</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384</v>
      </c>
      <c r="C34" s="1028"/>
      <c r="D34" s="1028"/>
      <c r="E34" s="1028"/>
      <c r="F34" s="1028"/>
      <c r="G34" s="1028"/>
      <c r="H34" s="1028"/>
      <c r="I34" s="1028"/>
      <c r="J34" s="1028"/>
      <c r="K34" s="1028"/>
      <c r="L34" s="1028"/>
      <c r="M34" s="1028"/>
      <c r="N34" s="1028"/>
      <c r="O34" s="1028"/>
      <c r="P34" s="1029"/>
      <c r="Q34" s="1039">
        <v>197</v>
      </c>
      <c r="R34" s="1040"/>
      <c r="S34" s="1040"/>
      <c r="T34" s="1040"/>
      <c r="U34" s="1040"/>
      <c r="V34" s="1040">
        <v>194</v>
      </c>
      <c r="W34" s="1040"/>
      <c r="X34" s="1040"/>
      <c r="Y34" s="1040"/>
      <c r="Z34" s="1040"/>
      <c r="AA34" s="1040">
        <v>2</v>
      </c>
      <c r="AB34" s="1040"/>
      <c r="AC34" s="1040"/>
      <c r="AD34" s="1040"/>
      <c r="AE34" s="1041"/>
      <c r="AF34" s="1033">
        <v>2</v>
      </c>
      <c r="AG34" s="1034"/>
      <c r="AH34" s="1034"/>
      <c r="AI34" s="1034"/>
      <c r="AJ34" s="1035"/>
      <c r="AK34" s="976">
        <v>96</v>
      </c>
      <c r="AL34" s="967"/>
      <c r="AM34" s="967"/>
      <c r="AN34" s="967"/>
      <c r="AO34" s="967"/>
      <c r="AP34" s="967">
        <v>871</v>
      </c>
      <c r="AQ34" s="967"/>
      <c r="AR34" s="967"/>
      <c r="AS34" s="967"/>
      <c r="AT34" s="967"/>
      <c r="AU34" s="967">
        <v>617</v>
      </c>
      <c r="AV34" s="967"/>
      <c r="AW34" s="967"/>
      <c r="AX34" s="967"/>
      <c r="AY34" s="967"/>
      <c r="AZ34" s="1038"/>
      <c r="BA34" s="1038"/>
      <c r="BB34" s="1038"/>
      <c r="BC34" s="1038"/>
      <c r="BD34" s="1038"/>
      <c r="BE34" s="1022" t="s">
        <v>385</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386</v>
      </c>
      <c r="C35" s="1028"/>
      <c r="D35" s="1028"/>
      <c r="E35" s="1028"/>
      <c r="F35" s="1028"/>
      <c r="G35" s="1028"/>
      <c r="H35" s="1028"/>
      <c r="I35" s="1028"/>
      <c r="J35" s="1028"/>
      <c r="K35" s="1028"/>
      <c r="L35" s="1028"/>
      <c r="M35" s="1028"/>
      <c r="N35" s="1028"/>
      <c r="O35" s="1028"/>
      <c r="P35" s="1029"/>
      <c r="Q35" s="1039">
        <v>3177</v>
      </c>
      <c r="R35" s="1040"/>
      <c r="S35" s="1040"/>
      <c r="T35" s="1040"/>
      <c r="U35" s="1040"/>
      <c r="V35" s="1040">
        <v>3160</v>
      </c>
      <c r="W35" s="1040"/>
      <c r="X35" s="1040"/>
      <c r="Y35" s="1040"/>
      <c r="Z35" s="1040"/>
      <c r="AA35" s="1040">
        <v>17</v>
      </c>
      <c r="AB35" s="1040"/>
      <c r="AC35" s="1040"/>
      <c r="AD35" s="1040"/>
      <c r="AE35" s="1041"/>
      <c r="AF35" s="1033">
        <v>9</v>
      </c>
      <c r="AG35" s="1034"/>
      <c r="AH35" s="1034"/>
      <c r="AI35" s="1034"/>
      <c r="AJ35" s="1035"/>
      <c r="AK35" s="976">
        <v>950</v>
      </c>
      <c r="AL35" s="967"/>
      <c r="AM35" s="967"/>
      <c r="AN35" s="967"/>
      <c r="AO35" s="967"/>
      <c r="AP35" s="967">
        <v>29047</v>
      </c>
      <c r="AQ35" s="967"/>
      <c r="AR35" s="967"/>
      <c r="AS35" s="967"/>
      <c r="AT35" s="967"/>
      <c r="AU35" s="967">
        <v>15337</v>
      </c>
      <c r="AV35" s="967"/>
      <c r="AW35" s="967"/>
      <c r="AX35" s="967"/>
      <c r="AY35" s="967"/>
      <c r="AZ35" s="1038"/>
      <c r="BA35" s="1038"/>
      <c r="BB35" s="1038"/>
      <c r="BC35" s="1038"/>
      <c r="BD35" s="1038"/>
      <c r="BE35" s="1022" t="s">
        <v>385</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387</v>
      </c>
      <c r="C36" s="1028"/>
      <c r="D36" s="1028"/>
      <c r="E36" s="1028"/>
      <c r="F36" s="1028"/>
      <c r="G36" s="1028"/>
      <c r="H36" s="1028"/>
      <c r="I36" s="1028"/>
      <c r="J36" s="1028"/>
      <c r="K36" s="1028"/>
      <c r="L36" s="1028"/>
      <c r="M36" s="1028"/>
      <c r="N36" s="1028"/>
      <c r="O36" s="1028"/>
      <c r="P36" s="1029"/>
      <c r="Q36" s="1039">
        <v>1293</v>
      </c>
      <c r="R36" s="1040"/>
      <c r="S36" s="1040"/>
      <c r="T36" s="1040"/>
      <c r="U36" s="1040"/>
      <c r="V36" s="1040">
        <v>1290</v>
      </c>
      <c r="W36" s="1040"/>
      <c r="X36" s="1040"/>
      <c r="Y36" s="1040"/>
      <c r="Z36" s="1040"/>
      <c r="AA36" s="1040">
        <v>3</v>
      </c>
      <c r="AB36" s="1040"/>
      <c r="AC36" s="1040"/>
      <c r="AD36" s="1040"/>
      <c r="AE36" s="1041"/>
      <c r="AF36" s="1033">
        <v>3</v>
      </c>
      <c r="AG36" s="1034"/>
      <c r="AH36" s="1034"/>
      <c r="AI36" s="1034"/>
      <c r="AJ36" s="1035"/>
      <c r="AK36" s="976">
        <v>709</v>
      </c>
      <c r="AL36" s="967"/>
      <c r="AM36" s="967"/>
      <c r="AN36" s="967"/>
      <c r="AO36" s="967"/>
      <c r="AP36" s="967">
        <v>6176</v>
      </c>
      <c r="AQ36" s="967"/>
      <c r="AR36" s="967"/>
      <c r="AS36" s="967"/>
      <c r="AT36" s="967"/>
      <c r="AU36" s="967">
        <v>5435</v>
      </c>
      <c r="AV36" s="967"/>
      <c r="AW36" s="967"/>
      <c r="AX36" s="967"/>
      <c r="AY36" s="967"/>
      <c r="AZ36" s="1038"/>
      <c r="BA36" s="1038"/>
      <c r="BB36" s="1038"/>
      <c r="BC36" s="1038"/>
      <c r="BD36" s="1038"/>
      <c r="BE36" s="1022" t="s">
        <v>385</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388</v>
      </c>
      <c r="C37" s="1028"/>
      <c r="D37" s="1028"/>
      <c r="E37" s="1028"/>
      <c r="F37" s="1028"/>
      <c r="G37" s="1028"/>
      <c r="H37" s="1028"/>
      <c r="I37" s="1028"/>
      <c r="J37" s="1028"/>
      <c r="K37" s="1028"/>
      <c r="L37" s="1028"/>
      <c r="M37" s="1028"/>
      <c r="N37" s="1028"/>
      <c r="O37" s="1028"/>
      <c r="P37" s="1029"/>
      <c r="Q37" s="1039">
        <v>65</v>
      </c>
      <c r="R37" s="1040"/>
      <c r="S37" s="1040"/>
      <c r="T37" s="1040"/>
      <c r="U37" s="1040"/>
      <c r="V37" s="1040">
        <v>60</v>
      </c>
      <c r="W37" s="1040"/>
      <c r="X37" s="1040"/>
      <c r="Y37" s="1040"/>
      <c r="Z37" s="1040"/>
      <c r="AA37" s="1040">
        <v>6</v>
      </c>
      <c r="AB37" s="1040"/>
      <c r="AC37" s="1040"/>
      <c r="AD37" s="1040"/>
      <c r="AE37" s="1041"/>
      <c r="AF37" s="1033">
        <v>6</v>
      </c>
      <c r="AG37" s="1034"/>
      <c r="AH37" s="1034"/>
      <c r="AI37" s="1034"/>
      <c r="AJ37" s="1035"/>
      <c r="AK37" s="976">
        <v>26</v>
      </c>
      <c r="AL37" s="967"/>
      <c r="AM37" s="967"/>
      <c r="AN37" s="967"/>
      <c r="AO37" s="967"/>
      <c r="AP37" s="967">
        <v>29</v>
      </c>
      <c r="AQ37" s="967"/>
      <c r="AR37" s="967"/>
      <c r="AS37" s="967"/>
      <c r="AT37" s="967"/>
      <c r="AU37" s="967">
        <v>7</v>
      </c>
      <c r="AV37" s="967"/>
      <c r="AW37" s="967"/>
      <c r="AX37" s="967"/>
      <c r="AY37" s="967"/>
      <c r="AZ37" s="1038"/>
      <c r="BA37" s="1038"/>
      <c r="BB37" s="1038"/>
      <c r="BC37" s="1038"/>
      <c r="BD37" s="1038"/>
      <c r="BE37" s="1022" t="s">
        <v>385</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2835</v>
      </c>
      <c r="AG63" s="955"/>
      <c r="AH63" s="955"/>
      <c r="AI63" s="955"/>
      <c r="AJ63" s="1020"/>
      <c r="AK63" s="1021"/>
      <c r="AL63" s="959"/>
      <c r="AM63" s="959"/>
      <c r="AN63" s="959"/>
      <c r="AO63" s="959"/>
      <c r="AP63" s="955">
        <v>41454</v>
      </c>
      <c r="AQ63" s="955"/>
      <c r="AR63" s="955"/>
      <c r="AS63" s="955"/>
      <c r="AT63" s="955"/>
      <c r="AU63" s="955">
        <v>22884</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393</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533</v>
      </c>
      <c r="C68" s="982"/>
      <c r="D68" s="982"/>
      <c r="E68" s="982"/>
      <c r="F68" s="982"/>
      <c r="G68" s="982"/>
      <c r="H68" s="982"/>
      <c r="I68" s="982"/>
      <c r="J68" s="982"/>
      <c r="K68" s="982"/>
      <c r="L68" s="982"/>
      <c r="M68" s="982"/>
      <c r="N68" s="982"/>
      <c r="O68" s="982"/>
      <c r="P68" s="983"/>
      <c r="Q68" s="984">
        <v>4502</v>
      </c>
      <c r="R68" s="978"/>
      <c r="S68" s="978"/>
      <c r="T68" s="978"/>
      <c r="U68" s="978"/>
      <c r="V68" s="978">
        <v>4467</v>
      </c>
      <c r="W68" s="978"/>
      <c r="X68" s="978"/>
      <c r="Y68" s="978"/>
      <c r="Z68" s="978"/>
      <c r="AA68" s="978">
        <v>35</v>
      </c>
      <c r="AB68" s="978"/>
      <c r="AC68" s="978"/>
      <c r="AD68" s="978"/>
      <c r="AE68" s="978"/>
      <c r="AF68" s="978">
        <v>35</v>
      </c>
      <c r="AG68" s="978"/>
      <c r="AH68" s="978"/>
      <c r="AI68" s="978"/>
      <c r="AJ68" s="978"/>
      <c r="AK68" s="978">
        <v>130</v>
      </c>
      <c r="AL68" s="978"/>
      <c r="AM68" s="978"/>
      <c r="AN68" s="978"/>
      <c r="AO68" s="978"/>
      <c r="AP68" s="978">
        <v>2616</v>
      </c>
      <c r="AQ68" s="978"/>
      <c r="AR68" s="978"/>
      <c r="AS68" s="978"/>
      <c r="AT68" s="978"/>
      <c r="AU68" s="978">
        <v>1257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534</v>
      </c>
      <c r="C69" s="971"/>
      <c r="D69" s="971"/>
      <c r="E69" s="971"/>
      <c r="F69" s="971"/>
      <c r="G69" s="971"/>
      <c r="H69" s="971"/>
      <c r="I69" s="971"/>
      <c r="J69" s="971"/>
      <c r="K69" s="971"/>
      <c r="L69" s="971"/>
      <c r="M69" s="971"/>
      <c r="N69" s="971"/>
      <c r="O69" s="971"/>
      <c r="P69" s="972"/>
      <c r="Q69" s="973">
        <v>209</v>
      </c>
      <c r="R69" s="967"/>
      <c r="S69" s="967"/>
      <c r="T69" s="967"/>
      <c r="U69" s="967"/>
      <c r="V69" s="967">
        <v>171</v>
      </c>
      <c r="W69" s="967"/>
      <c r="X69" s="967"/>
      <c r="Y69" s="967"/>
      <c r="Z69" s="967"/>
      <c r="AA69" s="967">
        <v>37</v>
      </c>
      <c r="AB69" s="967"/>
      <c r="AC69" s="967"/>
      <c r="AD69" s="967"/>
      <c r="AE69" s="967"/>
      <c r="AF69" s="967">
        <v>37</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535</v>
      </c>
      <c r="C70" s="971"/>
      <c r="D70" s="971"/>
      <c r="E70" s="971"/>
      <c r="F70" s="971"/>
      <c r="G70" s="971"/>
      <c r="H70" s="971"/>
      <c r="I70" s="971"/>
      <c r="J70" s="971"/>
      <c r="K70" s="971"/>
      <c r="L70" s="971"/>
      <c r="M70" s="971"/>
      <c r="N70" s="971"/>
      <c r="O70" s="971"/>
      <c r="P70" s="972"/>
      <c r="Q70" s="973">
        <v>637</v>
      </c>
      <c r="R70" s="967"/>
      <c r="S70" s="967"/>
      <c r="T70" s="967"/>
      <c r="U70" s="967"/>
      <c r="V70" s="967">
        <v>570</v>
      </c>
      <c r="W70" s="967"/>
      <c r="X70" s="967"/>
      <c r="Y70" s="967"/>
      <c r="Z70" s="967"/>
      <c r="AA70" s="967">
        <v>67</v>
      </c>
      <c r="AB70" s="967"/>
      <c r="AC70" s="967"/>
      <c r="AD70" s="967"/>
      <c r="AE70" s="967"/>
      <c r="AF70" s="967">
        <v>37</v>
      </c>
      <c r="AG70" s="967"/>
      <c r="AH70" s="967"/>
      <c r="AI70" s="967"/>
      <c r="AJ70" s="967"/>
      <c r="AK70" s="967">
        <v>23</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536</v>
      </c>
      <c r="C71" s="971"/>
      <c r="D71" s="971"/>
      <c r="E71" s="971"/>
      <c r="F71" s="971"/>
      <c r="G71" s="971"/>
      <c r="H71" s="971"/>
      <c r="I71" s="971"/>
      <c r="J71" s="971"/>
      <c r="K71" s="971"/>
      <c r="L71" s="971"/>
      <c r="M71" s="971"/>
      <c r="N71" s="971"/>
      <c r="O71" s="971"/>
      <c r="P71" s="972"/>
      <c r="Q71" s="973">
        <v>1798</v>
      </c>
      <c r="R71" s="967"/>
      <c r="S71" s="967"/>
      <c r="T71" s="967"/>
      <c r="U71" s="967"/>
      <c r="V71" s="967">
        <v>1720</v>
      </c>
      <c r="W71" s="967"/>
      <c r="X71" s="967"/>
      <c r="Y71" s="967"/>
      <c r="Z71" s="967"/>
      <c r="AA71" s="967">
        <v>77</v>
      </c>
      <c r="AB71" s="967"/>
      <c r="AC71" s="967"/>
      <c r="AD71" s="967"/>
      <c r="AE71" s="967"/>
      <c r="AF71" s="967">
        <v>77</v>
      </c>
      <c r="AG71" s="967"/>
      <c r="AH71" s="967"/>
      <c r="AI71" s="967"/>
      <c r="AJ71" s="967"/>
      <c r="AK71" s="967">
        <v>80</v>
      </c>
      <c r="AL71" s="967"/>
      <c r="AM71" s="967"/>
      <c r="AN71" s="967"/>
      <c r="AO71" s="967"/>
      <c r="AP71" s="967">
        <v>3686</v>
      </c>
      <c r="AQ71" s="967"/>
      <c r="AR71" s="967"/>
      <c r="AS71" s="967"/>
      <c r="AT71" s="967"/>
      <c r="AU71" s="967">
        <v>2558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537</v>
      </c>
      <c r="C72" s="971"/>
      <c r="D72" s="971"/>
      <c r="E72" s="971"/>
      <c r="F72" s="971"/>
      <c r="G72" s="971"/>
      <c r="H72" s="971"/>
      <c r="I72" s="971"/>
      <c r="J72" s="971"/>
      <c r="K72" s="971"/>
      <c r="L72" s="971"/>
      <c r="M72" s="971"/>
      <c r="N72" s="971"/>
      <c r="O72" s="971"/>
      <c r="P72" s="972"/>
      <c r="Q72" s="973">
        <v>121</v>
      </c>
      <c r="R72" s="967"/>
      <c r="S72" s="967"/>
      <c r="T72" s="967"/>
      <c r="U72" s="967"/>
      <c r="V72" s="967">
        <v>109</v>
      </c>
      <c r="W72" s="967"/>
      <c r="X72" s="967"/>
      <c r="Y72" s="967"/>
      <c r="Z72" s="967"/>
      <c r="AA72" s="967">
        <v>12</v>
      </c>
      <c r="AB72" s="967"/>
      <c r="AC72" s="967"/>
      <c r="AD72" s="967"/>
      <c r="AE72" s="967"/>
      <c r="AF72" s="967">
        <v>12</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538</v>
      </c>
      <c r="C73" s="971"/>
      <c r="D73" s="971"/>
      <c r="E73" s="971"/>
      <c r="F73" s="971"/>
      <c r="G73" s="971"/>
      <c r="H73" s="971"/>
      <c r="I73" s="971"/>
      <c r="J73" s="971"/>
      <c r="K73" s="971"/>
      <c r="L73" s="971"/>
      <c r="M73" s="971"/>
      <c r="N73" s="971"/>
      <c r="O73" s="971"/>
      <c r="P73" s="972"/>
      <c r="Q73" s="973">
        <v>531</v>
      </c>
      <c r="R73" s="967"/>
      <c r="S73" s="967"/>
      <c r="T73" s="967"/>
      <c r="U73" s="967"/>
      <c r="V73" s="967">
        <v>431</v>
      </c>
      <c r="W73" s="967"/>
      <c r="X73" s="967"/>
      <c r="Y73" s="967"/>
      <c r="Z73" s="967"/>
      <c r="AA73" s="967">
        <v>100</v>
      </c>
      <c r="AB73" s="967"/>
      <c r="AC73" s="967"/>
      <c r="AD73" s="967"/>
      <c r="AE73" s="967"/>
      <c r="AF73" s="967">
        <v>571</v>
      </c>
      <c r="AG73" s="967"/>
      <c r="AH73" s="967"/>
      <c r="AI73" s="967"/>
      <c r="AJ73" s="967"/>
      <c r="AK73" s="967">
        <v>4</v>
      </c>
      <c r="AL73" s="967"/>
      <c r="AM73" s="967"/>
      <c r="AN73" s="967"/>
      <c r="AO73" s="967"/>
      <c r="AP73" s="967">
        <v>1934</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539</v>
      </c>
      <c r="C74" s="971"/>
      <c r="D74" s="971"/>
      <c r="E74" s="971"/>
      <c r="F74" s="971"/>
      <c r="G74" s="971"/>
      <c r="H74" s="971"/>
      <c r="I74" s="971"/>
      <c r="J74" s="971"/>
      <c r="K74" s="971"/>
      <c r="L74" s="971"/>
      <c r="M74" s="971"/>
      <c r="N74" s="971"/>
      <c r="O74" s="971"/>
      <c r="P74" s="972"/>
      <c r="Q74" s="973">
        <v>652</v>
      </c>
      <c r="R74" s="967"/>
      <c r="S74" s="967"/>
      <c r="T74" s="967"/>
      <c r="U74" s="967"/>
      <c r="V74" s="967">
        <v>644</v>
      </c>
      <c r="W74" s="967"/>
      <c r="X74" s="967"/>
      <c r="Y74" s="967"/>
      <c r="Z74" s="967"/>
      <c r="AA74" s="967">
        <v>7</v>
      </c>
      <c r="AB74" s="967"/>
      <c r="AC74" s="967"/>
      <c r="AD74" s="967"/>
      <c r="AE74" s="967"/>
      <c r="AF74" s="967">
        <v>7</v>
      </c>
      <c r="AG74" s="967"/>
      <c r="AH74" s="967"/>
      <c r="AI74" s="967"/>
      <c r="AJ74" s="967"/>
      <c r="AK74" s="967">
        <v>12</v>
      </c>
      <c r="AL74" s="967"/>
      <c r="AM74" s="967"/>
      <c r="AN74" s="967"/>
      <c r="AO74" s="967"/>
      <c r="AP74" s="967">
        <v>11</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540</v>
      </c>
      <c r="C75" s="971"/>
      <c r="D75" s="971"/>
      <c r="E75" s="971"/>
      <c r="F75" s="971"/>
      <c r="G75" s="971"/>
      <c r="H75" s="971"/>
      <c r="I75" s="971"/>
      <c r="J75" s="971"/>
      <c r="K75" s="971"/>
      <c r="L75" s="971"/>
      <c r="M75" s="971"/>
      <c r="N75" s="971"/>
      <c r="O75" s="971"/>
      <c r="P75" s="972"/>
      <c r="Q75" s="974">
        <v>84</v>
      </c>
      <c r="R75" s="975"/>
      <c r="S75" s="975"/>
      <c r="T75" s="975"/>
      <c r="U75" s="976"/>
      <c r="V75" s="977">
        <v>78</v>
      </c>
      <c r="W75" s="975"/>
      <c r="X75" s="975"/>
      <c r="Y75" s="975"/>
      <c r="Z75" s="976"/>
      <c r="AA75" s="977">
        <v>5</v>
      </c>
      <c r="AB75" s="975"/>
      <c r="AC75" s="975"/>
      <c r="AD75" s="975"/>
      <c r="AE75" s="976"/>
      <c r="AF75" s="977">
        <v>5</v>
      </c>
      <c r="AG75" s="975"/>
      <c r="AH75" s="975"/>
      <c r="AI75" s="975"/>
      <c r="AJ75" s="976"/>
      <c r="AK75" s="977">
        <v>0</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541</v>
      </c>
      <c r="C76" s="971"/>
      <c r="D76" s="971"/>
      <c r="E76" s="971"/>
      <c r="F76" s="971"/>
      <c r="G76" s="971"/>
      <c r="H76" s="971"/>
      <c r="I76" s="971"/>
      <c r="J76" s="971"/>
      <c r="K76" s="971"/>
      <c r="L76" s="971"/>
      <c r="M76" s="971"/>
      <c r="N76" s="971"/>
      <c r="O76" s="971"/>
      <c r="P76" s="972"/>
      <c r="Q76" s="974">
        <v>141</v>
      </c>
      <c r="R76" s="975"/>
      <c r="S76" s="975"/>
      <c r="T76" s="975"/>
      <c r="U76" s="976"/>
      <c r="V76" s="977">
        <v>135</v>
      </c>
      <c r="W76" s="975"/>
      <c r="X76" s="975"/>
      <c r="Y76" s="975"/>
      <c r="Z76" s="976"/>
      <c r="AA76" s="977">
        <v>5</v>
      </c>
      <c r="AB76" s="975"/>
      <c r="AC76" s="975"/>
      <c r="AD76" s="975"/>
      <c r="AE76" s="976"/>
      <c r="AF76" s="977">
        <v>5</v>
      </c>
      <c r="AG76" s="975"/>
      <c r="AH76" s="975"/>
      <c r="AI76" s="975"/>
      <c r="AJ76" s="976"/>
      <c r="AK76" s="977">
        <v>0</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542</v>
      </c>
      <c r="C77" s="971"/>
      <c r="D77" s="971"/>
      <c r="E77" s="971"/>
      <c r="F77" s="971"/>
      <c r="G77" s="971"/>
      <c r="H77" s="971"/>
      <c r="I77" s="971"/>
      <c r="J77" s="971"/>
      <c r="K77" s="971"/>
      <c r="L77" s="971"/>
      <c r="M77" s="971"/>
      <c r="N77" s="971"/>
      <c r="O77" s="971"/>
      <c r="P77" s="972"/>
      <c r="Q77" s="974">
        <v>147565</v>
      </c>
      <c r="R77" s="975"/>
      <c r="S77" s="975"/>
      <c r="T77" s="975"/>
      <c r="U77" s="976"/>
      <c r="V77" s="977">
        <v>139850</v>
      </c>
      <c r="W77" s="975"/>
      <c r="X77" s="975"/>
      <c r="Y77" s="975"/>
      <c r="Z77" s="976"/>
      <c r="AA77" s="977">
        <v>7715</v>
      </c>
      <c r="AB77" s="975"/>
      <c r="AC77" s="975"/>
      <c r="AD77" s="975"/>
      <c r="AE77" s="976"/>
      <c r="AF77" s="977">
        <v>7715</v>
      </c>
      <c r="AG77" s="975"/>
      <c r="AH77" s="975"/>
      <c r="AI77" s="975"/>
      <c r="AJ77" s="976"/>
      <c r="AK77" s="977">
        <v>863</v>
      </c>
      <c r="AL77" s="975"/>
      <c r="AM77" s="975"/>
      <c r="AN77" s="975"/>
      <c r="AO77" s="976"/>
      <c r="AP77" s="977">
        <v>0</v>
      </c>
      <c r="AQ77" s="975"/>
      <c r="AR77" s="975"/>
      <c r="AS77" s="975"/>
      <c r="AT77" s="976"/>
      <c r="AU77" s="977">
        <v>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8501</v>
      </c>
      <c r="AG88" s="955"/>
      <c r="AH88" s="955"/>
      <c r="AI88" s="955"/>
      <c r="AJ88" s="955"/>
      <c r="AK88" s="959"/>
      <c r="AL88" s="959"/>
      <c r="AM88" s="959"/>
      <c r="AN88" s="959"/>
      <c r="AO88" s="959"/>
      <c r="AP88" s="955">
        <v>8247</v>
      </c>
      <c r="AQ88" s="955"/>
      <c r="AR88" s="955"/>
      <c r="AS88" s="955"/>
      <c r="AT88" s="955"/>
      <c r="AU88" s="955">
        <v>3815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170</v>
      </c>
      <c r="CS102" s="947"/>
      <c r="CT102" s="947"/>
      <c r="CU102" s="947"/>
      <c r="CV102" s="948"/>
      <c r="CW102" s="946">
        <v>1</v>
      </c>
      <c r="CX102" s="947"/>
      <c r="CY102" s="947"/>
      <c r="CZ102" s="947"/>
      <c r="DA102" s="948"/>
      <c r="DB102" s="946">
        <v>845</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286</v>
      </c>
      <c r="AG109" s="888"/>
      <c r="AH109" s="888"/>
      <c r="AI109" s="888"/>
      <c r="AJ109" s="889"/>
      <c r="AK109" s="890" t="s">
        <v>285</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286</v>
      </c>
      <c r="BW109" s="888"/>
      <c r="BX109" s="888"/>
      <c r="BY109" s="888"/>
      <c r="BZ109" s="889"/>
      <c r="CA109" s="890" t="s">
        <v>285</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286</v>
      </c>
      <c r="DM109" s="888"/>
      <c r="DN109" s="888"/>
      <c r="DO109" s="888"/>
      <c r="DP109" s="889"/>
      <c r="DQ109" s="890" t="s">
        <v>285</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5498064</v>
      </c>
      <c r="AB110" s="873"/>
      <c r="AC110" s="873"/>
      <c r="AD110" s="873"/>
      <c r="AE110" s="874"/>
      <c r="AF110" s="875">
        <v>5630510</v>
      </c>
      <c r="AG110" s="873"/>
      <c r="AH110" s="873"/>
      <c r="AI110" s="873"/>
      <c r="AJ110" s="874"/>
      <c r="AK110" s="875">
        <v>5730739</v>
      </c>
      <c r="AL110" s="873"/>
      <c r="AM110" s="873"/>
      <c r="AN110" s="873"/>
      <c r="AO110" s="874"/>
      <c r="AP110" s="876">
        <v>23.2</v>
      </c>
      <c r="AQ110" s="877"/>
      <c r="AR110" s="877"/>
      <c r="AS110" s="877"/>
      <c r="AT110" s="878"/>
      <c r="AU110" s="920" t="s">
        <v>60</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55343358</v>
      </c>
      <c r="BR110" s="800"/>
      <c r="BS110" s="800"/>
      <c r="BT110" s="800"/>
      <c r="BU110" s="800"/>
      <c r="BV110" s="800">
        <v>57065878</v>
      </c>
      <c r="BW110" s="800"/>
      <c r="BX110" s="800"/>
      <c r="BY110" s="800"/>
      <c r="BZ110" s="800"/>
      <c r="CA110" s="800">
        <v>57876268</v>
      </c>
      <c r="CB110" s="800"/>
      <c r="CC110" s="800"/>
      <c r="CD110" s="800"/>
      <c r="CE110" s="800"/>
      <c r="CF110" s="861">
        <v>234.5</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1102962</v>
      </c>
      <c r="BR111" s="771"/>
      <c r="BS111" s="771"/>
      <c r="BT111" s="771"/>
      <c r="BU111" s="771"/>
      <c r="BV111" s="771">
        <v>1095199</v>
      </c>
      <c r="BW111" s="771"/>
      <c r="BX111" s="771"/>
      <c r="BY111" s="771"/>
      <c r="BZ111" s="771"/>
      <c r="CA111" s="771">
        <v>2154232</v>
      </c>
      <c r="CB111" s="771"/>
      <c r="CC111" s="771"/>
      <c r="CD111" s="771"/>
      <c r="CE111" s="771"/>
      <c r="CF111" s="848">
        <v>8.6999999999999993</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25799239</v>
      </c>
      <c r="BR112" s="771"/>
      <c r="BS112" s="771"/>
      <c r="BT112" s="771"/>
      <c r="BU112" s="771"/>
      <c r="BV112" s="771">
        <v>23703127</v>
      </c>
      <c r="BW112" s="771"/>
      <c r="BX112" s="771"/>
      <c r="BY112" s="771"/>
      <c r="BZ112" s="771"/>
      <c r="CA112" s="771">
        <v>22883568</v>
      </c>
      <c r="CB112" s="771"/>
      <c r="CC112" s="771"/>
      <c r="CD112" s="771"/>
      <c r="CE112" s="771"/>
      <c r="CF112" s="848">
        <v>92.7</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v>45000</v>
      </c>
      <c r="DM112" s="771"/>
      <c r="DN112" s="771"/>
      <c r="DO112" s="771"/>
      <c r="DP112" s="771"/>
      <c r="DQ112" s="771">
        <v>1197327</v>
      </c>
      <c r="DR112" s="771"/>
      <c r="DS112" s="771"/>
      <c r="DT112" s="771"/>
      <c r="DU112" s="771"/>
      <c r="DV112" s="823">
        <v>4.9000000000000004</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1581668</v>
      </c>
      <c r="AB113" s="909"/>
      <c r="AC113" s="909"/>
      <c r="AD113" s="909"/>
      <c r="AE113" s="910"/>
      <c r="AF113" s="911">
        <v>1529171</v>
      </c>
      <c r="AG113" s="909"/>
      <c r="AH113" s="909"/>
      <c r="AI113" s="909"/>
      <c r="AJ113" s="910"/>
      <c r="AK113" s="911">
        <v>1501262</v>
      </c>
      <c r="AL113" s="909"/>
      <c r="AM113" s="909"/>
      <c r="AN113" s="909"/>
      <c r="AO113" s="910"/>
      <c r="AP113" s="912">
        <v>6.1</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4161469</v>
      </c>
      <c r="BR113" s="771"/>
      <c r="BS113" s="771"/>
      <c r="BT113" s="771"/>
      <c r="BU113" s="771"/>
      <c r="BV113" s="771">
        <v>3682486</v>
      </c>
      <c r="BW113" s="771"/>
      <c r="BX113" s="771"/>
      <c r="BY113" s="771"/>
      <c r="BZ113" s="771"/>
      <c r="CA113" s="771">
        <v>3814595</v>
      </c>
      <c r="CB113" s="771"/>
      <c r="CC113" s="771"/>
      <c r="CD113" s="771"/>
      <c r="CE113" s="771"/>
      <c r="CF113" s="848">
        <v>15.5</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601898</v>
      </c>
      <c r="AB114" s="784"/>
      <c r="AC114" s="784"/>
      <c r="AD114" s="784"/>
      <c r="AE114" s="785"/>
      <c r="AF114" s="786">
        <v>574216</v>
      </c>
      <c r="AG114" s="784"/>
      <c r="AH114" s="784"/>
      <c r="AI114" s="784"/>
      <c r="AJ114" s="785"/>
      <c r="AK114" s="786">
        <v>594930</v>
      </c>
      <c r="AL114" s="784"/>
      <c r="AM114" s="784"/>
      <c r="AN114" s="784"/>
      <c r="AO114" s="785"/>
      <c r="AP114" s="754">
        <v>2.4</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9280042</v>
      </c>
      <c r="BR114" s="771"/>
      <c r="BS114" s="771"/>
      <c r="BT114" s="771"/>
      <c r="BU114" s="771"/>
      <c r="BV114" s="771">
        <v>9343102</v>
      </c>
      <c r="BW114" s="771"/>
      <c r="BX114" s="771"/>
      <c r="BY114" s="771"/>
      <c r="BZ114" s="771"/>
      <c r="CA114" s="771">
        <v>9151196</v>
      </c>
      <c r="CB114" s="771"/>
      <c r="CC114" s="771"/>
      <c r="CD114" s="771"/>
      <c r="CE114" s="771"/>
      <c r="CF114" s="848">
        <v>37.1</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50065</v>
      </c>
      <c r="AB115" s="909"/>
      <c r="AC115" s="909"/>
      <c r="AD115" s="909"/>
      <c r="AE115" s="910"/>
      <c r="AF115" s="911">
        <v>49499</v>
      </c>
      <c r="AG115" s="909"/>
      <c r="AH115" s="909"/>
      <c r="AI115" s="909"/>
      <c r="AJ115" s="910"/>
      <c r="AK115" s="911">
        <v>48928</v>
      </c>
      <c r="AL115" s="909"/>
      <c r="AM115" s="909"/>
      <c r="AN115" s="909"/>
      <c r="AO115" s="910"/>
      <c r="AP115" s="912">
        <v>0.2</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v>11246</v>
      </c>
      <c r="BR115" s="771"/>
      <c r="BS115" s="771"/>
      <c r="BT115" s="771"/>
      <c r="BU115" s="771"/>
      <c r="BV115" s="771">
        <v>14924</v>
      </c>
      <c r="BW115" s="771"/>
      <c r="BX115" s="771"/>
      <c r="BY115" s="771"/>
      <c r="BZ115" s="771"/>
      <c r="CA115" s="771">
        <v>2178</v>
      </c>
      <c r="CB115" s="771"/>
      <c r="CC115" s="771"/>
      <c r="CD115" s="771"/>
      <c r="CE115" s="771"/>
      <c r="CF115" s="848">
        <v>0</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813137</v>
      </c>
      <c r="DH115" s="784"/>
      <c r="DI115" s="784"/>
      <c r="DJ115" s="784"/>
      <c r="DK115" s="785"/>
      <c r="DL115" s="786">
        <v>809872</v>
      </c>
      <c r="DM115" s="784"/>
      <c r="DN115" s="784"/>
      <c r="DO115" s="784"/>
      <c r="DP115" s="785"/>
      <c r="DQ115" s="786">
        <v>770072</v>
      </c>
      <c r="DR115" s="784"/>
      <c r="DS115" s="784"/>
      <c r="DT115" s="784"/>
      <c r="DU115" s="785"/>
      <c r="DV115" s="754">
        <v>3.1</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359</v>
      </c>
      <c r="AB116" s="784"/>
      <c r="AC116" s="784"/>
      <c r="AD116" s="784"/>
      <c r="AE116" s="785"/>
      <c r="AF116" s="786">
        <v>665</v>
      </c>
      <c r="AG116" s="784"/>
      <c r="AH116" s="784"/>
      <c r="AI116" s="784"/>
      <c r="AJ116" s="785"/>
      <c r="AK116" s="786">
        <v>677</v>
      </c>
      <c r="AL116" s="784"/>
      <c r="AM116" s="784"/>
      <c r="AN116" s="784"/>
      <c r="AO116" s="785"/>
      <c r="AP116" s="754">
        <v>0</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289825</v>
      </c>
      <c r="DH116" s="784"/>
      <c r="DI116" s="784"/>
      <c r="DJ116" s="784"/>
      <c r="DK116" s="785"/>
      <c r="DL116" s="786">
        <v>240327</v>
      </c>
      <c r="DM116" s="784"/>
      <c r="DN116" s="784"/>
      <c r="DO116" s="784"/>
      <c r="DP116" s="785"/>
      <c r="DQ116" s="786">
        <v>186833</v>
      </c>
      <c r="DR116" s="784"/>
      <c r="DS116" s="784"/>
      <c r="DT116" s="784"/>
      <c r="DU116" s="785"/>
      <c r="DV116" s="754">
        <v>0.8</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7732054</v>
      </c>
      <c r="AB117" s="895"/>
      <c r="AC117" s="895"/>
      <c r="AD117" s="895"/>
      <c r="AE117" s="896"/>
      <c r="AF117" s="898">
        <v>7784061</v>
      </c>
      <c r="AG117" s="895"/>
      <c r="AH117" s="895"/>
      <c r="AI117" s="895"/>
      <c r="AJ117" s="896"/>
      <c r="AK117" s="898">
        <v>7876536</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286</v>
      </c>
      <c r="AG118" s="888"/>
      <c r="AH118" s="888"/>
      <c r="AI118" s="888"/>
      <c r="AJ118" s="889"/>
      <c r="AK118" s="890" t="s">
        <v>285</v>
      </c>
      <c r="AL118" s="888"/>
      <c r="AM118" s="888"/>
      <c r="AN118" s="888"/>
      <c r="AO118" s="889"/>
      <c r="AP118" s="891" t="s">
        <v>404</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432</v>
      </c>
      <c r="BP118" s="838"/>
      <c r="BQ118" s="857">
        <v>95698316</v>
      </c>
      <c r="BR118" s="858"/>
      <c r="BS118" s="858"/>
      <c r="BT118" s="858"/>
      <c r="BU118" s="858"/>
      <c r="BV118" s="858">
        <v>94904716</v>
      </c>
      <c r="BW118" s="858"/>
      <c r="BX118" s="858"/>
      <c r="BY118" s="858"/>
      <c r="BZ118" s="858"/>
      <c r="CA118" s="858">
        <v>95882037</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20878839</v>
      </c>
      <c r="BR119" s="800"/>
      <c r="BS119" s="800"/>
      <c r="BT119" s="800"/>
      <c r="BU119" s="800"/>
      <c r="BV119" s="800">
        <v>22849604</v>
      </c>
      <c r="BW119" s="800"/>
      <c r="BX119" s="800"/>
      <c r="BY119" s="800"/>
      <c r="BZ119" s="800"/>
      <c r="CA119" s="800">
        <v>22441707</v>
      </c>
      <c r="CB119" s="800"/>
      <c r="CC119" s="800"/>
      <c r="CD119" s="800"/>
      <c r="CE119" s="800"/>
      <c r="CF119" s="861">
        <v>90.9</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4091778</v>
      </c>
      <c r="BR120" s="771"/>
      <c r="BS120" s="771"/>
      <c r="BT120" s="771"/>
      <c r="BU120" s="771"/>
      <c r="BV120" s="771">
        <v>4921927</v>
      </c>
      <c r="BW120" s="771"/>
      <c r="BX120" s="771"/>
      <c r="BY120" s="771"/>
      <c r="BZ120" s="771"/>
      <c r="CA120" s="771">
        <v>5544521</v>
      </c>
      <c r="CB120" s="771"/>
      <c r="CC120" s="771"/>
      <c r="CD120" s="771"/>
      <c r="CE120" s="771"/>
      <c r="CF120" s="848">
        <v>22.5</v>
      </c>
      <c r="CG120" s="849"/>
      <c r="CH120" s="849"/>
      <c r="CI120" s="849"/>
      <c r="CJ120" s="849"/>
      <c r="CK120" s="850" t="s">
        <v>438</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17966344</v>
      </c>
      <c r="DH120" s="800"/>
      <c r="DI120" s="800"/>
      <c r="DJ120" s="800"/>
      <c r="DK120" s="800"/>
      <c r="DL120" s="800">
        <v>16209879</v>
      </c>
      <c r="DM120" s="800"/>
      <c r="DN120" s="800"/>
      <c r="DO120" s="800"/>
      <c r="DP120" s="800"/>
      <c r="DQ120" s="800">
        <v>15336852</v>
      </c>
      <c r="DR120" s="800"/>
      <c r="DS120" s="800"/>
      <c r="DT120" s="800"/>
      <c r="DU120" s="800"/>
      <c r="DV120" s="801">
        <v>62.2</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64255835</v>
      </c>
      <c r="BR121" s="858"/>
      <c r="BS121" s="858"/>
      <c r="BT121" s="858"/>
      <c r="BU121" s="858"/>
      <c r="BV121" s="858">
        <v>66078436</v>
      </c>
      <c r="BW121" s="858"/>
      <c r="BX121" s="858"/>
      <c r="BY121" s="858"/>
      <c r="BZ121" s="858"/>
      <c r="CA121" s="858">
        <v>66958619</v>
      </c>
      <c r="CB121" s="858"/>
      <c r="CC121" s="858"/>
      <c r="CD121" s="858"/>
      <c r="CE121" s="858"/>
      <c r="CF121" s="859">
        <v>271.39999999999998</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5499639</v>
      </c>
      <c r="DH121" s="771"/>
      <c r="DI121" s="771"/>
      <c r="DJ121" s="771"/>
      <c r="DK121" s="771"/>
      <c r="DL121" s="771">
        <v>5407560</v>
      </c>
      <c r="DM121" s="771"/>
      <c r="DN121" s="771"/>
      <c r="DO121" s="771"/>
      <c r="DP121" s="771"/>
      <c r="DQ121" s="771">
        <v>5434706</v>
      </c>
      <c r="DR121" s="771"/>
      <c r="DS121" s="771"/>
      <c r="DT121" s="771"/>
      <c r="DU121" s="771"/>
      <c r="DV121" s="823">
        <v>22</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441</v>
      </c>
      <c r="BP122" s="838"/>
      <c r="BQ122" s="839">
        <v>89226452</v>
      </c>
      <c r="BR122" s="840"/>
      <c r="BS122" s="840"/>
      <c r="BT122" s="840"/>
      <c r="BU122" s="840"/>
      <c r="BV122" s="840">
        <v>93849967</v>
      </c>
      <c r="BW122" s="840"/>
      <c r="BX122" s="840"/>
      <c r="BY122" s="840"/>
      <c r="BZ122" s="840"/>
      <c r="CA122" s="840">
        <v>94944847</v>
      </c>
      <c r="CB122" s="840"/>
      <c r="CC122" s="840"/>
      <c r="CD122" s="840"/>
      <c r="CE122" s="840"/>
      <c r="CF122" s="743"/>
      <c r="CG122" s="744"/>
      <c r="CH122" s="744"/>
      <c r="CI122" s="744"/>
      <c r="CJ122" s="841"/>
      <c r="CK122" s="851"/>
      <c r="CL122" s="812"/>
      <c r="CM122" s="812"/>
      <c r="CN122" s="812"/>
      <c r="CO122" s="813"/>
      <c r="CP122" s="828" t="s">
        <v>383</v>
      </c>
      <c r="CQ122" s="829"/>
      <c r="CR122" s="829"/>
      <c r="CS122" s="829"/>
      <c r="CT122" s="829"/>
      <c r="CU122" s="829"/>
      <c r="CV122" s="829"/>
      <c r="CW122" s="829"/>
      <c r="CX122" s="829"/>
      <c r="CY122" s="829"/>
      <c r="CZ122" s="829"/>
      <c r="DA122" s="829"/>
      <c r="DB122" s="829"/>
      <c r="DC122" s="829"/>
      <c r="DD122" s="829"/>
      <c r="DE122" s="829"/>
      <c r="DF122" s="830"/>
      <c r="DG122" s="770">
        <v>1578076</v>
      </c>
      <c r="DH122" s="771"/>
      <c r="DI122" s="771"/>
      <c r="DJ122" s="771"/>
      <c r="DK122" s="771"/>
      <c r="DL122" s="771">
        <v>1309600</v>
      </c>
      <c r="DM122" s="771"/>
      <c r="DN122" s="771"/>
      <c r="DO122" s="771"/>
      <c r="DP122" s="771"/>
      <c r="DQ122" s="771">
        <v>1175231</v>
      </c>
      <c r="DR122" s="771"/>
      <c r="DS122" s="771"/>
      <c r="DT122" s="771"/>
      <c r="DU122" s="771"/>
      <c r="DV122" s="823">
        <v>4.8</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25.7</v>
      </c>
      <c r="BR123" s="832"/>
      <c r="BS123" s="832"/>
      <c r="BT123" s="832"/>
      <c r="BU123" s="832"/>
      <c r="BV123" s="832">
        <v>4.0999999999999996</v>
      </c>
      <c r="BW123" s="832"/>
      <c r="BX123" s="832"/>
      <c r="BY123" s="832"/>
      <c r="BZ123" s="832"/>
      <c r="CA123" s="832">
        <v>3.7</v>
      </c>
      <c r="CB123" s="832"/>
      <c r="CC123" s="832"/>
      <c r="CD123" s="832"/>
      <c r="CE123" s="832"/>
      <c r="CF123" s="730"/>
      <c r="CG123" s="731"/>
      <c r="CH123" s="731"/>
      <c r="CI123" s="731"/>
      <c r="CJ123" s="833"/>
      <c r="CK123" s="851"/>
      <c r="CL123" s="812"/>
      <c r="CM123" s="812"/>
      <c r="CN123" s="812"/>
      <c r="CO123" s="813"/>
      <c r="CP123" s="828" t="s">
        <v>384</v>
      </c>
      <c r="CQ123" s="829"/>
      <c r="CR123" s="829"/>
      <c r="CS123" s="829"/>
      <c r="CT123" s="829"/>
      <c r="CU123" s="829"/>
      <c r="CV123" s="829"/>
      <c r="CW123" s="829"/>
      <c r="CX123" s="829"/>
      <c r="CY123" s="829"/>
      <c r="CZ123" s="829"/>
      <c r="DA123" s="829"/>
      <c r="DB123" s="829"/>
      <c r="DC123" s="829"/>
      <c r="DD123" s="829"/>
      <c r="DE123" s="829"/>
      <c r="DF123" s="830"/>
      <c r="DG123" s="783">
        <v>662653</v>
      </c>
      <c r="DH123" s="784"/>
      <c r="DI123" s="784"/>
      <c r="DJ123" s="784"/>
      <c r="DK123" s="785"/>
      <c r="DL123" s="786">
        <v>638760</v>
      </c>
      <c r="DM123" s="784"/>
      <c r="DN123" s="784"/>
      <c r="DO123" s="784"/>
      <c r="DP123" s="785"/>
      <c r="DQ123" s="786">
        <v>617242</v>
      </c>
      <c r="DR123" s="784"/>
      <c r="DS123" s="784"/>
      <c r="DT123" s="784"/>
      <c r="DU123" s="785"/>
      <c r="DV123" s="754">
        <v>2.5</v>
      </c>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v>50310</v>
      </c>
      <c r="DH124" s="717"/>
      <c r="DI124" s="717"/>
      <c r="DJ124" s="717"/>
      <c r="DK124" s="718"/>
      <c r="DL124" s="719">
        <v>61044</v>
      </c>
      <c r="DM124" s="717"/>
      <c r="DN124" s="717"/>
      <c r="DO124" s="717"/>
      <c r="DP124" s="718"/>
      <c r="DQ124" s="719">
        <v>75382</v>
      </c>
      <c r="DR124" s="717"/>
      <c r="DS124" s="717"/>
      <c r="DT124" s="717"/>
      <c r="DU124" s="718"/>
      <c r="DV124" s="807">
        <v>0.3</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46374</v>
      </c>
      <c r="AB126" s="784"/>
      <c r="AC126" s="784"/>
      <c r="AD126" s="784"/>
      <c r="AE126" s="785"/>
      <c r="AF126" s="786">
        <v>46429</v>
      </c>
      <c r="AG126" s="784"/>
      <c r="AH126" s="784"/>
      <c r="AI126" s="784"/>
      <c r="AJ126" s="785"/>
      <c r="AK126" s="786">
        <v>45862</v>
      </c>
      <c r="AL126" s="784"/>
      <c r="AM126" s="784"/>
      <c r="AN126" s="784"/>
      <c r="AO126" s="785"/>
      <c r="AP126" s="754">
        <v>0.2</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3691</v>
      </c>
      <c r="AB127" s="784"/>
      <c r="AC127" s="784"/>
      <c r="AD127" s="784"/>
      <c r="AE127" s="785"/>
      <c r="AF127" s="786">
        <v>3070</v>
      </c>
      <c r="AG127" s="784"/>
      <c r="AH127" s="784"/>
      <c r="AI127" s="784"/>
      <c r="AJ127" s="785"/>
      <c r="AK127" s="786">
        <v>3066</v>
      </c>
      <c r="AL127" s="784"/>
      <c r="AM127" s="784"/>
      <c r="AN127" s="784"/>
      <c r="AO127" s="785"/>
      <c r="AP127" s="754">
        <v>0</v>
      </c>
      <c r="AQ127" s="755"/>
      <c r="AR127" s="755"/>
      <c r="AS127" s="755"/>
      <c r="AT127" s="756"/>
      <c r="AU127" s="233"/>
      <c r="AV127" s="233"/>
      <c r="AW127" s="233"/>
      <c r="AX127" s="757" t="s">
        <v>452</v>
      </c>
      <c r="AY127" s="758"/>
      <c r="AZ127" s="758"/>
      <c r="BA127" s="758"/>
      <c r="BB127" s="758"/>
      <c r="BC127" s="758"/>
      <c r="BD127" s="758"/>
      <c r="BE127" s="759"/>
      <c r="BF127" s="760" t="s">
        <v>111</v>
      </c>
      <c r="BG127" s="761"/>
      <c r="BH127" s="761"/>
      <c r="BI127" s="761"/>
      <c r="BJ127" s="761"/>
      <c r="BK127" s="761"/>
      <c r="BL127" s="762"/>
      <c r="BM127" s="760">
        <v>11.79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v>11246</v>
      </c>
      <c r="DH127" s="820"/>
      <c r="DI127" s="820"/>
      <c r="DJ127" s="820"/>
      <c r="DK127" s="820"/>
      <c r="DL127" s="820">
        <v>14924</v>
      </c>
      <c r="DM127" s="820"/>
      <c r="DN127" s="820"/>
      <c r="DO127" s="820"/>
      <c r="DP127" s="820"/>
      <c r="DQ127" s="820">
        <v>2178</v>
      </c>
      <c r="DR127" s="820"/>
      <c r="DS127" s="820"/>
      <c r="DT127" s="820"/>
      <c r="DU127" s="820"/>
      <c r="DV127" s="821">
        <v>0</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453826</v>
      </c>
      <c r="AB128" s="724"/>
      <c r="AC128" s="724"/>
      <c r="AD128" s="724"/>
      <c r="AE128" s="725"/>
      <c r="AF128" s="726">
        <v>420512</v>
      </c>
      <c r="AG128" s="724"/>
      <c r="AH128" s="724"/>
      <c r="AI128" s="724"/>
      <c r="AJ128" s="725"/>
      <c r="AK128" s="726">
        <v>467612</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111</v>
      </c>
      <c r="BG128" s="791"/>
      <c r="BH128" s="791"/>
      <c r="BI128" s="791"/>
      <c r="BJ128" s="791"/>
      <c r="BK128" s="791"/>
      <c r="BL128" s="792"/>
      <c r="BM128" s="790">
        <v>16.79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30274398</v>
      </c>
      <c r="AB129" s="784"/>
      <c r="AC129" s="784"/>
      <c r="AD129" s="784"/>
      <c r="AE129" s="785"/>
      <c r="AF129" s="786">
        <v>30583289</v>
      </c>
      <c r="AG129" s="784"/>
      <c r="AH129" s="784"/>
      <c r="AI129" s="784"/>
      <c r="AJ129" s="785"/>
      <c r="AK129" s="786">
        <v>30349832</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7.7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5171206</v>
      </c>
      <c r="AB130" s="784"/>
      <c r="AC130" s="784"/>
      <c r="AD130" s="784"/>
      <c r="AE130" s="785"/>
      <c r="AF130" s="786">
        <v>5432008</v>
      </c>
      <c r="AG130" s="784"/>
      <c r="AH130" s="784"/>
      <c r="AI130" s="784"/>
      <c r="AJ130" s="785"/>
      <c r="AK130" s="786">
        <v>5673997</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3.7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25103192</v>
      </c>
      <c r="AB131" s="717"/>
      <c r="AC131" s="717"/>
      <c r="AD131" s="717"/>
      <c r="AE131" s="718"/>
      <c r="AF131" s="719">
        <v>25151281</v>
      </c>
      <c r="AG131" s="717"/>
      <c r="AH131" s="717"/>
      <c r="AI131" s="717"/>
      <c r="AJ131" s="718"/>
      <c r="AK131" s="719">
        <v>24675835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8.393442555</v>
      </c>
      <c r="AB132" s="740"/>
      <c r="AC132" s="740"/>
      <c r="AD132" s="740"/>
      <c r="AE132" s="741"/>
      <c r="AF132" s="742">
        <v>7.6796923389999998</v>
      </c>
      <c r="AG132" s="740"/>
      <c r="AH132" s="740"/>
      <c r="AI132" s="740"/>
      <c r="AJ132" s="741"/>
      <c r="AK132" s="742">
        <v>7.030874538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10</v>
      </c>
      <c r="AB133" s="749"/>
      <c r="AC133" s="749"/>
      <c r="AD133" s="749"/>
      <c r="AE133" s="750"/>
      <c r="AF133" s="748">
        <v>8.6</v>
      </c>
      <c r="AG133" s="749"/>
      <c r="AH133" s="749"/>
      <c r="AI133" s="749"/>
      <c r="AJ133" s="750"/>
      <c r="AK133" s="748">
        <v>7.7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7165664</v>
      </c>
      <c r="L9" s="264">
        <v>61931</v>
      </c>
      <c r="M9" s="265">
        <v>60302</v>
      </c>
      <c r="N9" s="266">
        <v>2.7</v>
      </c>
    </row>
    <row r="10" spans="1:16">
      <c r="A10" s="248"/>
      <c r="B10" s="244"/>
      <c r="C10" s="244"/>
      <c r="D10" s="244"/>
      <c r="E10" s="244"/>
      <c r="F10" s="244"/>
      <c r="G10" s="1133" t="s">
        <v>474</v>
      </c>
      <c r="H10" s="1134"/>
      <c r="I10" s="1134"/>
      <c r="J10" s="1135"/>
      <c r="K10" s="267">
        <v>1025074</v>
      </c>
      <c r="L10" s="268">
        <v>8859</v>
      </c>
      <c r="M10" s="269">
        <v>6332</v>
      </c>
      <c r="N10" s="270">
        <v>39.9</v>
      </c>
    </row>
    <row r="11" spans="1:16" ht="13.5" customHeight="1">
      <c r="A11" s="248"/>
      <c r="B11" s="244"/>
      <c r="C11" s="244"/>
      <c r="D11" s="244"/>
      <c r="E11" s="244"/>
      <c r="F11" s="244"/>
      <c r="G11" s="1133" t="s">
        <v>475</v>
      </c>
      <c r="H11" s="1134"/>
      <c r="I11" s="1134"/>
      <c r="J11" s="1135"/>
      <c r="K11" s="267">
        <v>1115876</v>
      </c>
      <c r="L11" s="268">
        <v>9644</v>
      </c>
      <c r="M11" s="269">
        <v>6536</v>
      </c>
      <c r="N11" s="270">
        <v>47.6</v>
      </c>
    </row>
    <row r="12" spans="1:16" ht="13.5" customHeight="1">
      <c r="A12" s="248"/>
      <c r="B12" s="244"/>
      <c r="C12" s="244"/>
      <c r="D12" s="244"/>
      <c r="E12" s="244"/>
      <c r="F12" s="244"/>
      <c r="G12" s="1133" t="s">
        <v>476</v>
      </c>
      <c r="H12" s="1134"/>
      <c r="I12" s="1134"/>
      <c r="J12" s="1135"/>
      <c r="K12" s="267">
        <v>249251</v>
      </c>
      <c r="L12" s="268">
        <v>2154</v>
      </c>
      <c r="M12" s="269">
        <v>1341</v>
      </c>
      <c r="N12" s="270">
        <v>60.6</v>
      </c>
    </row>
    <row r="13" spans="1:16" ht="13.5" customHeight="1">
      <c r="A13" s="248"/>
      <c r="B13" s="244"/>
      <c r="C13" s="244"/>
      <c r="D13" s="244"/>
      <c r="E13" s="244"/>
      <c r="F13" s="244"/>
      <c r="G13" s="1133" t="s">
        <v>477</v>
      </c>
      <c r="H13" s="1134"/>
      <c r="I13" s="1134"/>
      <c r="J13" s="1135"/>
      <c r="K13" s="267" t="s">
        <v>478</v>
      </c>
      <c r="L13" s="268" t="s">
        <v>478</v>
      </c>
      <c r="M13" s="269" t="s">
        <v>478</v>
      </c>
      <c r="N13" s="270" t="s">
        <v>478</v>
      </c>
    </row>
    <row r="14" spans="1:16" ht="13.5" customHeight="1">
      <c r="A14" s="248"/>
      <c r="B14" s="244"/>
      <c r="C14" s="244"/>
      <c r="D14" s="244"/>
      <c r="E14" s="244"/>
      <c r="F14" s="244"/>
      <c r="G14" s="1133" t="s">
        <v>479</v>
      </c>
      <c r="H14" s="1134"/>
      <c r="I14" s="1134"/>
      <c r="J14" s="1135"/>
      <c r="K14" s="267">
        <v>609136</v>
      </c>
      <c r="L14" s="268">
        <v>5265</v>
      </c>
      <c r="M14" s="269">
        <v>2204</v>
      </c>
      <c r="N14" s="270">
        <v>138.9</v>
      </c>
    </row>
    <row r="15" spans="1:16" ht="13.5" customHeight="1">
      <c r="A15" s="248"/>
      <c r="B15" s="244"/>
      <c r="C15" s="244"/>
      <c r="D15" s="244"/>
      <c r="E15" s="244"/>
      <c r="F15" s="244"/>
      <c r="G15" s="1133" t="s">
        <v>480</v>
      </c>
      <c r="H15" s="1134"/>
      <c r="I15" s="1134"/>
      <c r="J15" s="1135"/>
      <c r="K15" s="267">
        <v>280938</v>
      </c>
      <c r="L15" s="268">
        <v>2428</v>
      </c>
      <c r="M15" s="269">
        <v>2076</v>
      </c>
      <c r="N15" s="270">
        <v>17</v>
      </c>
    </row>
    <row r="16" spans="1:16">
      <c r="A16" s="248"/>
      <c r="B16" s="244"/>
      <c r="C16" s="244"/>
      <c r="D16" s="244"/>
      <c r="E16" s="244"/>
      <c r="F16" s="244"/>
      <c r="G16" s="1136" t="s">
        <v>481</v>
      </c>
      <c r="H16" s="1137"/>
      <c r="I16" s="1137"/>
      <c r="J16" s="1138"/>
      <c r="K16" s="268">
        <v>-945881</v>
      </c>
      <c r="L16" s="268">
        <v>-8175</v>
      </c>
      <c r="M16" s="269">
        <v>-6969</v>
      </c>
      <c r="N16" s="270">
        <v>17.3</v>
      </c>
    </row>
    <row r="17" spans="1:16">
      <c r="A17" s="248"/>
      <c r="B17" s="244"/>
      <c r="C17" s="244"/>
      <c r="D17" s="244"/>
      <c r="E17" s="244"/>
      <c r="F17" s="244"/>
      <c r="G17" s="1136" t="s">
        <v>169</v>
      </c>
      <c r="H17" s="1137"/>
      <c r="I17" s="1137"/>
      <c r="J17" s="1138"/>
      <c r="K17" s="268">
        <v>9500058</v>
      </c>
      <c r="L17" s="268">
        <v>82107</v>
      </c>
      <c r="M17" s="269">
        <v>71822</v>
      </c>
      <c r="N17" s="270">
        <v>14.3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7.33</v>
      </c>
      <c r="L21" s="281">
        <v>6.86</v>
      </c>
      <c r="M21" s="282">
        <v>0.47</v>
      </c>
      <c r="N21" s="249"/>
      <c r="O21" s="283"/>
      <c r="P21" s="279"/>
    </row>
    <row r="22" spans="1:16" s="284" customFormat="1">
      <c r="A22" s="279"/>
      <c r="B22" s="249"/>
      <c r="C22" s="249"/>
      <c r="D22" s="249"/>
      <c r="E22" s="249"/>
      <c r="F22" s="249"/>
      <c r="G22" s="1130" t="s">
        <v>487</v>
      </c>
      <c r="H22" s="1131"/>
      <c r="I22" s="1131"/>
      <c r="J22" s="1132"/>
      <c r="K22" s="285">
        <v>99.7</v>
      </c>
      <c r="L22" s="286">
        <v>97.8</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5730739</v>
      </c>
      <c r="L32" s="294">
        <v>49529</v>
      </c>
      <c r="M32" s="295">
        <v>44054</v>
      </c>
      <c r="N32" s="296">
        <v>12.4</v>
      </c>
    </row>
    <row r="33" spans="1:16" ht="13.5" customHeight="1">
      <c r="A33" s="248"/>
      <c r="B33" s="244"/>
      <c r="C33" s="244"/>
      <c r="D33" s="244"/>
      <c r="E33" s="244"/>
      <c r="F33" s="244"/>
      <c r="G33" s="1121" t="s">
        <v>491</v>
      </c>
      <c r="H33" s="1122"/>
      <c r="I33" s="1122"/>
      <c r="J33" s="1123"/>
      <c r="K33" s="294" t="s">
        <v>478</v>
      </c>
      <c r="L33" s="294" t="s">
        <v>478</v>
      </c>
      <c r="M33" s="295" t="s">
        <v>478</v>
      </c>
      <c r="N33" s="296" t="s">
        <v>478</v>
      </c>
    </row>
    <row r="34" spans="1:16" ht="27" customHeight="1">
      <c r="A34" s="248"/>
      <c r="B34" s="244"/>
      <c r="C34" s="244"/>
      <c r="D34" s="244"/>
      <c r="E34" s="244"/>
      <c r="F34" s="244"/>
      <c r="G34" s="1121" t="s">
        <v>492</v>
      </c>
      <c r="H34" s="1122"/>
      <c r="I34" s="1122"/>
      <c r="J34" s="1123"/>
      <c r="K34" s="294" t="s">
        <v>478</v>
      </c>
      <c r="L34" s="294" t="s">
        <v>478</v>
      </c>
      <c r="M34" s="295">
        <v>38</v>
      </c>
      <c r="N34" s="296" t="s">
        <v>478</v>
      </c>
    </row>
    <row r="35" spans="1:16" ht="27" customHeight="1">
      <c r="A35" s="248"/>
      <c r="B35" s="244"/>
      <c r="C35" s="244"/>
      <c r="D35" s="244"/>
      <c r="E35" s="244"/>
      <c r="F35" s="244"/>
      <c r="G35" s="1121" t="s">
        <v>493</v>
      </c>
      <c r="H35" s="1122"/>
      <c r="I35" s="1122"/>
      <c r="J35" s="1123"/>
      <c r="K35" s="294">
        <v>1501262</v>
      </c>
      <c r="L35" s="294">
        <v>12975</v>
      </c>
      <c r="M35" s="295">
        <v>14333</v>
      </c>
      <c r="N35" s="296">
        <v>-9.5</v>
      </c>
    </row>
    <row r="36" spans="1:16" ht="27" customHeight="1">
      <c r="A36" s="248"/>
      <c r="B36" s="244"/>
      <c r="C36" s="244"/>
      <c r="D36" s="244"/>
      <c r="E36" s="244"/>
      <c r="F36" s="244"/>
      <c r="G36" s="1121" t="s">
        <v>494</v>
      </c>
      <c r="H36" s="1122"/>
      <c r="I36" s="1122"/>
      <c r="J36" s="1123"/>
      <c r="K36" s="294">
        <v>594930</v>
      </c>
      <c r="L36" s="294">
        <v>5142</v>
      </c>
      <c r="M36" s="295">
        <v>2993</v>
      </c>
      <c r="N36" s="296">
        <v>71.8</v>
      </c>
    </row>
    <row r="37" spans="1:16" ht="13.5" customHeight="1">
      <c r="A37" s="248"/>
      <c r="B37" s="244"/>
      <c r="C37" s="244"/>
      <c r="D37" s="244"/>
      <c r="E37" s="244"/>
      <c r="F37" s="244"/>
      <c r="G37" s="1121" t="s">
        <v>495</v>
      </c>
      <c r="H37" s="1122"/>
      <c r="I37" s="1122"/>
      <c r="J37" s="1123"/>
      <c r="K37" s="294">
        <v>48928</v>
      </c>
      <c r="L37" s="294">
        <v>423</v>
      </c>
      <c r="M37" s="295">
        <v>2007</v>
      </c>
      <c r="N37" s="296">
        <v>-78.900000000000006</v>
      </c>
    </row>
    <row r="38" spans="1:16" ht="27" customHeight="1">
      <c r="A38" s="248"/>
      <c r="B38" s="244"/>
      <c r="C38" s="244"/>
      <c r="D38" s="244"/>
      <c r="E38" s="244"/>
      <c r="F38" s="244"/>
      <c r="G38" s="1124" t="s">
        <v>496</v>
      </c>
      <c r="H38" s="1125"/>
      <c r="I38" s="1125"/>
      <c r="J38" s="1126"/>
      <c r="K38" s="297">
        <v>677</v>
      </c>
      <c r="L38" s="297">
        <v>6</v>
      </c>
      <c r="M38" s="298">
        <v>2</v>
      </c>
      <c r="N38" s="299">
        <v>200</v>
      </c>
      <c r="O38" s="293"/>
    </row>
    <row r="39" spans="1:16">
      <c r="A39" s="248"/>
      <c r="B39" s="244"/>
      <c r="C39" s="244"/>
      <c r="D39" s="244"/>
      <c r="E39" s="244"/>
      <c r="F39" s="244"/>
      <c r="G39" s="1124" t="s">
        <v>497</v>
      </c>
      <c r="H39" s="1125"/>
      <c r="I39" s="1125"/>
      <c r="J39" s="1126"/>
      <c r="K39" s="300">
        <v>-467612</v>
      </c>
      <c r="L39" s="300">
        <v>-4041</v>
      </c>
      <c r="M39" s="301">
        <v>-6167</v>
      </c>
      <c r="N39" s="302">
        <v>-34.5</v>
      </c>
      <c r="O39" s="293"/>
    </row>
    <row r="40" spans="1:16" ht="27" customHeight="1">
      <c r="A40" s="248"/>
      <c r="B40" s="244"/>
      <c r="C40" s="244"/>
      <c r="D40" s="244"/>
      <c r="E40" s="244"/>
      <c r="F40" s="244"/>
      <c r="G40" s="1121" t="s">
        <v>498</v>
      </c>
      <c r="H40" s="1122"/>
      <c r="I40" s="1122"/>
      <c r="J40" s="1123"/>
      <c r="K40" s="300">
        <v>-5673997</v>
      </c>
      <c r="L40" s="300">
        <v>-49039</v>
      </c>
      <c r="M40" s="301">
        <v>-39551</v>
      </c>
      <c r="N40" s="302">
        <v>24</v>
      </c>
      <c r="O40" s="293"/>
    </row>
    <row r="41" spans="1:16">
      <c r="A41" s="248"/>
      <c r="B41" s="244"/>
      <c r="C41" s="244"/>
      <c r="D41" s="244"/>
      <c r="E41" s="244"/>
      <c r="F41" s="244"/>
      <c r="G41" s="1127" t="s">
        <v>280</v>
      </c>
      <c r="H41" s="1128"/>
      <c r="I41" s="1128"/>
      <c r="J41" s="1129"/>
      <c r="K41" s="294">
        <v>1734927</v>
      </c>
      <c r="L41" s="300">
        <v>14995</v>
      </c>
      <c r="M41" s="301">
        <v>17708</v>
      </c>
      <c r="N41" s="302">
        <v>-15.3</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5184344</v>
      </c>
      <c r="J51" s="320">
        <v>45400</v>
      </c>
      <c r="K51" s="321">
        <v>-33.4</v>
      </c>
      <c r="L51" s="322">
        <v>57316</v>
      </c>
      <c r="M51" s="323">
        <v>-12.8</v>
      </c>
      <c r="N51" s="324">
        <v>-20.6</v>
      </c>
    </row>
    <row r="52" spans="1:14">
      <c r="A52" s="248"/>
      <c r="B52" s="244"/>
      <c r="C52" s="244"/>
      <c r="D52" s="244"/>
      <c r="E52" s="244"/>
      <c r="F52" s="244"/>
      <c r="G52" s="325"/>
      <c r="H52" s="326" t="s">
        <v>509</v>
      </c>
      <c r="I52" s="327">
        <v>2121014</v>
      </c>
      <c r="J52" s="328">
        <v>18574</v>
      </c>
      <c r="K52" s="329">
        <v>-38.200000000000003</v>
      </c>
      <c r="L52" s="330">
        <v>32233</v>
      </c>
      <c r="M52" s="331">
        <v>-13.3</v>
      </c>
      <c r="N52" s="332">
        <v>-24.9</v>
      </c>
    </row>
    <row r="53" spans="1:14">
      <c r="A53" s="248"/>
      <c r="B53" s="244"/>
      <c r="C53" s="244"/>
      <c r="D53" s="244"/>
      <c r="E53" s="244"/>
      <c r="F53" s="244"/>
      <c r="G53" s="310" t="s">
        <v>510</v>
      </c>
      <c r="H53" s="311"/>
      <c r="I53" s="319">
        <v>5354358</v>
      </c>
      <c r="J53" s="320">
        <v>46905</v>
      </c>
      <c r="K53" s="321">
        <v>3.3</v>
      </c>
      <c r="L53" s="322">
        <v>50671</v>
      </c>
      <c r="M53" s="323">
        <v>-11.6</v>
      </c>
      <c r="N53" s="324">
        <v>14.9</v>
      </c>
    </row>
    <row r="54" spans="1:14">
      <c r="A54" s="248"/>
      <c r="B54" s="244"/>
      <c r="C54" s="244"/>
      <c r="D54" s="244"/>
      <c r="E54" s="244"/>
      <c r="F54" s="244"/>
      <c r="G54" s="325"/>
      <c r="H54" s="326" t="s">
        <v>509</v>
      </c>
      <c r="I54" s="327">
        <v>3003600</v>
      </c>
      <c r="J54" s="328">
        <v>26312</v>
      </c>
      <c r="K54" s="329">
        <v>41.7</v>
      </c>
      <c r="L54" s="330">
        <v>30499</v>
      </c>
      <c r="M54" s="331">
        <v>-5.4</v>
      </c>
      <c r="N54" s="332">
        <v>47.1</v>
      </c>
    </row>
    <row r="55" spans="1:14">
      <c r="A55" s="248"/>
      <c r="B55" s="244"/>
      <c r="C55" s="244"/>
      <c r="D55" s="244"/>
      <c r="E55" s="244"/>
      <c r="F55" s="244"/>
      <c r="G55" s="310" t="s">
        <v>511</v>
      </c>
      <c r="H55" s="311"/>
      <c r="I55" s="319">
        <v>7763778</v>
      </c>
      <c r="J55" s="320">
        <v>66583</v>
      </c>
      <c r="K55" s="321">
        <v>42</v>
      </c>
      <c r="L55" s="322">
        <v>57996</v>
      </c>
      <c r="M55" s="323">
        <v>14.5</v>
      </c>
      <c r="N55" s="324">
        <v>27.5</v>
      </c>
    </row>
    <row r="56" spans="1:14">
      <c r="A56" s="248"/>
      <c r="B56" s="244"/>
      <c r="C56" s="244"/>
      <c r="D56" s="244"/>
      <c r="E56" s="244"/>
      <c r="F56" s="244"/>
      <c r="G56" s="325"/>
      <c r="H56" s="326" t="s">
        <v>509</v>
      </c>
      <c r="I56" s="327">
        <v>4484006</v>
      </c>
      <c r="J56" s="328">
        <v>38455</v>
      </c>
      <c r="K56" s="329">
        <v>46.2</v>
      </c>
      <c r="L56" s="330">
        <v>32288</v>
      </c>
      <c r="M56" s="331">
        <v>5.9</v>
      </c>
      <c r="N56" s="332">
        <v>40.299999999999997</v>
      </c>
    </row>
    <row r="57" spans="1:14">
      <c r="A57" s="248"/>
      <c r="B57" s="244"/>
      <c r="C57" s="244"/>
      <c r="D57" s="244"/>
      <c r="E57" s="244"/>
      <c r="F57" s="244"/>
      <c r="G57" s="310" t="s">
        <v>512</v>
      </c>
      <c r="H57" s="311"/>
      <c r="I57" s="319">
        <v>8359588</v>
      </c>
      <c r="J57" s="320">
        <v>72011</v>
      </c>
      <c r="K57" s="321">
        <v>8.1999999999999993</v>
      </c>
      <c r="L57" s="322">
        <v>64620</v>
      </c>
      <c r="M57" s="323">
        <v>11.4</v>
      </c>
      <c r="N57" s="324">
        <v>-3.2</v>
      </c>
    </row>
    <row r="58" spans="1:14">
      <c r="A58" s="248"/>
      <c r="B58" s="244"/>
      <c r="C58" s="244"/>
      <c r="D58" s="244"/>
      <c r="E58" s="244"/>
      <c r="F58" s="244"/>
      <c r="G58" s="325"/>
      <c r="H58" s="326" t="s">
        <v>509</v>
      </c>
      <c r="I58" s="327">
        <v>4921503</v>
      </c>
      <c r="J58" s="328">
        <v>42395</v>
      </c>
      <c r="K58" s="329">
        <v>10.199999999999999</v>
      </c>
      <c r="L58" s="330">
        <v>37260</v>
      </c>
      <c r="M58" s="331">
        <v>15.4</v>
      </c>
      <c r="N58" s="332">
        <v>-5.2</v>
      </c>
    </row>
    <row r="59" spans="1:14">
      <c r="A59" s="248"/>
      <c r="B59" s="244"/>
      <c r="C59" s="244"/>
      <c r="D59" s="244"/>
      <c r="E59" s="244"/>
      <c r="F59" s="244"/>
      <c r="G59" s="310" t="s">
        <v>513</v>
      </c>
      <c r="H59" s="311"/>
      <c r="I59" s="319">
        <v>8223975</v>
      </c>
      <c r="J59" s="320">
        <v>71078</v>
      </c>
      <c r="K59" s="321">
        <v>-1.3</v>
      </c>
      <c r="L59" s="322">
        <v>64287</v>
      </c>
      <c r="M59" s="323">
        <v>-0.5</v>
      </c>
      <c r="N59" s="324">
        <v>-0.8</v>
      </c>
    </row>
    <row r="60" spans="1:14">
      <c r="A60" s="248"/>
      <c r="B60" s="244"/>
      <c r="C60" s="244"/>
      <c r="D60" s="244"/>
      <c r="E60" s="244"/>
      <c r="F60" s="244"/>
      <c r="G60" s="325"/>
      <c r="H60" s="326" t="s">
        <v>509</v>
      </c>
      <c r="I60" s="333">
        <v>5916680</v>
      </c>
      <c r="J60" s="328">
        <v>51136</v>
      </c>
      <c r="K60" s="329">
        <v>20.6</v>
      </c>
      <c r="L60" s="330">
        <v>41052</v>
      </c>
      <c r="M60" s="331">
        <v>10.199999999999999</v>
      </c>
      <c r="N60" s="332">
        <v>10.4</v>
      </c>
    </row>
    <row r="61" spans="1:14">
      <c r="A61" s="248"/>
      <c r="B61" s="244"/>
      <c r="C61" s="244"/>
      <c r="D61" s="244"/>
      <c r="E61" s="244"/>
      <c r="F61" s="244"/>
      <c r="G61" s="310" t="s">
        <v>514</v>
      </c>
      <c r="H61" s="334"/>
      <c r="I61" s="335">
        <v>6977209</v>
      </c>
      <c r="J61" s="336">
        <v>60395</v>
      </c>
      <c r="K61" s="337">
        <v>3.8</v>
      </c>
      <c r="L61" s="338">
        <v>58978</v>
      </c>
      <c r="M61" s="339">
        <v>0.2</v>
      </c>
      <c r="N61" s="324">
        <v>3.6</v>
      </c>
    </row>
    <row r="62" spans="1:14">
      <c r="A62" s="248"/>
      <c r="B62" s="244"/>
      <c r="C62" s="244"/>
      <c r="D62" s="244"/>
      <c r="E62" s="244"/>
      <c r="F62" s="244"/>
      <c r="G62" s="325"/>
      <c r="H62" s="326" t="s">
        <v>509</v>
      </c>
      <c r="I62" s="327">
        <v>4089361</v>
      </c>
      <c r="J62" s="328">
        <v>35374</v>
      </c>
      <c r="K62" s="329">
        <v>16.100000000000001</v>
      </c>
      <c r="L62" s="330">
        <v>34666</v>
      </c>
      <c r="M62" s="331">
        <v>2.6</v>
      </c>
      <c r="N62" s="332">
        <v>13.5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17.02</v>
      </c>
      <c r="G47" s="12">
        <v>19.04</v>
      </c>
      <c r="H47" s="12">
        <v>19.11</v>
      </c>
      <c r="I47" s="12">
        <v>20.93</v>
      </c>
      <c r="J47" s="13">
        <v>17.84</v>
      </c>
    </row>
    <row r="48" spans="2:10" ht="57.75" customHeight="1">
      <c r="B48" s="14"/>
      <c r="C48" s="1141" t="s">
        <v>4</v>
      </c>
      <c r="D48" s="1141"/>
      <c r="E48" s="1142"/>
      <c r="F48" s="15">
        <v>5.58</v>
      </c>
      <c r="G48" s="16">
        <v>6.02</v>
      </c>
      <c r="H48" s="16">
        <v>2.74</v>
      </c>
      <c r="I48" s="16">
        <v>2.52</v>
      </c>
      <c r="J48" s="17">
        <v>4.24</v>
      </c>
    </row>
    <row r="49" spans="2:10" ht="57.75" customHeight="1" thickBot="1">
      <c r="B49" s="18"/>
      <c r="C49" s="1143" t="s">
        <v>5</v>
      </c>
      <c r="D49" s="1143"/>
      <c r="E49" s="1144"/>
      <c r="F49" s="19">
        <v>12.77</v>
      </c>
      <c r="G49" s="20">
        <v>2.96</v>
      </c>
      <c r="H49" s="20" t="s">
        <v>521</v>
      </c>
      <c r="I49" s="20">
        <v>1.83</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523</v>
      </c>
      <c r="D34" s="1151"/>
      <c r="E34" s="1152"/>
      <c r="F34" s="32">
        <v>4.47</v>
      </c>
      <c r="G34" s="33">
        <v>5.57</v>
      </c>
      <c r="H34" s="33">
        <v>5.6</v>
      </c>
      <c r="I34" s="33">
        <v>6.43</v>
      </c>
      <c r="J34" s="34">
        <v>7.65</v>
      </c>
      <c r="K34" s="22"/>
      <c r="L34" s="22"/>
      <c r="M34" s="22"/>
      <c r="N34" s="22"/>
      <c r="O34" s="22"/>
      <c r="P34" s="22"/>
    </row>
    <row r="35" spans="1:16" ht="39" customHeight="1">
      <c r="A35" s="22"/>
      <c r="B35" s="35"/>
      <c r="C35" s="1145" t="s">
        <v>524</v>
      </c>
      <c r="D35" s="1146"/>
      <c r="E35" s="1147"/>
      <c r="F35" s="36">
        <v>5.58</v>
      </c>
      <c r="G35" s="37">
        <v>6.01</v>
      </c>
      <c r="H35" s="37">
        <v>2.74</v>
      </c>
      <c r="I35" s="37">
        <v>2.5099999999999998</v>
      </c>
      <c r="J35" s="38">
        <v>4.24</v>
      </c>
      <c r="K35" s="22"/>
      <c r="L35" s="22"/>
      <c r="M35" s="22"/>
      <c r="N35" s="22"/>
      <c r="O35" s="22"/>
      <c r="P35" s="22"/>
    </row>
    <row r="36" spans="1:16" ht="39" customHeight="1">
      <c r="A36" s="22"/>
      <c r="B36" s="35"/>
      <c r="C36" s="1145" t="s">
        <v>525</v>
      </c>
      <c r="D36" s="1146"/>
      <c r="E36" s="1147"/>
      <c r="F36" s="36">
        <v>0.34</v>
      </c>
      <c r="G36" s="37">
        <v>1.06</v>
      </c>
      <c r="H36" s="37">
        <v>2.16</v>
      </c>
      <c r="I36" s="37">
        <v>1.56</v>
      </c>
      <c r="J36" s="38">
        <v>0.86</v>
      </c>
      <c r="K36" s="22"/>
      <c r="L36" s="22"/>
      <c r="M36" s="22"/>
      <c r="N36" s="22"/>
      <c r="O36" s="22"/>
      <c r="P36" s="22"/>
    </row>
    <row r="37" spans="1:16" ht="39" customHeight="1">
      <c r="A37" s="22"/>
      <c r="B37" s="35"/>
      <c r="C37" s="1145" t="s">
        <v>526</v>
      </c>
      <c r="D37" s="1146"/>
      <c r="E37" s="1147"/>
      <c r="F37" s="36">
        <v>0.02</v>
      </c>
      <c r="G37" s="37">
        <v>0.03</v>
      </c>
      <c r="H37" s="37">
        <v>0.13</v>
      </c>
      <c r="I37" s="37">
        <v>0.5</v>
      </c>
      <c r="J37" s="38">
        <v>0.59</v>
      </c>
      <c r="K37" s="22"/>
      <c r="L37" s="22"/>
      <c r="M37" s="22"/>
      <c r="N37" s="22"/>
      <c r="O37" s="22"/>
      <c r="P37" s="22"/>
    </row>
    <row r="38" spans="1:16" ht="39" customHeight="1">
      <c r="A38" s="22"/>
      <c r="B38" s="35"/>
      <c r="C38" s="1145" t="s">
        <v>527</v>
      </c>
      <c r="D38" s="1146"/>
      <c r="E38" s="1147"/>
      <c r="F38" s="36">
        <v>0.18</v>
      </c>
      <c r="G38" s="37">
        <v>0.55000000000000004</v>
      </c>
      <c r="H38" s="37">
        <v>0.65</v>
      </c>
      <c r="I38" s="37">
        <v>0.52</v>
      </c>
      <c r="J38" s="38">
        <v>7.0000000000000007E-2</v>
      </c>
      <c r="K38" s="22"/>
      <c r="L38" s="22"/>
      <c r="M38" s="22"/>
      <c r="N38" s="22"/>
      <c r="O38" s="22"/>
      <c r="P38" s="22"/>
    </row>
    <row r="39" spans="1:16" ht="39" customHeight="1">
      <c r="A39" s="22"/>
      <c r="B39" s="35"/>
      <c r="C39" s="1145" t="s">
        <v>528</v>
      </c>
      <c r="D39" s="1146"/>
      <c r="E39" s="1147"/>
      <c r="F39" s="36">
        <v>0.05</v>
      </c>
      <c r="G39" s="37">
        <v>0.02</v>
      </c>
      <c r="H39" s="37">
        <v>0.06</v>
      </c>
      <c r="I39" s="37">
        <v>0.05</v>
      </c>
      <c r="J39" s="38">
        <v>7.0000000000000007E-2</v>
      </c>
      <c r="K39" s="22"/>
      <c r="L39" s="22"/>
      <c r="M39" s="22"/>
      <c r="N39" s="22"/>
      <c r="O39" s="22"/>
      <c r="P39" s="22"/>
    </row>
    <row r="40" spans="1:16" ht="39" customHeight="1">
      <c r="A40" s="22"/>
      <c r="B40" s="35"/>
      <c r="C40" s="1145" t="s">
        <v>529</v>
      </c>
      <c r="D40" s="1146"/>
      <c r="E40" s="1147"/>
      <c r="F40" s="36">
        <v>0.06</v>
      </c>
      <c r="G40" s="37">
        <v>0.02</v>
      </c>
      <c r="H40" s="37">
        <v>0.02</v>
      </c>
      <c r="I40" s="37">
        <v>0.02</v>
      </c>
      <c r="J40" s="38">
        <v>0.03</v>
      </c>
      <c r="K40" s="22"/>
      <c r="L40" s="22"/>
      <c r="M40" s="22"/>
      <c r="N40" s="22"/>
      <c r="O40" s="22"/>
      <c r="P40" s="22"/>
    </row>
    <row r="41" spans="1:16" ht="39" customHeight="1">
      <c r="A41" s="22"/>
      <c r="B41" s="35"/>
      <c r="C41" s="1145" t="s">
        <v>530</v>
      </c>
      <c r="D41" s="1146"/>
      <c r="E41" s="1147"/>
      <c r="F41" s="36">
        <v>0.14000000000000001</v>
      </c>
      <c r="G41" s="37">
        <v>0.23</v>
      </c>
      <c r="H41" s="37">
        <v>0.04</v>
      </c>
      <c r="I41" s="37">
        <v>0</v>
      </c>
      <c r="J41" s="38">
        <v>0.01</v>
      </c>
      <c r="K41" s="22"/>
      <c r="L41" s="22"/>
      <c r="M41" s="22"/>
      <c r="N41" s="22"/>
      <c r="O41" s="22"/>
      <c r="P41" s="22"/>
    </row>
    <row r="42" spans="1:16" ht="39" customHeight="1">
      <c r="A42" s="22"/>
      <c r="B42" s="39"/>
      <c r="C42" s="1145" t="s">
        <v>531</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532</v>
      </c>
      <c r="D43" s="1149"/>
      <c r="E43" s="1150"/>
      <c r="F43" s="41">
        <v>0.03</v>
      </c>
      <c r="G43" s="42">
        <v>0.05</v>
      </c>
      <c r="H43" s="42">
        <v>0.05</v>
      </c>
      <c r="I43" s="42">
        <v>0.02</v>
      </c>
      <c r="J43" s="43">
        <v>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10</v>
      </c>
      <c r="C45" s="1162"/>
      <c r="D45" s="58"/>
      <c r="E45" s="1167" t="s">
        <v>11</v>
      </c>
      <c r="F45" s="1167"/>
      <c r="G45" s="1167"/>
      <c r="H45" s="1167"/>
      <c r="I45" s="1167"/>
      <c r="J45" s="1168"/>
      <c r="K45" s="59">
        <v>5688</v>
      </c>
      <c r="L45" s="60">
        <v>5598</v>
      </c>
      <c r="M45" s="60">
        <v>5498</v>
      </c>
      <c r="N45" s="60">
        <v>5631</v>
      </c>
      <c r="O45" s="61">
        <v>5731</v>
      </c>
      <c r="P45" s="48"/>
      <c r="Q45" s="48"/>
      <c r="R45" s="48"/>
      <c r="S45" s="48"/>
      <c r="T45" s="48"/>
      <c r="U45" s="48"/>
    </row>
    <row r="46" spans="1:21" ht="30.75" customHeight="1">
      <c r="A46" s="48"/>
      <c r="B46" s="1163"/>
      <c r="C46" s="1164"/>
      <c r="D46" s="62"/>
      <c r="E46" s="1155" t="s">
        <v>12</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13</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14</v>
      </c>
      <c r="F48" s="1155"/>
      <c r="G48" s="1155"/>
      <c r="H48" s="1155"/>
      <c r="I48" s="1155"/>
      <c r="J48" s="1156"/>
      <c r="K48" s="63">
        <v>1655</v>
      </c>
      <c r="L48" s="64">
        <v>1410</v>
      </c>
      <c r="M48" s="64">
        <v>1582</v>
      </c>
      <c r="N48" s="64">
        <v>1529</v>
      </c>
      <c r="O48" s="65">
        <v>1501</v>
      </c>
      <c r="P48" s="48"/>
      <c r="Q48" s="48"/>
      <c r="R48" s="48"/>
      <c r="S48" s="48"/>
      <c r="T48" s="48"/>
      <c r="U48" s="48"/>
    </row>
    <row r="49" spans="1:21" ht="30.75" customHeight="1">
      <c r="A49" s="48"/>
      <c r="B49" s="1163"/>
      <c r="C49" s="1164"/>
      <c r="D49" s="62"/>
      <c r="E49" s="1155" t="s">
        <v>15</v>
      </c>
      <c r="F49" s="1155"/>
      <c r="G49" s="1155"/>
      <c r="H49" s="1155"/>
      <c r="I49" s="1155"/>
      <c r="J49" s="1156"/>
      <c r="K49" s="63">
        <v>772</v>
      </c>
      <c r="L49" s="64">
        <v>633</v>
      </c>
      <c r="M49" s="64">
        <v>602</v>
      </c>
      <c r="N49" s="64">
        <v>574</v>
      </c>
      <c r="O49" s="65">
        <v>595</v>
      </c>
      <c r="P49" s="48"/>
      <c r="Q49" s="48"/>
      <c r="R49" s="48"/>
      <c r="S49" s="48"/>
      <c r="T49" s="48"/>
      <c r="U49" s="48"/>
    </row>
    <row r="50" spans="1:21" ht="30.75" customHeight="1">
      <c r="A50" s="48"/>
      <c r="B50" s="1163"/>
      <c r="C50" s="1164"/>
      <c r="D50" s="62"/>
      <c r="E50" s="1155" t="s">
        <v>16</v>
      </c>
      <c r="F50" s="1155"/>
      <c r="G50" s="1155"/>
      <c r="H50" s="1155"/>
      <c r="I50" s="1155"/>
      <c r="J50" s="1156"/>
      <c r="K50" s="63">
        <v>108</v>
      </c>
      <c r="L50" s="64">
        <v>118</v>
      </c>
      <c r="M50" s="64">
        <v>50</v>
      </c>
      <c r="N50" s="64">
        <v>49</v>
      </c>
      <c r="O50" s="65">
        <v>49</v>
      </c>
      <c r="P50" s="48"/>
      <c r="Q50" s="48"/>
      <c r="R50" s="48"/>
      <c r="S50" s="48"/>
      <c r="T50" s="48"/>
      <c r="U50" s="48"/>
    </row>
    <row r="51" spans="1:21" ht="30.75" customHeight="1">
      <c r="A51" s="48"/>
      <c r="B51" s="1165"/>
      <c r="C51" s="1166"/>
      <c r="D51" s="66"/>
      <c r="E51" s="1155" t="s">
        <v>17</v>
      </c>
      <c r="F51" s="1155"/>
      <c r="G51" s="1155"/>
      <c r="H51" s="1155"/>
      <c r="I51" s="1155"/>
      <c r="J51" s="1156"/>
      <c r="K51" s="63">
        <v>1</v>
      </c>
      <c r="L51" s="64" t="s">
        <v>478</v>
      </c>
      <c r="M51" s="64">
        <v>0</v>
      </c>
      <c r="N51" s="64">
        <v>1</v>
      </c>
      <c r="O51" s="65">
        <v>1</v>
      </c>
      <c r="P51" s="48"/>
      <c r="Q51" s="48"/>
      <c r="R51" s="48"/>
      <c r="S51" s="48"/>
      <c r="T51" s="48"/>
      <c r="U51" s="48"/>
    </row>
    <row r="52" spans="1:21" ht="30.75" customHeight="1">
      <c r="A52" s="48"/>
      <c r="B52" s="1153" t="s">
        <v>18</v>
      </c>
      <c r="C52" s="1154"/>
      <c r="D52" s="66"/>
      <c r="E52" s="1155" t="s">
        <v>19</v>
      </c>
      <c r="F52" s="1155"/>
      <c r="G52" s="1155"/>
      <c r="H52" s="1155"/>
      <c r="I52" s="1155"/>
      <c r="J52" s="1156"/>
      <c r="K52" s="63">
        <v>5185</v>
      </c>
      <c r="L52" s="64">
        <v>5291</v>
      </c>
      <c r="M52" s="64">
        <v>5625</v>
      </c>
      <c r="N52" s="64">
        <v>5853</v>
      </c>
      <c r="O52" s="65">
        <v>6142</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3039</v>
      </c>
      <c r="L53" s="69">
        <v>2468</v>
      </c>
      <c r="M53" s="69">
        <v>2107</v>
      </c>
      <c r="N53" s="69">
        <v>1931</v>
      </c>
      <c r="O53" s="70">
        <v>1735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81" t="s">
        <v>23</v>
      </c>
      <c r="C41" s="1182"/>
      <c r="D41" s="81"/>
      <c r="E41" s="1183" t="s">
        <v>24</v>
      </c>
      <c r="F41" s="1183"/>
      <c r="G41" s="1183"/>
      <c r="H41" s="1184"/>
      <c r="I41" s="82">
        <v>55004</v>
      </c>
      <c r="J41" s="83">
        <v>54834</v>
      </c>
      <c r="K41" s="83">
        <v>55343</v>
      </c>
      <c r="L41" s="83">
        <v>57066</v>
      </c>
      <c r="M41" s="84">
        <v>57876</v>
      </c>
    </row>
    <row r="42" spans="2:13" ht="27.75" customHeight="1">
      <c r="B42" s="1171"/>
      <c r="C42" s="1172"/>
      <c r="D42" s="85"/>
      <c r="E42" s="1175" t="s">
        <v>25</v>
      </c>
      <c r="F42" s="1175"/>
      <c r="G42" s="1175"/>
      <c r="H42" s="1176"/>
      <c r="I42" s="86">
        <v>1278</v>
      </c>
      <c r="J42" s="87">
        <v>1143</v>
      </c>
      <c r="K42" s="87">
        <v>1103</v>
      </c>
      <c r="L42" s="87">
        <v>1095</v>
      </c>
      <c r="M42" s="88">
        <v>2154</v>
      </c>
    </row>
    <row r="43" spans="2:13" ht="27.75" customHeight="1">
      <c r="B43" s="1171"/>
      <c r="C43" s="1172"/>
      <c r="D43" s="85"/>
      <c r="E43" s="1175" t="s">
        <v>26</v>
      </c>
      <c r="F43" s="1175"/>
      <c r="G43" s="1175"/>
      <c r="H43" s="1176"/>
      <c r="I43" s="86">
        <v>31146</v>
      </c>
      <c r="J43" s="87">
        <v>27937</v>
      </c>
      <c r="K43" s="87">
        <v>25799</v>
      </c>
      <c r="L43" s="87">
        <v>23703</v>
      </c>
      <c r="M43" s="88">
        <v>22884</v>
      </c>
    </row>
    <row r="44" spans="2:13" ht="27.75" customHeight="1">
      <c r="B44" s="1171"/>
      <c r="C44" s="1172"/>
      <c r="D44" s="85"/>
      <c r="E44" s="1175" t="s">
        <v>27</v>
      </c>
      <c r="F44" s="1175"/>
      <c r="G44" s="1175"/>
      <c r="H44" s="1176"/>
      <c r="I44" s="86">
        <v>5041</v>
      </c>
      <c r="J44" s="87">
        <v>4671</v>
      </c>
      <c r="K44" s="87">
        <v>4161</v>
      </c>
      <c r="L44" s="87">
        <v>3682</v>
      </c>
      <c r="M44" s="88">
        <v>3815</v>
      </c>
    </row>
    <row r="45" spans="2:13" ht="27.75" customHeight="1">
      <c r="B45" s="1171"/>
      <c r="C45" s="1172"/>
      <c r="D45" s="85"/>
      <c r="E45" s="1175" t="s">
        <v>28</v>
      </c>
      <c r="F45" s="1175"/>
      <c r="G45" s="1175"/>
      <c r="H45" s="1176"/>
      <c r="I45" s="86">
        <v>10216</v>
      </c>
      <c r="J45" s="87">
        <v>9613</v>
      </c>
      <c r="K45" s="87">
        <v>9280</v>
      </c>
      <c r="L45" s="87">
        <v>9343</v>
      </c>
      <c r="M45" s="88">
        <v>9151</v>
      </c>
    </row>
    <row r="46" spans="2:13" ht="27.75" customHeight="1">
      <c r="B46" s="1171"/>
      <c r="C46" s="1172"/>
      <c r="D46" s="85"/>
      <c r="E46" s="1175" t="s">
        <v>29</v>
      </c>
      <c r="F46" s="1175"/>
      <c r="G46" s="1175"/>
      <c r="H46" s="1176"/>
      <c r="I46" s="86">
        <v>37</v>
      </c>
      <c r="J46" s="87">
        <v>6</v>
      </c>
      <c r="K46" s="87">
        <v>11</v>
      </c>
      <c r="L46" s="87">
        <v>15</v>
      </c>
      <c r="M46" s="88">
        <v>2</v>
      </c>
    </row>
    <row r="47" spans="2:13" ht="27.75" customHeight="1">
      <c r="B47" s="1171"/>
      <c r="C47" s="1172"/>
      <c r="D47" s="85"/>
      <c r="E47" s="1175" t="s">
        <v>30</v>
      </c>
      <c r="F47" s="1175"/>
      <c r="G47" s="1175"/>
      <c r="H47" s="1176"/>
      <c r="I47" s="86" t="s">
        <v>478</v>
      </c>
      <c r="J47" s="87" t="s">
        <v>478</v>
      </c>
      <c r="K47" s="87" t="s">
        <v>478</v>
      </c>
      <c r="L47" s="87" t="s">
        <v>478</v>
      </c>
      <c r="M47" s="88" t="s">
        <v>478</v>
      </c>
    </row>
    <row r="48" spans="2:13" ht="27.75" customHeight="1">
      <c r="B48" s="1173"/>
      <c r="C48" s="1174"/>
      <c r="D48" s="85"/>
      <c r="E48" s="1175" t="s">
        <v>31</v>
      </c>
      <c r="F48" s="1175"/>
      <c r="G48" s="1175"/>
      <c r="H48" s="1176"/>
      <c r="I48" s="86" t="s">
        <v>478</v>
      </c>
      <c r="J48" s="87" t="s">
        <v>478</v>
      </c>
      <c r="K48" s="87" t="s">
        <v>478</v>
      </c>
      <c r="L48" s="87" t="s">
        <v>478</v>
      </c>
      <c r="M48" s="88" t="s">
        <v>478</v>
      </c>
    </row>
    <row r="49" spans="2:13" ht="27.75" customHeight="1">
      <c r="B49" s="1169" t="s">
        <v>32</v>
      </c>
      <c r="C49" s="1170"/>
      <c r="D49" s="89"/>
      <c r="E49" s="1175" t="s">
        <v>33</v>
      </c>
      <c r="F49" s="1175"/>
      <c r="G49" s="1175"/>
      <c r="H49" s="1176"/>
      <c r="I49" s="86">
        <v>16939</v>
      </c>
      <c r="J49" s="87">
        <v>19746</v>
      </c>
      <c r="K49" s="87">
        <v>20879</v>
      </c>
      <c r="L49" s="87">
        <v>22850</v>
      </c>
      <c r="M49" s="88">
        <v>22442</v>
      </c>
    </row>
    <row r="50" spans="2:13" ht="27.75" customHeight="1">
      <c r="B50" s="1171"/>
      <c r="C50" s="1172"/>
      <c r="D50" s="85"/>
      <c r="E50" s="1175" t="s">
        <v>34</v>
      </c>
      <c r="F50" s="1175"/>
      <c r="G50" s="1175"/>
      <c r="H50" s="1176"/>
      <c r="I50" s="86">
        <v>4069</v>
      </c>
      <c r="J50" s="87">
        <v>3094</v>
      </c>
      <c r="K50" s="87">
        <v>4092</v>
      </c>
      <c r="L50" s="87">
        <v>4922</v>
      </c>
      <c r="M50" s="88">
        <v>5545</v>
      </c>
    </row>
    <row r="51" spans="2:13" ht="27.75" customHeight="1">
      <c r="B51" s="1173"/>
      <c r="C51" s="1174"/>
      <c r="D51" s="85"/>
      <c r="E51" s="1175" t="s">
        <v>35</v>
      </c>
      <c r="F51" s="1175"/>
      <c r="G51" s="1175"/>
      <c r="H51" s="1176"/>
      <c r="I51" s="86">
        <v>62013</v>
      </c>
      <c r="J51" s="87">
        <v>62873</v>
      </c>
      <c r="K51" s="87">
        <v>64256</v>
      </c>
      <c r="L51" s="87">
        <v>66078</v>
      </c>
      <c r="M51" s="88">
        <v>66959</v>
      </c>
    </row>
    <row r="52" spans="2:13" ht="27.75" customHeight="1" thickBot="1">
      <c r="B52" s="1177" t="s">
        <v>36</v>
      </c>
      <c r="C52" s="1178"/>
      <c r="D52" s="90"/>
      <c r="E52" s="1179" t="s">
        <v>37</v>
      </c>
      <c r="F52" s="1179"/>
      <c r="G52" s="1179"/>
      <c r="H52" s="1180"/>
      <c r="I52" s="91">
        <v>19702</v>
      </c>
      <c r="J52" s="92">
        <v>12492</v>
      </c>
      <c r="K52" s="92">
        <v>6472</v>
      </c>
      <c r="L52" s="92">
        <v>1055</v>
      </c>
      <c r="M52" s="93">
        <v>937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45400</v>
      </c>
      <c r="E3" s="116"/>
      <c r="F3" s="117">
        <v>57316</v>
      </c>
      <c r="G3" s="118"/>
      <c r="H3" s="119"/>
    </row>
    <row r="4" spans="1:8">
      <c r="A4" s="120"/>
      <c r="B4" s="121"/>
      <c r="C4" s="122"/>
      <c r="D4" s="123">
        <v>18574</v>
      </c>
      <c r="E4" s="124"/>
      <c r="F4" s="125">
        <v>32233</v>
      </c>
      <c r="G4" s="126"/>
      <c r="H4" s="127"/>
    </row>
    <row r="5" spans="1:8">
      <c r="A5" s="108" t="s">
        <v>510</v>
      </c>
      <c r="B5" s="113"/>
      <c r="C5" s="114"/>
      <c r="D5" s="115">
        <v>46905</v>
      </c>
      <c r="E5" s="116"/>
      <c r="F5" s="117">
        <v>50671</v>
      </c>
      <c r="G5" s="118"/>
      <c r="H5" s="119"/>
    </row>
    <row r="6" spans="1:8">
      <c r="A6" s="120"/>
      <c r="B6" s="121"/>
      <c r="C6" s="122"/>
      <c r="D6" s="123">
        <v>26312</v>
      </c>
      <c r="E6" s="124"/>
      <c r="F6" s="125">
        <v>30499</v>
      </c>
      <c r="G6" s="126"/>
      <c r="H6" s="127"/>
    </row>
    <row r="7" spans="1:8">
      <c r="A7" s="108" t="s">
        <v>511</v>
      </c>
      <c r="B7" s="113"/>
      <c r="C7" s="114"/>
      <c r="D7" s="115">
        <v>66583</v>
      </c>
      <c r="E7" s="116"/>
      <c r="F7" s="117">
        <v>57996</v>
      </c>
      <c r="G7" s="118"/>
      <c r="H7" s="119"/>
    </row>
    <row r="8" spans="1:8">
      <c r="A8" s="120"/>
      <c r="B8" s="121"/>
      <c r="C8" s="122"/>
      <c r="D8" s="123">
        <v>38455</v>
      </c>
      <c r="E8" s="124"/>
      <c r="F8" s="125">
        <v>32288</v>
      </c>
      <c r="G8" s="126"/>
      <c r="H8" s="127"/>
    </row>
    <row r="9" spans="1:8">
      <c r="A9" s="108" t="s">
        <v>512</v>
      </c>
      <c r="B9" s="113"/>
      <c r="C9" s="114"/>
      <c r="D9" s="115">
        <v>72011</v>
      </c>
      <c r="E9" s="116"/>
      <c r="F9" s="117">
        <v>64620</v>
      </c>
      <c r="G9" s="118"/>
      <c r="H9" s="119"/>
    </row>
    <row r="10" spans="1:8">
      <c r="A10" s="120"/>
      <c r="B10" s="121"/>
      <c r="C10" s="122"/>
      <c r="D10" s="123">
        <v>42395</v>
      </c>
      <c r="E10" s="124"/>
      <c r="F10" s="125">
        <v>37260</v>
      </c>
      <c r="G10" s="126"/>
      <c r="H10" s="127"/>
    </row>
    <row r="11" spans="1:8">
      <c r="A11" s="108" t="s">
        <v>513</v>
      </c>
      <c r="B11" s="113"/>
      <c r="C11" s="114"/>
      <c r="D11" s="115">
        <v>71078</v>
      </c>
      <c r="E11" s="116"/>
      <c r="F11" s="117">
        <v>64287</v>
      </c>
      <c r="G11" s="118"/>
      <c r="H11" s="119"/>
    </row>
    <row r="12" spans="1:8">
      <c r="A12" s="120"/>
      <c r="B12" s="121"/>
      <c r="C12" s="128"/>
      <c r="D12" s="123">
        <v>51136</v>
      </c>
      <c r="E12" s="124"/>
      <c r="F12" s="125">
        <v>41052</v>
      </c>
      <c r="G12" s="126"/>
      <c r="H12" s="127"/>
    </row>
    <row r="13" spans="1:8">
      <c r="A13" s="108"/>
      <c r="B13" s="113"/>
      <c r="C13" s="129"/>
      <c r="D13" s="130">
        <v>60395</v>
      </c>
      <c r="E13" s="131"/>
      <c r="F13" s="132">
        <v>58978</v>
      </c>
      <c r="G13" s="133"/>
      <c r="H13" s="119"/>
    </row>
    <row r="14" spans="1:8">
      <c r="A14" s="120"/>
      <c r="B14" s="121"/>
      <c r="C14" s="122"/>
      <c r="D14" s="123">
        <v>35374</v>
      </c>
      <c r="E14" s="124"/>
      <c r="F14" s="125">
        <v>34666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5.58</v>
      </c>
      <c r="C19" s="134">
        <f>ROUND(VALUE(SUBSTITUTE(実質収支比率等に係る経年分析!G$48,"▲","-")),2)</f>
        <v>6.02</v>
      </c>
      <c r="D19" s="134">
        <f>ROUND(VALUE(SUBSTITUTE(実質収支比率等に係る経年分析!H$48,"▲","-")),2)</f>
        <v>2.74</v>
      </c>
      <c r="E19" s="134">
        <f>ROUND(VALUE(SUBSTITUTE(実質収支比率等に係る経年分析!I$48,"▲","-")),2)</f>
        <v>2.52</v>
      </c>
      <c r="F19" s="134">
        <f>ROUND(VALUE(SUBSTITUTE(実質収支比率等に係る経年分析!J$48,"▲","-")),2)</f>
        <v>4.24</v>
      </c>
    </row>
    <row r="20" spans="1:11">
      <c r="A20" s="134" t="s">
        <v>42</v>
      </c>
      <c r="B20" s="134">
        <f>ROUND(VALUE(SUBSTITUTE(実質収支比率等に係る経年分析!F$47,"▲","-")),2)</f>
        <v>17.02</v>
      </c>
      <c r="C20" s="134">
        <f>ROUND(VALUE(SUBSTITUTE(実質収支比率等に係る経年分析!G$47,"▲","-")),2)</f>
        <v>19.04</v>
      </c>
      <c r="D20" s="134">
        <f>ROUND(VALUE(SUBSTITUTE(実質収支比率等に係る経年分析!H$47,"▲","-")),2)</f>
        <v>19.11</v>
      </c>
      <c r="E20" s="134">
        <f>ROUND(VALUE(SUBSTITUTE(実質収支比率等に係る経年分析!I$47,"▲","-")),2)</f>
        <v>20.93</v>
      </c>
      <c r="F20" s="134">
        <f>ROUND(VALUE(SUBSTITUTE(実質収支比率等に係る経年分析!J$47,"▲","-")),2)</f>
        <v>17.84</v>
      </c>
    </row>
    <row r="21" spans="1:11">
      <c r="A21" s="134" t="s">
        <v>43</v>
      </c>
      <c r="B21" s="134">
        <f>IF(ISNUMBER(VALUE(SUBSTITUTE(実質収支比率等に係る経年分析!F$49,"▲","-"))),ROUND(VALUE(SUBSTITUTE(実質収支比率等に係る経年分析!F$49,"▲","-")),2),NA())</f>
        <v>12.77</v>
      </c>
      <c r="C21" s="134">
        <f>IF(ISNUMBER(VALUE(SUBSTITUTE(実質収支比率等に係る経年分析!G$49,"▲","-"))),ROUND(VALUE(SUBSTITUTE(実質収支比率等に係る経年分析!G$49,"▲","-")),2),NA())</f>
        <v>2.96</v>
      </c>
      <c r="D21" s="134">
        <f>IF(ISNUMBER(VALUE(SUBSTITUTE(実質収支比率等に係る経年分析!H$49,"▲","-"))),ROUND(VALUE(SUBSTITUTE(実質収支比率等に係る経年分析!H$49,"▲","-")),2),NA())</f>
        <v>-2.68</v>
      </c>
      <c r="E21" s="134">
        <f>IF(ISNUMBER(VALUE(SUBSTITUTE(実質収支比率等に係る経年分析!I$49,"▲","-"))),ROUND(VALUE(SUBSTITUTE(実質収支比率等に係る経年分析!I$49,"▲","-")),2),NA())</f>
        <v>1.83</v>
      </c>
      <c r="F21" s="134">
        <f>IF(ISNUMBER(VALUE(SUBSTITUTE(実質収支比率等に係る経年分析!J$49,"▲","-"))),ROUND(VALUE(SUBSTITUTE(実質収支比率等に係る経年分析!J$49,"▲","-")),2),NA())</f>
        <v>-1.55</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0.14000000000000001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国民健康保険（事業勘定）特別会計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0.55000000000000004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国民健康保険（施設勘定）特別会計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0.59</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2.5099999999999998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7.65</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5185</v>
      </c>
      <c r="E42" s="136"/>
      <c r="F42" s="136"/>
      <c r="G42" s="136">
        <f>'実質公債費比率（分子）の構造'!L$52</f>
        <v>5291</v>
      </c>
      <c r="H42" s="136"/>
      <c r="I42" s="136"/>
      <c r="J42" s="136">
        <f>'実質公債費比率（分子）の構造'!M$52</f>
        <v>5625</v>
      </c>
      <c r="K42" s="136"/>
      <c r="L42" s="136"/>
      <c r="M42" s="136">
        <f>'実質公債費比率（分子）の構造'!N$52</f>
        <v>5853</v>
      </c>
      <c r="N42" s="136"/>
      <c r="O42" s="136"/>
      <c r="P42" s="136">
        <f>'実質公債費比率（分子）の構造'!O$52</f>
        <v>6142</v>
      </c>
    </row>
    <row r="43" spans="1:16">
      <c r="A43" s="136" t="s">
        <v>51</v>
      </c>
      <c r="B43" s="136">
        <f>'実質公債費比率（分子）の構造'!K$51</f>
        <v>1</v>
      </c>
      <c r="C43" s="136"/>
      <c r="D43" s="136"/>
      <c r="E43" s="136" t="str">
        <f>'実質公債費比率（分子）の構造'!L$51</f>
        <v>-</v>
      </c>
      <c r="F43" s="136"/>
      <c r="G43" s="136"/>
      <c r="H43" s="136">
        <f>'実質公債費比率（分子）の構造'!M$51</f>
        <v>0</v>
      </c>
      <c r="I43" s="136"/>
      <c r="J43" s="136"/>
      <c r="K43" s="136">
        <f>'実質公債費比率（分子）の構造'!N$51</f>
        <v>1</v>
      </c>
      <c r="L43" s="136"/>
      <c r="M43" s="136"/>
      <c r="N43" s="136">
        <f>'実質公債費比率（分子）の構造'!O$51</f>
        <v>1</v>
      </c>
      <c r="O43" s="136"/>
      <c r="P43" s="136"/>
    </row>
    <row r="44" spans="1:16">
      <c r="A44" s="136" t="s">
        <v>52</v>
      </c>
      <c r="B44" s="136">
        <f>'実質公債費比率（分子）の構造'!K$50</f>
        <v>108</v>
      </c>
      <c r="C44" s="136"/>
      <c r="D44" s="136"/>
      <c r="E44" s="136">
        <f>'実質公債費比率（分子）の構造'!L$50</f>
        <v>118</v>
      </c>
      <c r="F44" s="136"/>
      <c r="G44" s="136"/>
      <c r="H44" s="136">
        <f>'実質公債費比率（分子）の構造'!M$50</f>
        <v>50</v>
      </c>
      <c r="I44" s="136"/>
      <c r="J44" s="136"/>
      <c r="K44" s="136">
        <f>'実質公債費比率（分子）の構造'!N$50</f>
        <v>49</v>
      </c>
      <c r="L44" s="136"/>
      <c r="M44" s="136"/>
      <c r="N44" s="136">
        <f>'実質公債費比率（分子）の構造'!O$50</f>
        <v>49</v>
      </c>
      <c r="O44" s="136"/>
      <c r="P44" s="136"/>
    </row>
    <row r="45" spans="1:16">
      <c r="A45" s="136" t="s">
        <v>53</v>
      </c>
      <c r="B45" s="136">
        <f>'実質公債費比率（分子）の構造'!K$49</f>
        <v>772</v>
      </c>
      <c r="C45" s="136"/>
      <c r="D45" s="136"/>
      <c r="E45" s="136">
        <f>'実質公債費比率（分子）の構造'!L$49</f>
        <v>633</v>
      </c>
      <c r="F45" s="136"/>
      <c r="G45" s="136"/>
      <c r="H45" s="136">
        <f>'実質公債費比率（分子）の構造'!M$49</f>
        <v>602</v>
      </c>
      <c r="I45" s="136"/>
      <c r="J45" s="136"/>
      <c r="K45" s="136">
        <f>'実質公債費比率（分子）の構造'!N$49</f>
        <v>574</v>
      </c>
      <c r="L45" s="136"/>
      <c r="M45" s="136"/>
      <c r="N45" s="136">
        <f>'実質公債費比率（分子）の構造'!O$49</f>
        <v>595</v>
      </c>
      <c r="O45" s="136"/>
      <c r="P45" s="136"/>
    </row>
    <row r="46" spans="1:16">
      <c r="A46" s="136" t="s">
        <v>54</v>
      </c>
      <c r="B46" s="136">
        <f>'実質公債費比率（分子）の構造'!K$48</f>
        <v>1655</v>
      </c>
      <c r="C46" s="136"/>
      <c r="D46" s="136"/>
      <c r="E46" s="136">
        <f>'実質公債費比率（分子）の構造'!L$48</f>
        <v>1410</v>
      </c>
      <c r="F46" s="136"/>
      <c r="G46" s="136"/>
      <c r="H46" s="136">
        <f>'実質公債費比率（分子）の構造'!M$48</f>
        <v>1582</v>
      </c>
      <c r="I46" s="136"/>
      <c r="J46" s="136"/>
      <c r="K46" s="136">
        <f>'実質公債費比率（分子）の構造'!N$48</f>
        <v>1529</v>
      </c>
      <c r="L46" s="136"/>
      <c r="M46" s="136"/>
      <c r="N46" s="136">
        <f>'実質公債費比率（分子）の構造'!O$48</f>
        <v>1501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5688</v>
      </c>
      <c r="C49" s="136"/>
      <c r="D49" s="136"/>
      <c r="E49" s="136">
        <f>'実質公債費比率（分子）の構造'!L$45</f>
        <v>5598</v>
      </c>
      <c r="F49" s="136"/>
      <c r="G49" s="136"/>
      <c r="H49" s="136">
        <f>'実質公債費比率（分子）の構造'!M$45</f>
        <v>5498</v>
      </c>
      <c r="I49" s="136"/>
      <c r="J49" s="136"/>
      <c r="K49" s="136">
        <f>'実質公債費比率（分子）の構造'!N$45</f>
        <v>5631</v>
      </c>
      <c r="L49" s="136"/>
      <c r="M49" s="136"/>
      <c r="N49" s="136">
        <f>'実質公債費比率（分子）の構造'!O$45</f>
        <v>5731</v>
      </c>
      <c r="O49" s="136"/>
      <c r="P49" s="136"/>
    </row>
    <row r="50" spans="1:16">
      <c r="A50" s="136" t="s">
        <v>58</v>
      </c>
      <c r="B50" s="136" t="e">
        <f>NA()</f>
        <v>#N/A</v>
      </c>
      <c r="C50" s="136">
        <f>IF(ISNUMBER('実質公債費比率（分子）の構造'!K$53),'実質公債費比率（分子）の構造'!K$53,NA())</f>
        <v>3039</v>
      </c>
      <c r="D50" s="136" t="e">
        <f>NA()</f>
        <v>#N/A</v>
      </c>
      <c r="E50" s="136" t="e">
        <f>NA()</f>
        <v>#N/A</v>
      </c>
      <c r="F50" s="136">
        <f>IF(ISNUMBER('実質公債費比率（分子）の構造'!L$53),'実質公債費比率（分子）の構造'!L$53,NA())</f>
        <v>2468</v>
      </c>
      <c r="G50" s="136" t="e">
        <f>NA()</f>
        <v>#N/A</v>
      </c>
      <c r="H50" s="136" t="e">
        <f>NA()</f>
        <v>#N/A</v>
      </c>
      <c r="I50" s="136">
        <f>IF(ISNUMBER('実質公債費比率（分子）の構造'!M$53),'実質公債費比率（分子）の構造'!M$53,NA())</f>
        <v>2107</v>
      </c>
      <c r="J50" s="136" t="e">
        <f>NA()</f>
        <v>#N/A</v>
      </c>
      <c r="K50" s="136" t="e">
        <f>NA()</f>
        <v>#N/A</v>
      </c>
      <c r="L50" s="136">
        <f>IF(ISNUMBER('実質公債費比率（分子）の構造'!N$53),'実質公債費比率（分子）の構造'!N$53,NA())</f>
        <v>1931</v>
      </c>
      <c r="M50" s="136" t="e">
        <f>NA()</f>
        <v>#N/A</v>
      </c>
      <c r="N50" s="136" t="e">
        <f>NA()</f>
        <v>#N/A</v>
      </c>
      <c r="O50" s="136">
        <f>IF(ISNUMBER('実質公債費比率（分子）の構造'!O$53),'実質公債費比率（分子）の構造'!O$53,NA())</f>
        <v>1735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62013</v>
      </c>
      <c r="E56" s="135"/>
      <c r="F56" s="135"/>
      <c r="G56" s="135">
        <f>'将来負担比率（分子）の構造'!J$51</f>
        <v>62873</v>
      </c>
      <c r="H56" s="135"/>
      <c r="I56" s="135"/>
      <c r="J56" s="135">
        <f>'将来負担比率（分子）の構造'!K$51</f>
        <v>64256</v>
      </c>
      <c r="K56" s="135"/>
      <c r="L56" s="135"/>
      <c r="M56" s="135">
        <f>'将来負担比率（分子）の構造'!L$51</f>
        <v>66078</v>
      </c>
      <c r="N56" s="135"/>
      <c r="O56" s="135"/>
      <c r="P56" s="135">
        <f>'将来負担比率（分子）の構造'!M$51</f>
        <v>66959</v>
      </c>
    </row>
    <row r="57" spans="1:16">
      <c r="A57" s="135" t="s">
        <v>34</v>
      </c>
      <c r="B57" s="135"/>
      <c r="C57" s="135"/>
      <c r="D57" s="135">
        <f>'将来負担比率（分子）の構造'!I$50</f>
        <v>4069</v>
      </c>
      <c r="E57" s="135"/>
      <c r="F57" s="135"/>
      <c r="G57" s="135">
        <f>'将来負担比率（分子）の構造'!J$50</f>
        <v>3094</v>
      </c>
      <c r="H57" s="135"/>
      <c r="I57" s="135"/>
      <c r="J57" s="135">
        <f>'将来負担比率（分子）の構造'!K$50</f>
        <v>4092</v>
      </c>
      <c r="K57" s="135"/>
      <c r="L57" s="135"/>
      <c r="M57" s="135">
        <f>'将来負担比率（分子）の構造'!L$50</f>
        <v>4922</v>
      </c>
      <c r="N57" s="135"/>
      <c r="O57" s="135"/>
      <c r="P57" s="135">
        <f>'将来負担比率（分子）の構造'!M$50</f>
        <v>5545</v>
      </c>
    </row>
    <row r="58" spans="1:16">
      <c r="A58" s="135" t="s">
        <v>33</v>
      </c>
      <c r="B58" s="135"/>
      <c r="C58" s="135"/>
      <c r="D58" s="135">
        <f>'将来負担比率（分子）の構造'!I$49</f>
        <v>16939</v>
      </c>
      <c r="E58" s="135"/>
      <c r="F58" s="135"/>
      <c r="G58" s="135">
        <f>'将来負担比率（分子）の構造'!J$49</f>
        <v>19746</v>
      </c>
      <c r="H58" s="135"/>
      <c r="I58" s="135"/>
      <c r="J58" s="135">
        <f>'将来負担比率（分子）の構造'!K$49</f>
        <v>20879</v>
      </c>
      <c r="K58" s="135"/>
      <c r="L58" s="135"/>
      <c r="M58" s="135">
        <f>'将来負担比率（分子）の構造'!L$49</f>
        <v>22850</v>
      </c>
      <c r="N58" s="135"/>
      <c r="O58" s="135"/>
      <c r="P58" s="135">
        <f>'将来負担比率（分子）の構造'!M$49</f>
        <v>22442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37</v>
      </c>
      <c r="C61" s="135"/>
      <c r="D61" s="135"/>
      <c r="E61" s="135">
        <f>'将来負担比率（分子）の構造'!J$46</f>
        <v>6</v>
      </c>
      <c r="F61" s="135"/>
      <c r="G61" s="135"/>
      <c r="H61" s="135">
        <f>'将来負担比率（分子）の構造'!K$46</f>
        <v>11</v>
      </c>
      <c r="I61" s="135"/>
      <c r="J61" s="135"/>
      <c r="K61" s="135">
        <f>'将来負担比率（分子）の構造'!L$46</f>
        <v>15</v>
      </c>
      <c r="L61" s="135"/>
      <c r="M61" s="135"/>
      <c r="N61" s="135">
        <f>'将来負担比率（分子）の構造'!M$46</f>
        <v>2</v>
      </c>
      <c r="O61" s="135"/>
      <c r="P61" s="135"/>
    </row>
    <row r="62" spans="1:16">
      <c r="A62" s="135" t="s">
        <v>28</v>
      </c>
      <c r="B62" s="135">
        <f>'将来負担比率（分子）の構造'!I$45</f>
        <v>10216</v>
      </c>
      <c r="C62" s="135"/>
      <c r="D62" s="135"/>
      <c r="E62" s="135">
        <f>'将来負担比率（分子）の構造'!J$45</f>
        <v>9613</v>
      </c>
      <c r="F62" s="135"/>
      <c r="G62" s="135"/>
      <c r="H62" s="135">
        <f>'将来負担比率（分子）の構造'!K$45</f>
        <v>9280</v>
      </c>
      <c r="I62" s="135"/>
      <c r="J62" s="135"/>
      <c r="K62" s="135">
        <f>'将来負担比率（分子）の構造'!L$45</f>
        <v>9343</v>
      </c>
      <c r="L62" s="135"/>
      <c r="M62" s="135"/>
      <c r="N62" s="135">
        <f>'将来負担比率（分子）の構造'!M$45</f>
        <v>9151</v>
      </c>
      <c r="O62" s="135"/>
      <c r="P62" s="135"/>
    </row>
    <row r="63" spans="1:16">
      <c r="A63" s="135" t="s">
        <v>27</v>
      </c>
      <c r="B63" s="135">
        <f>'将来負担比率（分子）の構造'!I$44</f>
        <v>5041</v>
      </c>
      <c r="C63" s="135"/>
      <c r="D63" s="135"/>
      <c r="E63" s="135">
        <f>'将来負担比率（分子）の構造'!J$44</f>
        <v>4671</v>
      </c>
      <c r="F63" s="135"/>
      <c r="G63" s="135"/>
      <c r="H63" s="135">
        <f>'将来負担比率（分子）の構造'!K$44</f>
        <v>4161</v>
      </c>
      <c r="I63" s="135"/>
      <c r="J63" s="135"/>
      <c r="K63" s="135">
        <f>'将来負担比率（分子）の構造'!L$44</f>
        <v>3682</v>
      </c>
      <c r="L63" s="135"/>
      <c r="M63" s="135"/>
      <c r="N63" s="135">
        <f>'将来負担比率（分子）の構造'!M$44</f>
        <v>3815</v>
      </c>
      <c r="O63" s="135"/>
      <c r="P63" s="135"/>
    </row>
    <row r="64" spans="1:16">
      <c r="A64" s="135" t="s">
        <v>26</v>
      </c>
      <c r="B64" s="135">
        <f>'将来負担比率（分子）の構造'!I$43</f>
        <v>31146</v>
      </c>
      <c r="C64" s="135"/>
      <c r="D64" s="135"/>
      <c r="E64" s="135">
        <f>'将来負担比率（分子）の構造'!J$43</f>
        <v>27937</v>
      </c>
      <c r="F64" s="135"/>
      <c r="G64" s="135"/>
      <c r="H64" s="135">
        <f>'将来負担比率（分子）の構造'!K$43</f>
        <v>25799</v>
      </c>
      <c r="I64" s="135"/>
      <c r="J64" s="135"/>
      <c r="K64" s="135">
        <f>'将来負担比率（分子）の構造'!L$43</f>
        <v>23703</v>
      </c>
      <c r="L64" s="135"/>
      <c r="M64" s="135"/>
      <c r="N64" s="135">
        <f>'将来負担比率（分子）の構造'!M$43</f>
        <v>22884</v>
      </c>
      <c r="O64" s="135"/>
      <c r="P64" s="135"/>
    </row>
    <row r="65" spans="1:16">
      <c r="A65" s="135" t="s">
        <v>25</v>
      </c>
      <c r="B65" s="135">
        <f>'将来負担比率（分子）の構造'!I$42</f>
        <v>1278</v>
      </c>
      <c r="C65" s="135"/>
      <c r="D65" s="135"/>
      <c r="E65" s="135">
        <f>'将来負担比率（分子）の構造'!J$42</f>
        <v>1143</v>
      </c>
      <c r="F65" s="135"/>
      <c r="G65" s="135"/>
      <c r="H65" s="135">
        <f>'将来負担比率（分子）の構造'!K$42</f>
        <v>1103</v>
      </c>
      <c r="I65" s="135"/>
      <c r="J65" s="135"/>
      <c r="K65" s="135">
        <f>'将来負担比率（分子）の構造'!L$42</f>
        <v>1095</v>
      </c>
      <c r="L65" s="135"/>
      <c r="M65" s="135"/>
      <c r="N65" s="135">
        <f>'将来負担比率（分子）の構造'!M$42</f>
        <v>2154</v>
      </c>
      <c r="O65" s="135"/>
      <c r="P65" s="135"/>
    </row>
    <row r="66" spans="1:16">
      <c r="A66" s="135" t="s">
        <v>24</v>
      </c>
      <c r="B66" s="135">
        <f>'将来負担比率（分子）の構造'!I$41</f>
        <v>55004</v>
      </c>
      <c r="C66" s="135"/>
      <c r="D66" s="135"/>
      <c r="E66" s="135">
        <f>'将来負担比率（分子）の構造'!J$41</f>
        <v>54834</v>
      </c>
      <c r="F66" s="135"/>
      <c r="G66" s="135"/>
      <c r="H66" s="135">
        <f>'将来負担比率（分子）の構造'!K$41</f>
        <v>55343</v>
      </c>
      <c r="I66" s="135"/>
      <c r="J66" s="135"/>
      <c r="K66" s="135">
        <f>'将来負担比率（分子）の構造'!L$41</f>
        <v>57066</v>
      </c>
      <c r="L66" s="135"/>
      <c r="M66" s="135"/>
      <c r="N66" s="135">
        <f>'将来負担比率（分子）の構造'!M$41</f>
        <v>57876</v>
      </c>
      <c r="O66" s="135"/>
      <c r="P66" s="135"/>
    </row>
    <row r="67" spans="1:16">
      <c r="A67" s="135" t="s">
        <v>62</v>
      </c>
      <c r="B67" s="135" t="e">
        <f>NA()</f>
        <v>#N/A</v>
      </c>
      <c r="C67" s="135">
        <f>IF(ISNUMBER('将来負担比率（分子）の構造'!I$52), IF('将来負担比率（分子）の構造'!I$52 &lt; 0, 0, '将来負担比率（分子）の構造'!I$52), NA())</f>
        <v>19702</v>
      </c>
      <c r="D67" s="135" t="e">
        <f>NA()</f>
        <v>#N/A</v>
      </c>
      <c r="E67" s="135" t="e">
        <f>NA()</f>
        <v>#N/A</v>
      </c>
      <c r="F67" s="135">
        <f>IF(ISNUMBER('将来負担比率（分子）の構造'!J$52), IF('将来負担比率（分子）の構造'!J$52 &lt; 0, 0, '将来負担比率（分子）の構造'!J$52), NA())</f>
        <v>12492</v>
      </c>
      <c r="G67" s="135" t="e">
        <f>NA()</f>
        <v>#N/A</v>
      </c>
      <c r="H67" s="135" t="e">
        <f>NA()</f>
        <v>#N/A</v>
      </c>
      <c r="I67" s="135">
        <f>IF(ISNUMBER('将来負担比率（分子）の構造'!K$52), IF('将来負担比率（分子）の構造'!K$52 &lt; 0, 0, '将来負担比率（分子）の構造'!K$52), NA())</f>
        <v>6472</v>
      </c>
      <c r="J67" s="135" t="e">
        <f>NA()</f>
        <v>#N/A</v>
      </c>
      <c r="K67" s="135" t="e">
        <f>NA()</f>
        <v>#N/A</v>
      </c>
      <c r="L67" s="135">
        <f>IF(ISNUMBER('将来負担比率（分子）の構造'!L$52), IF('将来負担比率（分子）の構造'!L$52 &lt; 0, 0, '将来負担比率（分子）の構造'!L$52), NA())</f>
        <v>1055</v>
      </c>
      <c r="M67" s="135" t="e">
        <f>NA()</f>
        <v>#N/A</v>
      </c>
      <c r="N67" s="135" t="e">
        <f>NA()</f>
        <v>#N/A</v>
      </c>
      <c r="O67" s="135">
        <f>IF(ISNUMBER('将来負担比率（分子）の構造'!M$52), IF('将来負担比率（分子）の構造'!M$52 &lt; 0, 0, '将来負担比率（分子）の構造'!M$52), NA())</f>
        <v>937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cp:lastModifiedBy>
  <cp:lastPrinted>2016-04-27T00:44:05Z</cp:lastPrinted>
  <dcterms:created xsi:type="dcterms:W3CDTF">2016-02-15T01:40:57Z</dcterms:created>
  <dcterms:modified xsi:type="dcterms:W3CDTF">2016-04-27T00:44:09Z</dcterms:modified>
</cp:coreProperties>
</file>