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E36" i="9"/>
  <c r="C36" i="9"/>
  <c r="CO34" i="9"/>
  <c r="CO35" i="9" s="1"/>
  <c r="CO36" i="9" s="1"/>
  <c r="CO37" i="9" s="1"/>
  <c r="BW34" i="9"/>
  <c r="BW35" i="9" s="1"/>
  <c r="BW36" i="9" s="1"/>
  <c r="BW37" i="9" s="1"/>
  <c r="BW38" i="9" s="1"/>
  <c r="BW39" i="9" s="1"/>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<sst xmlns="http://schemas.openxmlformats.org/spreadsheetml/2006/main" count="978" uniqueCount="545">
  <si>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</si>
  <si>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</si>
  <si>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</si>
  <si>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</si>
  <si>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</si>
  <si>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</si>
  <si>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</si>
  <si>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</si>
  <si>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</si>
  <si>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</si>
  <si>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</si>
  <si>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</si>
  <si>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</si>
  <si>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</si>
  <si>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</si>
  <si>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</si>
  <si>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</si>
  <si>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</si>
  <si>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</si>
  <si>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</si>
  <si>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</si>
  <si>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</si>
  <si>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</si>
  <si>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</si>
  <si>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</si>
  <si>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</si>
  <si>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</si>
  <si>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</si>
  <si>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</si>
  <si>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</si>
  <si>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</si>
  <si>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</si>
  <si>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</si>
  <si>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</si>
  <si>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</si>
  <si>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</si>
  <si>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</si>
  <si>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</si>
  <si>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</si>
  <si>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</si>
  <si>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</si>
  <si>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</si>
  <si>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</si>
  <si>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</si>
  <si>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</si>
  <si>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</si>
  <si>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</si>
  <si>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</si>
  <si>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</si>
  <si>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</si>
  <si>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</si>
  <si>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</si>
  <si>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</si>
  <si>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</si>
  <si>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</si>
  <si>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</si>
  <si>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</si>
  <si>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</si>
  <si>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</si>
  <si>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</si>
  <si>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</si>
  <si>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</si>
  <si>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</si>
  <si>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</si>
  <si>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</si>
  <si>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</si>
  <si>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</si>
  <si>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</si>
  <si>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</si>
  <si>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</si>
  <si>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</si>
  <si>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</si>
  <si>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</si>
  <si>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</si>
  <si>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</si>
  <si>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</si>
  <si>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</si>
  <si>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</si>
  <si>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</si>
  <si>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</si>
  <si>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</si>
  <si>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</si>
  <si>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</si>
  <si>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</si>
  <si>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</si>
  <si>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</si>
  <si>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</si>
  <si>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</si>
  <si>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</si>
  <si>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</si>
  <si>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</si>
  <si>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</si>
  <si>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</si>
  <si>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</si>
  <si>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</si>
  <si>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</si>
  <si>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</si>
  <si>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</si>
  <si>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</si>
  <si>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</si>
  <si>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</si>
  <si>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</si>
  <si>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</si>
  <si>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</si>
  <si>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</si>
  <si>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</si>
  <si>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</si>
  <si>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</si>
  <si>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</si>
  <si>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</si>
  <si>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</si>
  <si>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</si>
  <si>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</si>
  <si>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</si>
  <si>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</si>
  <si>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</si>
  <si>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</si>
  <si>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</si>
  <si>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</si>
  <si>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</si>
  <si>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</si>
  <si>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</si>
  <si>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</si>
  <si>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</si>
  <si>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</si>
  <si>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</si>
  <si>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</si>
  <si>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</si>
  <si>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</si>
  <si>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</si>
  <si>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</si>
  <si>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</si>
  <si>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</si>
  <si>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</si>
  <si>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</si>
  <si>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</si>
  <si>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</si>
  <si>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</si>
  <si>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</si>
  <si>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</si>
  <si>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</si>
  <si>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</si>
  <si>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</si>
  <si>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</si>
  <si>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</si>
  <si>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</si>
  <si>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</si>
  <si>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</si>
  <si>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</si>
  <si>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</si>
  <si>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</si>
  <si>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</si>
  <si>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</si>
  <si>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</si>
  <si>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</si>
  <si>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</si>
  <si>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</si>
  <si>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</si>
  <si>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</si>
  <si>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</si>
  <si>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</si>
  <si>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</si>
  <si>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</si>
  <si>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</si>
  <si>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</si>
  <si>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</si>
  <si>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</si>
  <si>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</si>
  <si>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</si>
  <si>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</si>
  <si>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</si>
  <si>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</si>
  <si>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</si>
  <si>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</si>
  <si>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</si>
  <si>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</si>
  <si>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</si>
  <si>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</si>
  <si>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</si>
  <si>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</si>
  <si>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</si>
  <si>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</si>
  <si>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</si>
  <si>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</si>
  <si>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</si>
  <si>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</si>
  <si>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</si>
  <si>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</si>
  <si>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</si>
  <si>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</si>
  <si>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</si>
  <si>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</si>
  <si>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</si>
  <si>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</si>
  <si>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滋賀県高島市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</si>
  <si>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</si>
  <si>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</si>
  <si>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</si>
  <si>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</si>
  <si>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</si>
  <si>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</si>
  <si>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</si>
  <si>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</si>
  <si>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</si>
  <si>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</si>
  <si>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</si>
  <si>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</si>
  <si>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</si>
  <si>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</si>
  <si>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</si>
  <si>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</si>
  <si>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</si>
  <si>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</si>
  <si>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</si>
  <si>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</si>
  <si>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</si>
  <si>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</si>
  <si>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</si>
  <si>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</si>
  <si>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</si>
  <si>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</si>
  <si>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</si>
  <si>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</si>
  <si>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</si>
  <si>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</si>
  <si>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</si>
  <si>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</si>
  <si>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</si>
  <si>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</si>
  <si>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</si>
  <si>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</si>
  <si>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</si>
  <si>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</si>
  <si>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</si>
  <si>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</si>
  <si>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</si>
  <si>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</si>
  <si>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</si>
  <si>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</si>
  <si>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</si>
  <si>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</si>
  <si>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</si>
  <si>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</si>
  <si>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</si>
  <si>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</si>
  <si>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</si>
  <si>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</si>
  <si>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</si>
  <si>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</si>
  <si>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</si>
  <si>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</si>
  <si>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</si>
  <si>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</si>
  <si>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</si>
  <si>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</si>
  <si>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</si>
  <si>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</si>
  <si>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</si>
  <si>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</si>
  <si>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</si>
  <si>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</si>
  <si>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</si>
  <si>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</si>
  <si>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</si>
  <si>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</si>
  <si>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</si>
  <si>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</si>
  <si>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</si>
  <si>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</si>
  <si>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</si>
  <si>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</si>
  <si>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</si>
  <si>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</si>
  <si>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</si>
  <si>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</si>
  <si>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</si>
  <si>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</si>
  <si>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</si>
  <si>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</si>
  <si>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</si>
  <si>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</si>
  <si>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</si>
  <si>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</si>
  <si>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</si>
  <si>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</si>
  <si>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</si>
  <si>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</si>
  <si>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</si>
  <si>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</si>
  <si>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</si>
  <si>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</si>
  <si>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</si>
  <si>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</si>
  <si>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</si>
  <si>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</si>
  <si>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</si>
  <si>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</si>
  <si>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</si>
  <si>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</si>
  <si>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</si>
  <si>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</si>
  <si>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</si>
  <si>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</si>
  <si>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</si>
  <si>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</si>
  <si>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</si>
  <si>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</si>
  <si>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</si>
  <si>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</si>
  <si>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</si>
  <si>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</si>
  <si>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</si>
  <si>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</si>
  <si>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</si>
  <si>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</si>
  <si>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</si>
  <si>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</si>
  <si>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</si>
  <si>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</si>
  <si>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</si>
  <si>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</si>
  <si>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</si>
  <si>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</si>
  <si>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</si>
  <si>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</si>
  <si>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</si>
  <si>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</si>
  <si>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</si>
  <si>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</si>
  <si>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</si>
  <si>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</si>
  <si>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</si>
  <si>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</si>
  <si>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</si>
  <si>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</si>
  <si>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</si>
  <si>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</si>
  <si>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</si>
  <si>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</si>
  <si>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</si>
  <si>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</si>
  <si>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</si>
  <si>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</si>
  <si>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</si>
  <si>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</si>
  <si>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滋賀県高島市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</si>
  <si>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</si>
  <si>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</si>
  <si>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</si>
  <si>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</si>
  <si>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</si>
  <si>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</si>
  <si>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</si>
  <si>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</si>
  <si>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</si>
  <si>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</si>
  <si>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</si>
  <si>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</si>
  <si>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</si>
  <si>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</si>
  <si>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</si>
  <si>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</si>
  <si>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</si>
  <si>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</si>
  <si>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</si>
  <si>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</si>
  <si>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熱供給事業特別会計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</si>
  <si>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</si>
  <si>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</si>
  <si>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</si>
  <si>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</si>
  <si>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</si>
  <si>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</si>
  <si>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</si>
  <si>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</si>
  <si>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</si>
  <si>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</si>
  <si>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</si>
  <si>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</si>
  <si>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</si>
  <si>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</si>
  <si>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</si>
  <si>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</si>
  <si>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</si>
  <si>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</si>
  <si>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</si>
  <si>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病院事業会計</t>
    <phoneticPr fontId="5"/>
  </si>
  <si>
    <t>介護老人保健施設事業会計</t>
    <phoneticPr fontId="5"/>
  </si>
  <si>
    <t>下水道事業特別会計</t>
    <phoneticPr fontId="5"/>
  </si>
  <si>
    <t>法非適用企業</t>
    <phoneticPr fontId="5"/>
  </si>
  <si>
    <t>農林業集落排水事業特別会計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</si>
  <si>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</si>
  <si>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</si>
  <si>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</si>
  <si>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</si>
  <si>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</si>
  <si>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</si>
  <si>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</si>
  <si>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</si>
  <si>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</si>
  <si>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</si>
  <si>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</si>
  <si>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</si>
  <si>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</si>
  <si>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</si>
  <si>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</si>
  <si>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</si>
  <si>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</si>
  <si>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</si>
  <si>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</si>
  <si>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</si>
  <si>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</si>
  <si>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</si>
  <si>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</si>
  <si>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</si>
  <si>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</si>
  <si>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</si>
  <si>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</si>
  <si>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</si>
  <si>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</si>
  <si>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</si>
  <si>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</si>
  <si>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</si>
  <si>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</si>
  <si>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</si>
  <si>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</si>
  <si>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</si>
  <si>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</si>
  <si>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</si>
  <si>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</si>
  <si>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</si>
  <si>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</si>
  <si>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</si>
  <si>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</si>
  <si>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</si>
  <si>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</si>
  <si>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</si>
  <si>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</si>
  <si>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</si>
  <si>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</si>
  <si>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</si>
  <si>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</si>
  <si>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</si>
  <si>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</si>
  <si>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</si>
  <si>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</si>
  <si>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</si>
  <si>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</si>
  <si>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</si>
  <si>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</si>
  <si>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</si>
  <si>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</si>
  <si>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</si>
  <si>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</si>
  <si>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</si>
  <si>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</si>
  <si>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</si>
  <si>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</si>
  <si>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</si>
  <si>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</si>
  <si>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</si>
  <si>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</si>
  <si>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</si>
  <si>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</si>
  <si>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</si>
  <si>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</si>
  <si>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</si>
  <si>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</si>
  <si>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</si>
  <si>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</si>
  <si>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</si>
  <si>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</si>
  <si>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</si>
  <si>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</si>
  <si>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</si>
  <si>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</si>
  <si>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</si>
  <si>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</si>
  <si>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</si>
  <si>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</si>
  <si>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</si>
  <si>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</si>
  <si>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</si>
  <si>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</si>
  <si>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</si>
  <si>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</si>
  <si>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</si>
  <si>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</si>
  <si>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</si>
  <si>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</si>
  <si>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</si>
  <si>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</si>
  <si>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</si>
  <si>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</si>
  <si>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</si>
  <si>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</si>
  <si>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</si>
  <si>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</si>
  <si>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</si>
  <si>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</si>
  <si>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</si>
  <si>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</si>
  <si>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</si>
  <si>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</si>
  <si>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</si>
  <si>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</si>
  <si>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</si>
  <si>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</si>
  <si>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</si>
  <si>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</si>
  <si>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</si>
  <si>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</si>
  <si>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</si>
  <si>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</si>
  <si>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</si>
  <si>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</si>
  <si>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</si>
  <si>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</si>
  <si>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</si>
  <si>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</si>
  <si>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</si>
  <si>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</si>
  <si>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</si>
  <si>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</si>
  <si>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</si>
  <si>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水道事業会計</t>
  </si>
  <si>
    <t>介護老人保健施設事業会計</t>
  </si>
  <si>
    <t>介護保険事業特別会計</t>
  </si>
  <si>
    <t>国民健康保険特別会計</t>
  </si>
  <si>
    <t>▲ 0.31</t>
  </si>
  <si>
    <t>訪問看護ステーション事業特別会計</t>
  </si>
  <si>
    <t>下水道事業特別会計</t>
  </si>
  <si>
    <t>その他会計（赤字）</t>
  </si>
  <si>
    <t>その他会計（黒字）</t>
  </si>
  <si>
    <t>滋賀県市町村職員退職手当組合</t>
  </si>
  <si>
    <t>滋賀県市町村議会議員公務災害補償等組合</t>
  </si>
  <si>
    <t>滋賀県市町村職員研修センター</t>
  </si>
  <si>
    <t>滋賀県交通災害共済組合</t>
  </si>
  <si>
    <t>滋賀県後期高齢者医療広域連合（一般）</t>
  </si>
  <si>
    <t>滋賀県後期高齢者医療広域連合（後期）</t>
  </si>
  <si>
    <t>財団法人ひばり</t>
  </si>
  <si>
    <t>財団法人朽木むらおこし公社</t>
  </si>
  <si>
    <t>社団法人びわ湖高島観光協会</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</si>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</sst>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71237</c:v>
                </c:pt>
                <c:pt idx="1">
                  <c:v>72273</c:v>
                </c:pt>
                <c:pt idx="2">
                  <c:v>71732</c:v>
                </c:pt>
                <c:pt idx="3">
                  <c:v>52872</c:v>
                </c:pt>
                <c:pt idx="4">
                  <c:v>71769</c:v>
                </c:pt>
              </c:numCache>
            </c:numRef>
          </c:val>
          <c:smooth val="0"/>
        </c:ser>
        <c:dLbls>
          <c:showLegendKey val="0"/>
          <c:showVal val="0"/>
          <c:showCatName val="0"/>
          <c:showSerName val="0"/>
          <c:showPercent val="0"/>
          <c:showBubbleSize val="0"/>
        </c:dLbls>
        <c:marker val="1"/>
        <c:smooth val="0"/>
        <c:axId val="106176512"/>
        <c:axId val="106178432"/>
      </c:lineChart>
      <c:catAx>
        <c:axId val="10617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78432"/>
        <c:crosses val="autoZero"/>
        <c:auto val="1"/>
        <c:lblAlgn val="ctr"/>
        <c:lblOffset val="100"/>
        <c:tickLblSkip val="1"/>
        <c:tickMarkSkip val="1"/>
        <c:noMultiLvlLbl val="0"/>
      </c:catAx>
      <c:valAx>
        <c:axId val="1061784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7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3.35</c:v>
                </c:pt>
                <c:pt idx="1">
                  <c:v>4.54</c:v>
                </c:pt>
                <c:pt idx="2">
                  <c:v>4.92</c:v>
                </c:pt>
                <c:pt idx="3">
                  <c:v>5.01</c:v>
                </c:pt>
                <c:pt idx="4">
                  <c:v>5.0199999999999996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10.71</c:v>
                </c:pt>
                <c:pt idx="1">
                  <c:v>10.84</c:v>
                </c:pt>
                <c:pt idx="2">
                  <c:v>17.260000000000002</c:v>
                </c:pt>
                <c:pt idx="3">
                  <c:v>24.39</c:v>
                </c:pt>
                <c:pt idx="4">
                  <c:v>31.22</c:v>
                </c:pt>
              </c:numCache>
            </c:numRef>
          </c:val>
        </c:ser>
        <c:dLbls>
          <c:showLegendKey val="0"/>
          <c:showVal val="0"/>
          <c:showCatName val="0"/>
          <c:showSerName val="0"/>
          <c:showPercent val="0"/>
          <c:showBubbleSize val="0"/>
        </c:dLbls>
        <c:gapWidth val="250"/>
        <c:overlap val="100"/>
        <c:axId val="106467328"/>
        <c:axId val="10646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2.87</c:v>
                </c:pt>
                <c:pt idx="1">
                  <c:v>1.1499999999999999</c:v>
                </c:pt>
                <c:pt idx="2">
                  <c:v>6.95</c:v>
                </c:pt>
                <c:pt idx="3">
                  <c:v>12.63</c:v>
                </c:pt>
                <c:pt idx="4">
                  <c:v>7.43</c:v>
                </c:pt>
              </c:numCache>
            </c:numRef>
          </c:val>
          <c:smooth val="0"/>
        </c:ser>
        <c:dLbls>
          <c:showLegendKey val="0"/>
          <c:showVal val="0"/>
          <c:showCatName val="0"/>
          <c:showSerName val="0"/>
          <c:showPercent val="0"/>
          <c:showBubbleSize val="0"/>
        </c:dLbls>
        <c:marker val="1"/>
        <c:smooth val="0"/>
        <c:axId val="106467328"/>
        <c:axId val="106469248"/>
      </c:lineChart>
      <c:catAx>
        <c:axId val="1064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69248"/>
        <c:crosses val="autoZero"/>
        <c:auto val="1"/>
        <c:lblAlgn val="ctr"/>
        <c:lblOffset val="100"/>
        <c:tickLblSkip val="1"/>
        <c:tickMarkSkip val="1"/>
        <c:noMultiLvlLbl val="0"/>
      </c:catAx>
      <c:valAx>
        <c:axId val="10646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訪問看護ステーション事業特別会計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0.04</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0.37</c:v>
                </c:pt>
                <c:pt idx="2">
                  <c:v>#N/A</c:v>
                </c:pt>
                <c:pt idx="3">
                  <c:v>0.48</c:v>
                </c:pt>
                <c:pt idx="4">
                  <c:v>#N/A</c:v>
                </c:pt>
                <c:pt idx="5">
                  <c:v>0.76</c:v>
                </c:pt>
                <c:pt idx="6">
                  <c:v>0.31</c:v>
                </c:pt>
                <c:pt idx="7">
                  <c:v>#N/A</c:v>
                </c:pt>
                <c:pt idx="8">
                  <c:v>#N/A</c:v>
                </c:pt>
                <c:pt idx="9">
                  <c:v>0.04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0.3</c:v>
                </c:pt>
                <c:pt idx="6">
                  <c:v>#N/A</c:v>
                </c:pt>
                <c:pt idx="7">
                  <c:v>0.28000000000000003</c:v>
                </c:pt>
                <c:pt idx="8">
                  <c:v>#N/A</c:v>
                </c:pt>
                <c:pt idx="9">
                  <c:v>0.08</c:v>
                </c:pt>
              </c:numCache>
            </c:numRef>
          </c:val>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0.61</c:v>
                </c:pt>
                <c:pt idx="2">
                  <c:v>#N/A</c:v>
                </c:pt>
                <c:pt idx="3">
                  <c:v>0.48</c:v>
                </c:pt>
                <c:pt idx="4">
                  <c:v>#N/A</c:v>
                </c:pt>
                <c:pt idx="5">
                  <c:v>0.33</c:v>
                </c:pt>
                <c:pt idx="6">
                  <c:v>#N/A</c:v>
                </c:pt>
                <c:pt idx="7">
                  <c:v>0.4</c:v>
                </c:pt>
                <c:pt idx="8">
                  <c:v>#N/A</c:v>
                </c:pt>
                <c:pt idx="9">
                  <c:v>0.3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3.26</c:v>
                </c:pt>
                <c:pt idx="2">
                  <c:v>#N/A</c:v>
                </c:pt>
                <c:pt idx="3">
                  <c:v>3.63</c:v>
                </c:pt>
                <c:pt idx="4">
                  <c:v>#N/A</c:v>
                </c:pt>
                <c:pt idx="5">
                  <c:v>3.43</c:v>
                </c:pt>
                <c:pt idx="6">
                  <c:v>#N/A</c:v>
                </c:pt>
                <c:pt idx="7">
                  <c:v>3.64</c:v>
                </c:pt>
                <c:pt idx="8">
                  <c:v>#N/A</c:v>
                </c:pt>
                <c:pt idx="9">
                  <c:v>3.85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3.34</c:v>
                </c:pt>
                <c:pt idx="2">
                  <c:v>#N/A</c:v>
                </c:pt>
                <c:pt idx="3">
                  <c:v>4.53</c:v>
                </c:pt>
                <c:pt idx="4">
                  <c:v>#N/A</c:v>
                </c:pt>
                <c:pt idx="5">
                  <c:v>4.92</c:v>
                </c:pt>
                <c:pt idx="6">
                  <c:v>#N/A</c:v>
                </c:pt>
                <c:pt idx="7">
                  <c:v>5</c:v>
                </c:pt>
                <c:pt idx="8">
                  <c:v>#N/A</c:v>
                </c:pt>
                <c:pt idx="9">
                  <c:v>5.0199999999999996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5.43</c:v>
                </c:pt>
                <c:pt idx="2">
                  <c:v>#N/A</c:v>
                </c:pt>
                <c:pt idx="3">
                  <c:v>7.35</c:v>
                </c:pt>
                <c:pt idx="4">
                  <c:v>#N/A</c:v>
                </c:pt>
                <c:pt idx="5">
                  <c:v>6.99</c:v>
                </c:pt>
                <c:pt idx="6">
                  <c:v>#N/A</c:v>
                </c:pt>
                <c:pt idx="7">
                  <c:v>8.4</c:v>
                </c:pt>
                <c:pt idx="8">
                  <c:v>#N/A</c:v>
                </c:pt>
                <c:pt idx="9">
                  <c:v>8.0399999999999991</c:v>
                </c:pt>
              </c:numCache>
            </c:numRef>
          </c:val>
        </c:ser>
        <c:dLbls>
          <c:showLegendKey val="0"/>
          <c:showVal val="0"/>
          <c:showCatName val="0"/>
          <c:showSerName val="0"/>
          <c:showPercent val="0"/>
          <c:showBubbleSize val="0"/>
        </c:dLbls>
        <c:gapWidth val="150"/>
        <c:overlap val="100"/>
        <c:axId val="106883328"/>
        <c:axId val="106565632"/>
      </c:barChart>
      <c:catAx>
        <c:axId val="1068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65632"/>
        <c:crosses val="autoZero"/>
        <c:auto val="1"/>
        <c:lblAlgn val="ctr"/>
        <c:lblOffset val="100"/>
        <c:tickLblSkip val="1"/>
        <c:tickMarkSkip val="1"/>
        <c:noMultiLvlLbl val="0"/>
      </c:catAx>
      <c:valAx>
        <c:axId val="10656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8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3500</c:v>
                </c:pt>
                <c:pt idx="5">
                  <c:v>3433</c:v>
                </c:pt>
                <c:pt idx="8">
                  <c:v>3512</c:v>
                </c:pt>
                <c:pt idx="11">
                  <c:v>3640</c:v>
                </c:pt>
                <c:pt idx="14">
                  <c:v>3780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72</c:v>
                </c:pt>
                <c:pt idx="3">
                  <c:v>47</c:v>
                </c:pt>
                <c:pt idx="6">
                  <c:v>42</c:v>
                </c:pt>
                <c:pt idx="9">
                  <c:v>10</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1952</c:v>
                </c:pt>
                <c:pt idx="3">
                  <c:v>1941</c:v>
                </c:pt>
                <c:pt idx="6">
                  <c:v>1894</c:v>
                </c:pt>
                <c:pt idx="9">
                  <c:v>1884</c:v>
                </c:pt>
                <c:pt idx="12">
                  <c:v>1897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3764</c:v>
                </c:pt>
                <c:pt idx="3">
                  <c:v>3599</c:v>
                </c:pt>
                <c:pt idx="6">
                  <c:v>3509</c:v>
                </c:pt>
                <c:pt idx="9">
                  <c:v>3598</c:v>
                </c:pt>
                <c:pt idx="12">
                  <c:v>3450</c:v>
                </c:pt>
              </c:numCache>
            </c:numRef>
          </c:val>
        </c:ser>
        <c:dLbls>
          <c:showLegendKey val="0"/>
          <c:showVal val="0"/>
          <c:showCatName val="0"/>
          <c:showSerName val="0"/>
          <c:showPercent val="0"/>
          <c:showBubbleSize val="0"/>
        </c:dLbls>
        <c:gapWidth val="100"/>
        <c:overlap val="100"/>
        <c:axId val="105416192"/>
        <c:axId val="10541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2288</c:v>
                </c:pt>
                <c:pt idx="2">
                  <c:v>#N/A</c:v>
                </c:pt>
                <c:pt idx="3">
                  <c:v>#N/A</c:v>
                </c:pt>
                <c:pt idx="4">
                  <c:v>2154</c:v>
                </c:pt>
                <c:pt idx="5">
                  <c:v>#N/A</c:v>
                </c:pt>
                <c:pt idx="6">
                  <c:v>#N/A</c:v>
                </c:pt>
                <c:pt idx="7">
                  <c:v>1933</c:v>
                </c:pt>
                <c:pt idx="8">
                  <c:v>#N/A</c:v>
                </c:pt>
                <c:pt idx="9">
                  <c:v>#N/A</c:v>
                </c:pt>
                <c:pt idx="10">
                  <c:v>1852</c:v>
                </c:pt>
                <c:pt idx="11">
                  <c:v>#N/A</c:v>
                </c:pt>
                <c:pt idx="12">
                  <c:v>#N/A</c:v>
                </c:pt>
                <c:pt idx="13">
                  <c:v>1571</c:v>
                </c:pt>
                <c:pt idx="14">
                  <c:v>#N/A</c:v>
                </c:pt>
              </c:numCache>
            </c:numRef>
          </c:val>
          <c:smooth val="0"/>
        </c:ser>
        <c:dLbls>
          <c:showLegendKey val="0"/>
          <c:showVal val="0"/>
          <c:showCatName val="0"/>
          <c:showSerName val="0"/>
          <c:showPercent val="0"/>
          <c:showBubbleSize val="0"/>
        </c:dLbls>
        <c:marker val="1"/>
        <c:smooth val="0"/>
        <c:axId val="105416192"/>
        <c:axId val="105418112"/>
      </c:lineChart>
      <c:catAx>
        <c:axId val="10541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18112"/>
        <c:crosses val="autoZero"/>
        <c:auto val="1"/>
        <c:lblAlgn val="ctr"/>
        <c:lblOffset val="100"/>
        <c:tickLblSkip val="1"/>
        <c:tickMarkSkip val="1"/>
        <c:noMultiLvlLbl val="0"/>
      </c:catAx>
      <c:valAx>
        <c:axId val="10541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1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35399</c:v>
                </c:pt>
                <c:pt idx="5">
                  <c:v>34725</c:v>
                </c:pt>
                <c:pt idx="8">
                  <c:v>33951</c:v>
                </c:pt>
                <c:pt idx="11">
                  <c:v>32902</c:v>
                </c:pt>
                <c:pt idx="14">
                  <c:v>32324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1492</c:v>
                </c:pt>
                <c:pt idx="5">
                  <c:v>1369</c:v>
                </c:pt>
                <c:pt idx="8">
                  <c:v>1261</c:v>
                </c:pt>
                <c:pt idx="11">
                  <c:v>1099</c:v>
                </c:pt>
                <c:pt idx="14">
                  <c:v>1076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6265</c:v>
                </c:pt>
                <c:pt idx="5">
                  <c:v>5128</c:v>
                </c:pt>
                <c:pt idx="8">
                  <c:v>5009</c:v>
                </c:pt>
                <c:pt idx="11">
                  <c:v>6652</c:v>
                </c:pt>
                <c:pt idx="14">
                  <c:v>8201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191</c:v>
                </c:pt>
                <c:pt idx="3">
                  <c:v>22</c:v>
                </c:pt>
                <c:pt idx="6">
                  <c:v>18</c:v>
                </c:pt>
                <c:pt idx="9">
                  <c:v>16</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5931</c:v>
                </c:pt>
                <c:pt idx="3">
                  <c:v>5792</c:v>
                </c:pt>
                <c:pt idx="6">
                  <c:v>6722</c:v>
                </c:pt>
                <c:pt idx="9">
                  <c:v>6774</c:v>
                </c:pt>
                <c:pt idx="12">
                  <c:v>6415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28976</c:v>
                </c:pt>
                <c:pt idx="3">
                  <c:v>27966</c:v>
                </c:pt>
                <c:pt idx="6">
                  <c:v>26930</c:v>
                </c:pt>
                <c:pt idx="9">
                  <c:v>25097</c:v>
                </c:pt>
                <c:pt idx="12">
                  <c:v>23302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489</c:v>
                </c:pt>
                <c:pt idx="3">
                  <c:v>389</c:v>
                </c:pt>
                <c:pt idx="6">
                  <c:v>86</c:v>
                </c:pt>
                <c:pt idx="9">
                  <c:v>76</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30182</c:v>
                </c:pt>
                <c:pt idx="3">
                  <c:v>29272</c:v>
                </c:pt>
                <c:pt idx="6">
                  <c:v>28116</c:v>
                </c:pt>
                <c:pt idx="9">
                  <c:v>25633</c:v>
                </c:pt>
                <c:pt idx="12">
                  <c:v>25137</c:v>
                </c:pt>
              </c:numCache>
            </c:numRef>
          </c:val>
        </c:ser>
        <c:dLbls>
          <c:showLegendKey val="0"/>
          <c:showVal val="0"/>
          <c:showCatName val="0"/>
          <c:showSerName val="0"/>
          <c:showPercent val="0"/>
          <c:showBubbleSize val="0"/>
        </c:dLbls>
        <c:gapWidth val="100"/>
        <c:overlap val="100"/>
        <c:axId val="90398080"/>
        <c:axId val="9041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22613</c:v>
                </c:pt>
                <c:pt idx="2">
                  <c:v>#N/A</c:v>
                </c:pt>
                <c:pt idx="3">
                  <c:v>#N/A</c:v>
                </c:pt>
                <c:pt idx="4">
                  <c:v>22217</c:v>
                </c:pt>
                <c:pt idx="5">
                  <c:v>#N/A</c:v>
                </c:pt>
                <c:pt idx="6">
                  <c:v>#N/A</c:v>
                </c:pt>
                <c:pt idx="7">
                  <c:v>21652</c:v>
                </c:pt>
                <c:pt idx="8">
                  <c:v>#N/A</c:v>
                </c:pt>
                <c:pt idx="9">
                  <c:v>#N/A</c:v>
                </c:pt>
                <c:pt idx="10">
                  <c:v>16943</c:v>
                </c:pt>
                <c:pt idx="11">
                  <c:v>#N/A</c:v>
                </c:pt>
                <c:pt idx="12">
                  <c:v>#N/A</c:v>
                </c:pt>
                <c:pt idx="13">
                  <c:v>13289</c:v>
                </c:pt>
                <c:pt idx="14">
                  <c:v>#N/A</c:v>
                </c:pt>
              </c:numCache>
            </c:numRef>
          </c:val>
          <c:smooth val="0"/>
        </c:ser>
        <c:dLbls>
          <c:showLegendKey val="0"/>
          <c:showVal val="0"/>
          <c:showCatName val="0"/>
          <c:showSerName val="0"/>
          <c:showPercent val="0"/>
          <c:showBubbleSize val="0"/>
        </c:dLbls>
        <c:marker val="1"/>
        <c:smooth val="0"/>
        <c:axId val="90398080"/>
        <c:axId val="90412544"/>
      </c:lineChart>
      <c:catAx>
        <c:axId val="9039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412544"/>
        <c:crosses val="autoZero"/>
        <c:auto val="1"/>
        <c:lblAlgn val="ctr"/>
        <c:lblOffset val="100"/>
        <c:tickLblSkip val="1"/>
        <c:tickMarkSkip val="1"/>
        <c:noMultiLvlLbl val="0"/>
      </c:catAx>
      <c:valAx>
        <c:axId val="9041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9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51,598
51,180
693.05
29,907,520
28,934,644
918,678
18,282,951
25,136,726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滋賀県平均は全国平均を大きく上回っているにもかかわらず、当市は全国平均および類似団体平均を下回り毎年徐々に下がっていく傾向で指数が推移しており、地方交付税などの依存財源に頼っているのが現状である。</a:t>
          </a:r>
        </a:p>
        <a:p>
          <a:r>
            <a:rPr kumimoji="1" lang="ja-JP" altLang="en-US" sz="1300">
              <a:latin typeface="ＭＳ Ｐゴシック"/>
            </a:rPr>
            <a:t>　市町村合併から</a:t>
          </a:r>
          <a:r>
            <a:rPr kumimoji="1" lang="en-US" altLang="ja-JP" sz="1300">
              <a:latin typeface="ＭＳ Ｐゴシック"/>
            </a:rPr>
            <a:t>10</a:t>
          </a:r>
          <a:r>
            <a:rPr kumimoji="1" lang="ja-JP" altLang="en-US" sz="1300">
              <a:latin typeface="ＭＳ Ｐゴシック"/>
            </a:rPr>
            <a:t>年が経過し平成</a:t>
          </a:r>
          <a:r>
            <a:rPr kumimoji="1" lang="en-US" altLang="ja-JP" sz="1300">
              <a:latin typeface="ＭＳ Ｐゴシック"/>
            </a:rPr>
            <a:t>27</a:t>
          </a:r>
          <a:r>
            <a:rPr kumimoji="1" lang="ja-JP" altLang="en-US" sz="1300">
              <a:latin typeface="ＭＳ Ｐゴシック"/>
            </a:rPr>
            <a:t>年度からは普通交付税が逓減されることから、各種事務事業の見直しや行財政改革による歳出削減の取り組みを通じて財政基盤の強化に努める必要がある。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歳出面では、人件費や扶助費等の義務的経費の増加のほか、物件費や補助費等の一般行政経費も微増しています。また、歳入面では、普通交付税を含む経常一般財源に大きな変化がなかったことから、</a:t>
          </a:r>
          <a:r>
            <a:rPr kumimoji="1" lang="en-US" altLang="ja-JP" sz="1300">
              <a:latin typeface="ＭＳ Ｐゴシック"/>
            </a:rPr>
            <a:t>2.7</a:t>
          </a:r>
          <a:r>
            <a:rPr kumimoji="1" lang="ja-JP" altLang="en-US" sz="1300">
              <a:latin typeface="ＭＳ Ｐゴシック"/>
            </a:rPr>
            <a:t>ポイント悪化している。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年度からは、普通交付税が逓減されることから、人件費や公債費等の義務的経費や一般行政経費の削減に努める必要がある。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61</xdr:row>
      <xdr:rowOff>18034</xdr:rowOff>
    </xdr:to>
    <xdr:cxnSp macro="">
      <xdr:nvCxnSpPr>
        <xdr:cNvPr id="130" name="直線コネクタ 129"/>
        <xdr:cNvCxnSpPr/>
      </xdr:nvCxnSpPr>
      <xdr:spPr>
        <a:xfrm>
          <a:off x="4114800" y="1034618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59182</xdr:rowOff>
    </xdr:from>
    <xdr:to>
      <xdr:col>6</xdr:col>
      <xdr:colOff>0</xdr:colOff>
      <xdr:row>60</xdr:row>
      <xdr:rowOff>141224</xdr:rowOff>
    </xdr:to>
    <xdr:cxnSp macro="">
      <xdr:nvCxnSpPr>
        <xdr:cNvPr id="133" name="直線コネクタ 132"/>
        <xdr:cNvCxnSpPr/>
      </xdr:nvCxnSpPr>
      <xdr:spPr>
        <a:xfrm flipV="1">
          <a:off x="3225800" y="103461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18034</xdr:rowOff>
    </xdr:to>
    <xdr:cxnSp macro="">
      <xdr:nvCxnSpPr>
        <xdr:cNvPr id="136" name="直線コネクタ 135"/>
        <xdr:cNvCxnSpPr/>
      </xdr:nvCxnSpPr>
      <xdr:spPr>
        <a:xfrm flipV="1">
          <a:off x="2336800" y="104282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61</xdr:row>
      <xdr:rowOff>18034</xdr:rowOff>
    </xdr:to>
    <xdr:cxnSp macro="">
      <xdr:nvCxnSpPr>
        <xdr:cNvPr id="139" name="直線コネクタ 138"/>
        <xdr:cNvCxnSpPr/>
      </xdr:nvCxnSpPr>
      <xdr:spPr>
        <a:xfrm>
          <a:off x="1447800" y="104137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9" name="円/楕円 148"/>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50"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8382</xdr:rowOff>
    </xdr:from>
    <xdr:to>
      <xdr:col>6</xdr:col>
      <xdr:colOff>50800</xdr:colOff>
      <xdr:row>60</xdr:row>
      <xdr:rowOff>109982</xdr:rowOff>
    </xdr:to>
    <xdr:sp macro="" textlink="">
      <xdr:nvSpPr>
        <xdr:cNvPr id="151" name="円/楕円 150"/>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120159</xdr:rowOff>
    </xdr:from>
    <xdr:ext cx="736600" cy="259045"/>
    <xdr:sp macro="" textlink="">
      <xdr:nvSpPr>
        <xdr:cNvPr id="152" name="テキスト ボックス 151"/>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90424</xdr:rowOff>
    </xdr:from>
    <xdr:to>
      <xdr:col>4</xdr:col>
      <xdr:colOff>533400</xdr:colOff>
      <xdr:row>61</xdr:row>
      <xdr:rowOff>20574</xdr:rowOff>
    </xdr:to>
    <xdr:sp macro="" textlink="">
      <xdr:nvSpPr>
        <xdr:cNvPr id="153" name="円/楕円 152"/>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30751</xdr:rowOff>
    </xdr:from>
    <xdr:ext cx="762000" cy="259045"/>
    <xdr:sp macro="" textlink="">
      <xdr:nvSpPr>
        <xdr:cNvPr id="154" name="テキスト ボックス 153"/>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5" name="円/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57" name="円/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[164,921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指標の分母となる人口が対前年比で</a:t>
          </a:r>
          <a:r>
            <a:rPr kumimoji="1" lang="en-US" altLang="ja-JP" sz="1300">
              <a:latin typeface="ＭＳ Ｐゴシック"/>
            </a:rPr>
            <a:t>305</a:t>
          </a:r>
          <a:r>
            <a:rPr kumimoji="1" lang="ja-JP" altLang="en-US" sz="1300">
              <a:latin typeface="ＭＳ Ｐゴシック"/>
            </a:rPr>
            <a:t>人の減となり、指標の改善には大幅な経費削減が最低条件である。人件費、物件費ともに類似団体より大きく乖離しており、引き続き人口減に見合う経費削減に努める必要がある。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53170</xdr:rowOff>
    </xdr:from>
    <xdr:to>
      <xdr:col>7</xdr:col>
      <xdr:colOff>152400</xdr:colOff>
      <xdr:row>82</xdr:row>
      <xdr:rowOff>73396</xdr:rowOff>
    </xdr:to>
    <xdr:cxnSp macro="">
      <xdr:nvCxnSpPr>
        <xdr:cNvPr id="192" name="直線コネクタ 191"/>
        <xdr:cNvCxnSpPr/>
      </xdr:nvCxnSpPr>
      <xdr:spPr>
        <a:xfrm>
          <a:off x="4114800" y="14112070"/>
          <a:ext cx="8382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53170</xdr:rowOff>
    </xdr:from>
    <xdr:to>
      <xdr:col>6</xdr:col>
      <xdr:colOff>0</xdr:colOff>
      <xdr:row>82</xdr:row>
      <xdr:rowOff>59958</xdr:rowOff>
    </xdr:to>
    <xdr:cxnSp macro="">
      <xdr:nvCxnSpPr>
        <xdr:cNvPr id="195" name="直線コネクタ 194"/>
        <xdr:cNvCxnSpPr/>
      </xdr:nvCxnSpPr>
      <xdr:spPr>
        <a:xfrm flipV="1">
          <a:off x="3225800" y="14112070"/>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59958</xdr:rowOff>
    </xdr:from>
    <xdr:to>
      <xdr:col>4</xdr:col>
      <xdr:colOff>482600</xdr:colOff>
      <xdr:row>82</xdr:row>
      <xdr:rowOff>66120</xdr:rowOff>
    </xdr:to>
    <xdr:cxnSp macro="">
      <xdr:nvCxnSpPr>
        <xdr:cNvPr id="198" name="直線コネクタ 197"/>
        <xdr:cNvCxnSpPr/>
      </xdr:nvCxnSpPr>
      <xdr:spPr>
        <a:xfrm flipV="1">
          <a:off x="2336800" y="14118858"/>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65749</xdr:rowOff>
    </xdr:from>
    <xdr:to>
      <xdr:col>3</xdr:col>
      <xdr:colOff>279400</xdr:colOff>
      <xdr:row>82</xdr:row>
      <xdr:rowOff>66120</xdr:rowOff>
    </xdr:to>
    <xdr:cxnSp macro="">
      <xdr:nvCxnSpPr>
        <xdr:cNvPr id="201" name="直線コネクタ 200"/>
        <xdr:cNvCxnSpPr/>
      </xdr:nvCxnSpPr>
      <xdr:spPr>
        <a:xfrm>
          <a:off x="1447800" y="14124649"/>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22596</xdr:rowOff>
    </xdr:from>
    <xdr:to>
      <xdr:col>7</xdr:col>
      <xdr:colOff>203200</xdr:colOff>
      <xdr:row>82</xdr:row>
      <xdr:rowOff>124196</xdr:rowOff>
    </xdr:to>
    <xdr:sp macro="" textlink="">
      <xdr:nvSpPr>
        <xdr:cNvPr id="211" name="円/楕円 210"/>
        <xdr:cNvSpPr/>
      </xdr:nvSpPr>
      <xdr:spPr>
        <a:xfrm>
          <a:off x="4902200" y="140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166123</xdr:rowOff>
    </xdr:from>
    <xdr:ext cx="762000" cy="259045"/>
    <xdr:sp macro="" textlink="">
      <xdr:nvSpPr>
        <xdr:cNvPr id="212" name="人件費・物件費等の状況該当値テキスト"/>
        <xdr:cNvSpPr txBox="1"/>
      </xdr:nvSpPr>
      <xdr:spPr>
        <a:xfrm>
          <a:off x="5041900" y="1405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164,921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2370</xdr:rowOff>
    </xdr:from>
    <xdr:to>
      <xdr:col>6</xdr:col>
      <xdr:colOff>50800</xdr:colOff>
      <xdr:row>82</xdr:row>
      <xdr:rowOff>103970</xdr:rowOff>
    </xdr:to>
    <xdr:sp macro="" textlink="">
      <xdr:nvSpPr>
        <xdr:cNvPr id="213" name="円/楕円 212"/>
        <xdr:cNvSpPr/>
      </xdr:nvSpPr>
      <xdr:spPr>
        <a:xfrm>
          <a:off x="4064000" y="140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88747</xdr:rowOff>
    </xdr:from>
    <xdr:ext cx="736600" cy="259045"/>
    <xdr:sp macro="" textlink="">
      <xdr:nvSpPr>
        <xdr:cNvPr id="214" name="テキスト ボックス 213"/>
        <xdr:cNvSpPr txBox="1"/>
      </xdr:nvSpPr>
      <xdr:spPr>
        <a:xfrm>
          <a:off x="3733800" y="141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9158</xdr:rowOff>
    </xdr:from>
    <xdr:to>
      <xdr:col>4</xdr:col>
      <xdr:colOff>533400</xdr:colOff>
      <xdr:row>82</xdr:row>
      <xdr:rowOff>110758</xdr:rowOff>
    </xdr:to>
    <xdr:sp macro="" textlink="">
      <xdr:nvSpPr>
        <xdr:cNvPr id="215" name="円/楕円 214"/>
        <xdr:cNvSpPr/>
      </xdr:nvSpPr>
      <xdr:spPr>
        <a:xfrm>
          <a:off x="3175000" y="140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95535</xdr:rowOff>
    </xdr:from>
    <xdr:ext cx="762000" cy="259045"/>
    <xdr:sp macro="" textlink="">
      <xdr:nvSpPr>
        <xdr:cNvPr id="216" name="テキスト ボックス 215"/>
        <xdr:cNvSpPr txBox="1"/>
      </xdr:nvSpPr>
      <xdr:spPr>
        <a:xfrm>
          <a:off x="2844800" y="141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15320</xdr:rowOff>
    </xdr:from>
    <xdr:to>
      <xdr:col>3</xdr:col>
      <xdr:colOff>330200</xdr:colOff>
      <xdr:row>82</xdr:row>
      <xdr:rowOff>116920</xdr:rowOff>
    </xdr:to>
    <xdr:sp macro="" textlink="">
      <xdr:nvSpPr>
        <xdr:cNvPr id="217" name="円/楕円 216"/>
        <xdr:cNvSpPr/>
      </xdr:nvSpPr>
      <xdr:spPr>
        <a:xfrm>
          <a:off x="2286000" y="14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101697</xdr:rowOff>
    </xdr:from>
    <xdr:ext cx="762000" cy="259045"/>
    <xdr:sp macro="" textlink="">
      <xdr:nvSpPr>
        <xdr:cNvPr id="218" name="テキスト ボックス 217"/>
        <xdr:cNvSpPr txBox="1"/>
      </xdr:nvSpPr>
      <xdr:spPr>
        <a:xfrm>
          <a:off x="1955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14949</xdr:rowOff>
    </xdr:from>
    <xdr:to>
      <xdr:col>2</xdr:col>
      <xdr:colOff>127000</xdr:colOff>
      <xdr:row>82</xdr:row>
      <xdr:rowOff>116549</xdr:rowOff>
    </xdr:to>
    <xdr:sp macro="" textlink="">
      <xdr:nvSpPr>
        <xdr:cNvPr id="219" name="円/楕円 218"/>
        <xdr:cNvSpPr/>
      </xdr:nvSpPr>
      <xdr:spPr>
        <a:xfrm>
          <a:off x="1397000" y="140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101326</xdr:rowOff>
    </xdr:from>
    <xdr:ext cx="762000" cy="259045"/>
    <xdr:sp macro="" textlink="">
      <xdr:nvSpPr>
        <xdr:cNvPr id="220" name="テキスト ボックス 219"/>
        <xdr:cNvSpPr txBox="1"/>
      </xdr:nvSpPr>
      <xdr:spPr>
        <a:xfrm>
          <a:off x="1066800" y="1416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市町村合併以降、さまざまな給与適正化に向けた取り組みを行い、国との比較で</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ポイント低い指数で推移してきた。国の給与改定特例法による削減措置が終了したため、改定前の平成２２年と比較すると２．５ポイント改善されている。</a:t>
          </a:r>
        </a:p>
        <a:p>
          <a:r>
            <a:rPr kumimoji="1" lang="ja-JP" altLang="en-US" sz="1300">
              <a:latin typeface="ＭＳ Ｐゴシック"/>
            </a:rPr>
            <a:t>　しかし、総人件費については人口規模で比較すると高い水準にあるため、更なる人件費の抑制に努める必要がある。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21166</xdr:rowOff>
    </xdr:to>
    <xdr:cxnSp macro="">
      <xdr:nvCxnSpPr>
        <xdr:cNvPr id="254" name="直線コネクタ 253"/>
        <xdr:cNvCxnSpPr/>
      </xdr:nvCxnSpPr>
      <xdr:spPr>
        <a:xfrm>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53763</xdr:rowOff>
    </xdr:to>
    <xdr:cxnSp macro="">
      <xdr:nvCxnSpPr>
        <xdr:cNvPr id="257" name="直線コネクタ 256"/>
        <xdr:cNvCxnSpPr/>
      </xdr:nvCxnSpPr>
      <xdr:spPr>
        <a:xfrm flipV="1">
          <a:off x="15290800" y="1472565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53763</xdr:rowOff>
    </xdr:to>
    <xdr:cxnSp macro="">
      <xdr:nvCxnSpPr>
        <xdr:cNvPr id="260" name="直線コネクタ 259"/>
        <xdr:cNvCxnSpPr/>
      </xdr:nvCxnSpPr>
      <xdr:spPr>
        <a:xfrm>
          <a:off x="14401800" y="152886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89</xdr:row>
      <xdr:rowOff>29634</xdr:rowOff>
    </xdr:to>
    <xdr:cxnSp macro="">
      <xdr:nvCxnSpPr>
        <xdr:cNvPr id="263" name="直線コネクタ 262"/>
        <xdr:cNvCxnSpPr/>
      </xdr:nvCxnSpPr>
      <xdr:spPr>
        <a:xfrm>
          <a:off x="13512800" y="1456478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3" name="円/楕円 27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158343</xdr:rowOff>
    </xdr:from>
    <xdr:ext cx="762000" cy="259045"/>
    <xdr:sp macro="" textlink="">
      <xdr:nvSpPr>
        <xdr:cNvPr id="274"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76" name="テキスト ボックス 27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7" name="円/楕円 276"/>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114740</xdr:rowOff>
    </xdr:from>
    <xdr:ext cx="762000" cy="259045"/>
    <xdr:sp macro="" textlink="">
      <xdr:nvSpPr>
        <xdr:cNvPr id="278" name="テキスト ボックス 277"/>
        <xdr:cNvSpPr txBox="1"/>
      </xdr:nvSpPr>
      <xdr:spPr>
        <a:xfrm>
          <a:off x="14909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80" name="テキスト ボックス 279"/>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81" name="円/楕円 280"/>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52511</xdr:rowOff>
    </xdr:from>
    <xdr:ext cx="762000" cy="259045"/>
    <xdr:sp macro="" textlink="">
      <xdr:nvSpPr>
        <xdr:cNvPr id="282" name="テキスト ボックス 281"/>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経営改革プランに基づき職員数は計画的に削減しているものの、人口の減少が進み指標の改善まで至っていない状況である。</a:t>
          </a:r>
          <a:endParaRPr lang="ja-JP" altLang="ja-JP" sz="1300">
            <a:effectLst/>
          </a:endParaRPr>
        </a:p>
        <a:p>
          <a:pPr rtl="0"/>
          <a:r>
            <a:rPr lang="ja-JP" altLang="ja-JP" sz="1300" b="0" i="0" baseline="0">
              <a:solidFill>
                <a:schemeClr val="dk1"/>
              </a:solidFill>
              <a:effectLst/>
              <a:latin typeface="+mn-lt"/>
              <a:ea typeface="+mn-ea"/>
              <a:cs typeface="+mn-cs"/>
            </a:rPr>
            <a:t>　今後も、事務事業の見直しや類似施設の統廃合等により適正な人員配置</a:t>
          </a:r>
          <a:r>
            <a:rPr lang="ja-JP" altLang="en-US" sz="1300" b="0" i="0" baseline="0">
              <a:solidFill>
                <a:schemeClr val="dk1"/>
              </a:solidFill>
              <a:effectLst/>
              <a:latin typeface="+mn-lt"/>
              <a:ea typeface="+mn-ea"/>
              <a:cs typeface="+mn-cs"/>
            </a:rPr>
            <a:t>を図るとともに、次年度には職員数適正化計画を策定し、一層の定数削減に努める。</a:t>
          </a:r>
          <a:endParaRPr lang="en-US" altLang="ja-JP" sz="1300" b="0" i="0" baseline="0">
            <a:solidFill>
              <a:schemeClr val="dk1"/>
            </a:solidFill>
            <a:effectLst/>
            <a:latin typeface="+mn-lt"/>
            <a:ea typeface="+mn-ea"/>
            <a:cs typeface="+mn-cs"/>
          </a:endParaRPr>
        </a:p>
        <a:p>
          <a:pPr rtl="0"/>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94766</xdr:rowOff>
    </xdr:from>
    <xdr:to>
      <xdr:col>24</xdr:col>
      <xdr:colOff>558800</xdr:colOff>
      <xdr:row>63</xdr:row>
      <xdr:rowOff>121194</xdr:rowOff>
    </xdr:to>
    <xdr:cxnSp macro="">
      <xdr:nvCxnSpPr>
        <xdr:cNvPr id="319" name="直線コネクタ 318"/>
        <xdr:cNvCxnSpPr/>
      </xdr:nvCxnSpPr>
      <xdr:spPr>
        <a:xfrm>
          <a:off x="16179800" y="1089611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92468</xdr:rowOff>
    </xdr:from>
    <xdr:to>
      <xdr:col>23</xdr:col>
      <xdr:colOff>406400</xdr:colOff>
      <xdr:row>63</xdr:row>
      <xdr:rowOff>94766</xdr:rowOff>
    </xdr:to>
    <xdr:cxnSp macro="">
      <xdr:nvCxnSpPr>
        <xdr:cNvPr id="322" name="直線コネクタ 321"/>
        <xdr:cNvCxnSpPr/>
      </xdr:nvCxnSpPr>
      <xdr:spPr>
        <a:xfrm>
          <a:off x="15290800" y="1089381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92468</xdr:rowOff>
    </xdr:from>
    <xdr:to>
      <xdr:col>22</xdr:col>
      <xdr:colOff>203200</xdr:colOff>
      <xdr:row>63</xdr:row>
      <xdr:rowOff>100512</xdr:rowOff>
    </xdr:to>
    <xdr:cxnSp macro="">
      <xdr:nvCxnSpPr>
        <xdr:cNvPr id="325" name="直線コネクタ 324"/>
        <xdr:cNvCxnSpPr/>
      </xdr:nvCxnSpPr>
      <xdr:spPr>
        <a:xfrm flipV="1">
          <a:off x="14401800" y="1089381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100512</xdr:rowOff>
    </xdr:from>
    <xdr:to>
      <xdr:col>21</xdr:col>
      <xdr:colOff>0</xdr:colOff>
      <xdr:row>63</xdr:row>
      <xdr:rowOff>103959</xdr:rowOff>
    </xdr:to>
    <xdr:cxnSp macro="">
      <xdr:nvCxnSpPr>
        <xdr:cNvPr id="328" name="直線コネクタ 327"/>
        <xdr:cNvCxnSpPr/>
      </xdr:nvCxnSpPr>
      <xdr:spPr>
        <a:xfrm flipV="1">
          <a:off x="13512800" y="109018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70394</xdr:rowOff>
    </xdr:from>
    <xdr:to>
      <xdr:col>24</xdr:col>
      <xdr:colOff>609600</xdr:colOff>
      <xdr:row>64</xdr:row>
      <xdr:rowOff>544</xdr:rowOff>
    </xdr:to>
    <xdr:sp macro="" textlink="">
      <xdr:nvSpPr>
        <xdr:cNvPr id="338" name="円/楕円 337"/>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42471</xdr:rowOff>
    </xdr:from>
    <xdr:ext cx="762000" cy="259045"/>
    <xdr:sp macro="" textlink="">
      <xdr:nvSpPr>
        <xdr:cNvPr id="339" name="定員管理の状況該当値テキスト"/>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43966</xdr:rowOff>
    </xdr:from>
    <xdr:to>
      <xdr:col>23</xdr:col>
      <xdr:colOff>457200</xdr:colOff>
      <xdr:row>63</xdr:row>
      <xdr:rowOff>145566</xdr:rowOff>
    </xdr:to>
    <xdr:sp macro="" textlink="">
      <xdr:nvSpPr>
        <xdr:cNvPr id="340" name="円/楕円 339"/>
        <xdr:cNvSpPr/>
      </xdr:nvSpPr>
      <xdr:spPr>
        <a:xfrm>
          <a:off x="16129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130343</xdr:rowOff>
    </xdr:from>
    <xdr:ext cx="736600" cy="259045"/>
    <xdr:sp macro="" textlink="">
      <xdr:nvSpPr>
        <xdr:cNvPr id="341" name="テキスト ボックス 340"/>
        <xdr:cNvSpPr txBox="1"/>
      </xdr:nvSpPr>
      <xdr:spPr>
        <a:xfrm>
          <a:off x="15798800" y="109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41668</xdr:rowOff>
    </xdr:from>
    <xdr:to>
      <xdr:col>22</xdr:col>
      <xdr:colOff>254000</xdr:colOff>
      <xdr:row>63</xdr:row>
      <xdr:rowOff>143268</xdr:rowOff>
    </xdr:to>
    <xdr:sp macro="" textlink="">
      <xdr:nvSpPr>
        <xdr:cNvPr id="342" name="円/楕円 341"/>
        <xdr:cNvSpPr/>
      </xdr:nvSpPr>
      <xdr:spPr>
        <a:xfrm>
          <a:off x="15240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128045</xdr:rowOff>
    </xdr:from>
    <xdr:ext cx="762000" cy="259045"/>
    <xdr:sp macro="" textlink="">
      <xdr:nvSpPr>
        <xdr:cNvPr id="343" name="テキスト ボックス 342"/>
        <xdr:cNvSpPr txBox="1"/>
      </xdr:nvSpPr>
      <xdr:spPr>
        <a:xfrm>
          <a:off x="14909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49712</xdr:rowOff>
    </xdr:from>
    <xdr:to>
      <xdr:col>21</xdr:col>
      <xdr:colOff>50800</xdr:colOff>
      <xdr:row>63</xdr:row>
      <xdr:rowOff>151312</xdr:rowOff>
    </xdr:to>
    <xdr:sp macro="" textlink="">
      <xdr:nvSpPr>
        <xdr:cNvPr id="344" name="円/楕円 343"/>
        <xdr:cNvSpPr/>
      </xdr:nvSpPr>
      <xdr:spPr>
        <a:xfrm>
          <a:off x="14351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136089</xdr:rowOff>
    </xdr:from>
    <xdr:ext cx="762000" cy="259045"/>
    <xdr:sp macro="" textlink="">
      <xdr:nvSpPr>
        <xdr:cNvPr id="345" name="テキスト ボックス 344"/>
        <xdr:cNvSpPr txBox="1"/>
      </xdr:nvSpPr>
      <xdr:spPr>
        <a:xfrm>
          <a:off x="14020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53159</xdr:rowOff>
    </xdr:from>
    <xdr:to>
      <xdr:col>19</xdr:col>
      <xdr:colOff>533400</xdr:colOff>
      <xdr:row>63</xdr:row>
      <xdr:rowOff>154759</xdr:rowOff>
    </xdr:to>
    <xdr:sp macro="" textlink="">
      <xdr:nvSpPr>
        <xdr:cNvPr id="346" name="円/楕円 345"/>
        <xdr:cNvSpPr/>
      </xdr:nvSpPr>
      <xdr:spPr>
        <a:xfrm>
          <a:off x="13462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139536</xdr:rowOff>
    </xdr:from>
    <xdr:ext cx="762000" cy="259045"/>
    <xdr:sp macro="" textlink="">
      <xdr:nvSpPr>
        <xdr:cNvPr id="347" name="テキスト ボックス 346"/>
        <xdr:cNvSpPr txBox="1"/>
      </xdr:nvSpPr>
      <xdr:spPr>
        <a:xfrm>
          <a:off x="13131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標準財政規模</a:t>
          </a:r>
          <a:r>
            <a:rPr lang="ja-JP" altLang="en-US" sz="1300" b="0" i="0" baseline="0">
              <a:solidFill>
                <a:schemeClr val="dk1"/>
              </a:solidFill>
              <a:effectLst/>
              <a:latin typeface="+mn-lt"/>
              <a:ea typeface="+mn-ea"/>
              <a:cs typeface="+mn-cs"/>
            </a:rPr>
            <a:t>は減少しているが</a:t>
          </a:r>
          <a:r>
            <a:rPr lang="ja-JP" altLang="ja-JP" sz="1300" b="0" i="0" baseline="0">
              <a:solidFill>
                <a:schemeClr val="dk1"/>
              </a:solidFill>
              <a:effectLst/>
              <a:latin typeface="+mn-lt"/>
              <a:ea typeface="+mn-ea"/>
              <a:cs typeface="+mn-cs"/>
            </a:rPr>
            <a:t>、市債の発行額抑制</a:t>
          </a:r>
          <a:r>
            <a:rPr lang="ja-JP" altLang="en-US" sz="1300" b="0" i="0" baseline="0">
              <a:solidFill>
                <a:schemeClr val="dk1"/>
              </a:solidFill>
              <a:effectLst/>
              <a:latin typeface="+mn-lt"/>
              <a:ea typeface="+mn-ea"/>
              <a:cs typeface="+mn-cs"/>
            </a:rPr>
            <a:t>および繰上げ償還</a:t>
          </a:r>
          <a:r>
            <a:rPr lang="ja-JP" altLang="ja-JP" sz="1300" b="0" i="0" baseline="0">
              <a:solidFill>
                <a:schemeClr val="dk1"/>
              </a:solidFill>
              <a:effectLst/>
              <a:latin typeface="+mn-lt"/>
              <a:ea typeface="+mn-ea"/>
              <a:cs typeface="+mn-cs"/>
            </a:rPr>
            <a:t>による公債費の減により、指標は</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ポイント改善している</a:t>
          </a:r>
          <a:r>
            <a:rPr lang="ja-JP" altLang="en-US" sz="1300" b="0" i="0" baseline="0">
              <a:solidFill>
                <a:schemeClr val="dk1"/>
              </a:solidFill>
              <a:effectLst/>
              <a:latin typeface="+mn-lt"/>
              <a:ea typeface="+mn-ea"/>
              <a:cs typeface="+mn-cs"/>
            </a:rPr>
            <a:t>ものの</a:t>
          </a:r>
          <a:r>
            <a:rPr lang="ja-JP" altLang="ja-JP" sz="1300" b="0" i="0" baseline="0">
              <a:solidFill>
                <a:schemeClr val="dk1"/>
              </a:solidFill>
              <a:effectLst/>
              <a:latin typeface="+mn-lt"/>
              <a:ea typeface="+mn-ea"/>
              <a:cs typeface="+mn-cs"/>
            </a:rPr>
            <a:t>、全国や類似団体平均には及ばない。</a:t>
          </a:r>
          <a:endParaRPr lang="ja-JP" altLang="ja-JP" sz="1300">
            <a:effectLst/>
          </a:endParaRPr>
        </a:p>
        <a:p>
          <a:pPr rtl="0"/>
          <a:r>
            <a:rPr lang="ja-JP" altLang="ja-JP" sz="1300" b="0" i="0" baseline="0">
              <a:solidFill>
                <a:schemeClr val="dk1"/>
              </a:solidFill>
              <a:effectLst/>
              <a:latin typeface="+mn-lt"/>
              <a:ea typeface="+mn-ea"/>
              <a:cs typeface="+mn-cs"/>
            </a:rPr>
            <a:t>　市債発行については、事業内容を十分に精査するとともに交付税算入率の高いものを借入することとし、公債費</a:t>
          </a:r>
          <a:r>
            <a:rPr lang="ja-JP" altLang="en-US" sz="1300" b="0" i="0" baseline="0">
              <a:solidFill>
                <a:schemeClr val="dk1"/>
              </a:solidFill>
              <a:effectLst/>
              <a:latin typeface="+mn-lt"/>
              <a:ea typeface="+mn-ea"/>
              <a:cs typeface="+mn-cs"/>
            </a:rPr>
            <a:t>負担</a:t>
          </a:r>
          <a:r>
            <a:rPr lang="ja-JP" altLang="ja-JP" sz="1300" b="0" i="0" baseline="0">
              <a:solidFill>
                <a:schemeClr val="dk1"/>
              </a:solidFill>
              <a:effectLst/>
              <a:latin typeface="+mn-lt"/>
              <a:ea typeface="+mn-ea"/>
              <a:cs typeface="+mn-cs"/>
            </a:rPr>
            <a:t>の縮減に努める。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82232</xdr:rowOff>
    </xdr:from>
    <xdr:to>
      <xdr:col>24</xdr:col>
      <xdr:colOff>558800</xdr:colOff>
      <xdr:row>41</xdr:row>
      <xdr:rowOff>160655</xdr:rowOff>
    </xdr:to>
    <xdr:cxnSp macro="">
      <xdr:nvCxnSpPr>
        <xdr:cNvPr id="377" name="直線コネクタ 376"/>
        <xdr:cNvCxnSpPr/>
      </xdr:nvCxnSpPr>
      <xdr:spPr>
        <a:xfrm flipV="1">
          <a:off x="16179800" y="711168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160655</xdr:rowOff>
    </xdr:from>
    <xdr:to>
      <xdr:col>23</xdr:col>
      <xdr:colOff>406400</xdr:colOff>
      <xdr:row>42</xdr:row>
      <xdr:rowOff>49530</xdr:rowOff>
    </xdr:to>
    <xdr:cxnSp macro="">
      <xdr:nvCxnSpPr>
        <xdr:cNvPr id="380" name="直線コネクタ 379"/>
        <xdr:cNvCxnSpPr/>
      </xdr:nvCxnSpPr>
      <xdr:spPr>
        <a:xfrm flipV="1">
          <a:off x="15290800" y="71901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140018</xdr:rowOff>
    </xdr:to>
    <xdr:cxnSp macro="">
      <xdr:nvCxnSpPr>
        <xdr:cNvPr id="383" name="直線コネクタ 382"/>
        <xdr:cNvCxnSpPr/>
      </xdr:nvCxnSpPr>
      <xdr:spPr>
        <a:xfrm flipV="1">
          <a:off x="14401800" y="725043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140018</xdr:rowOff>
    </xdr:from>
    <xdr:to>
      <xdr:col>21</xdr:col>
      <xdr:colOff>0</xdr:colOff>
      <xdr:row>43</xdr:row>
      <xdr:rowOff>40957</xdr:rowOff>
    </xdr:to>
    <xdr:cxnSp macro="">
      <xdr:nvCxnSpPr>
        <xdr:cNvPr id="386" name="直線コネクタ 385"/>
        <xdr:cNvCxnSpPr/>
      </xdr:nvCxnSpPr>
      <xdr:spPr>
        <a:xfrm flipV="1">
          <a:off x="13512800" y="73409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31432</xdr:rowOff>
    </xdr:from>
    <xdr:to>
      <xdr:col>24</xdr:col>
      <xdr:colOff>609600</xdr:colOff>
      <xdr:row>41</xdr:row>
      <xdr:rowOff>133032</xdr:rowOff>
    </xdr:to>
    <xdr:sp macro="" textlink="">
      <xdr:nvSpPr>
        <xdr:cNvPr id="396" name="円/楕円 395"/>
        <xdr:cNvSpPr/>
      </xdr:nvSpPr>
      <xdr:spPr>
        <a:xfrm>
          <a:off x="169672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3509</xdr:rowOff>
    </xdr:from>
    <xdr:ext cx="762000" cy="259045"/>
    <xdr:sp macro="" textlink="">
      <xdr:nvSpPr>
        <xdr:cNvPr id="397" name="公債費負担の状況該当値テキスト"/>
        <xdr:cNvSpPr txBox="1"/>
      </xdr:nvSpPr>
      <xdr:spPr>
        <a:xfrm>
          <a:off x="17106900" y="70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109855</xdr:rowOff>
    </xdr:from>
    <xdr:to>
      <xdr:col>23</xdr:col>
      <xdr:colOff>457200</xdr:colOff>
      <xdr:row>42</xdr:row>
      <xdr:rowOff>40005</xdr:rowOff>
    </xdr:to>
    <xdr:sp macro="" textlink="">
      <xdr:nvSpPr>
        <xdr:cNvPr id="398" name="円/楕円 397"/>
        <xdr:cNvSpPr/>
      </xdr:nvSpPr>
      <xdr:spPr>
        <a:xfrm>
          <a:off x="16129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24782</xdr:rowOff>
    </xdr:from>
    <xdr:ext cx="736600" cy="259045"/>
    <xdr:sp macro="" textlink="">
      <xdr:nvSpPr>
        <xdr:cNvPr id="399" name="テキスト ボックス 398"/>
        <xdr:cNvSpPr txBox="1"/>
      </xdr:nvSpPr>
      <xdr:spPr>
        <a:xfrm>
          <a:off x="15798800" y="722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0" name="円/楕円 399"/>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1" name="テキスト ボックス 400"/>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89218</xdr:rowOff>
    </xdr:from>
    <xdr:to>
      <xdr:col>21</xdr:col>
      <xdr:colOff>50800</xdr:colOff>
      <xdr:row>43</xdr:row>
      <xdr:rowOff>19368</xdr:rowOff>
    </xdr:to>
    <xdr:sp macro="" textlink="">
      <xdr:nvSpPr>
        <xdr:cNvPr id="402" name="円/楕円 401"/>
        <xdr:cNvSpPr/>
      </xdr:nvSpPr>
      <xdr:spPr>
        <a:xfrm>
          <a:off x="14351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4145</xdr:rowOff>
    </xdr:from>
    <xdr:ext cx="762000" cy="259045"/>
    <xdr:sp macro="" textlink="">
      <xdr:nvSpPr>
        <xdr:cNvPr id="403" name="テキスト ボックス 402"/>
        <xdr:cNvSpPr txBox="1"/>
      </xdr:nvSpPr>
      <xdr:spPr>
        <a:xfrm>
          <a:off x="14020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161607</xdr:rowOff>
    </xdr:from>
    <xdr:to>
      <xdr:col>19</xdr:col>
      <xdr:colOff>533400</xdr:colOff>
      <xdr:row>43</xdr:row>
      <xdr:rowOff>91757</xdr:rowOff>
    </xdr:to>
    <xdr:sp macro="" textlink="">
      <xdr:nvSpPr>
        <xdr:cNvPr id="404" name="円/楕円 403"/>
        <xdr:cNvSpPr/>
      </xdr:nvSpPr>
      <xdr:spPr>
        <a:xfrm>
          <a:off x="13462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76534</xdr:rowOff>
    </xdr:from>
    <xdr:ext cx="762000" cy="259045"/>
    <xdr:sp macro="" textlink="">
      <xdr:nvSpPr>
        <xdr:cNvPr id="405" name="テキスト ボックス 404"/>
        <xdr:cNvSpPr txBox="1"/>
      </xdr:nvSpPr>
      <xdr:spPr>
        <a:xfrm>
          <a:off x="13131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新たな市債の発行額を抑制しており、徐々に指標改善が進んでいるが、全国平均や類似団体平均を大きく上回っている。</a:t>
          </a:r>
          <a:endParaRPr lang="ja-JP" altLang="ja-JP" sz="1300">
            <a:effectLst/>
          </a:endParaRPr>
        </a:p>
        <a:p>
          <a:pPr rtl="0"/>
          <a:r>
            <a:rPr lang="ja-JP" altLang="ja-JP" sz="1300" b="0" i="0" baseline="0">
              <a:solidFill>
                <a:schemeClr val="dk1"/>
              </a:solidFill>
              <a:effectLst/>
              <a:latin typeface="+mn-lt"/>
              <a:ea typeface="+mn-ea"/>
              <a:cs typeface="+mn-cs"/>
            </a:rPr>
            <a:t>　今後も市債の発行額抑制のほか、繰上償還による市債残高の圧縮に努める必要がある。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32798</xdr:rowOff>
    </xdr:from>
    <xdr:to>
      <xdr:col>24</xdr:col>
      <xdr:colOff>558800</xdr:colOff>
      <xdr:row>18</xdr:row>
      <xdr:rowOff>170942</xdr:rowOff>
    </xdr:to>
    <xdr:cxnSp macro="">
      <xdr:nvCxnSpPr>
        <xdr:cNvPr id="435" name="直線コネクタ 434"/>
        <xdr:cNvCxnSpPr/>
      </xdr:nvCxnSpPr>
      <xdr:spPr>
        <a:xfrm flipV="1">
          <a:off x="16179800" y="3118898"/>
          <a:ext cx="838200" cy="1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170942</xdr:rowOff>
    </xdr:from>
    <xdr:to>
      <xdr:col>23</xdr:col>
      <xdr:colOff>406400</xdr:colOff>
      <xdr:row>20</xdr:row>
      <xdr:rowOff>29528</xdr:rowOff>
    </xdr:to>
    <xdr:cxnSp macro="">
      <xdr:nvCxnSpPr>
        <xdr:cNvPr id="438" name="直線コネクタ 437"/>
        <xdr:cNvCxnSpPr/>
      </xdr:nvCxnSpPr>
      <xdr:spPr>
        <a:xfrm flipV="1">
          <a:off x="15290800" y="3257042"/>
          <a:ext cx="889000" cy="20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29528</xdr:rowOff>
    </xdr:from>
    <xdr:to>
      <xdr:col>22</xdr:col>
      <xdr:colOff>203200</xdr:colOff>
      <xdr:row>20</xdr:row>
      <xdr:rowOff>58484</xdr:rowOff>
    </xdr:to>
    <xdr:cxnSp macro="">
      <xdr:nvCxnSpPr>
        <xdr:cNvPr id="441" name="直線コネクタ 440"/>
        <xdr:cNvCxnSpPr/>
      </xdr:nvCxnSpPr>
      <xdr:spPr>
        <a:xfrm flipV="1">
          <a:off x="14401800" y="3458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58484</xdr:rowOff>
    </xdr:from>
    <xdr:to>
      <xdr:col>21</xdr:col>
      <xdr:colOff>0</xdr:colOff>
      <xdr:row>20</xdr:row>
      <xdr:rowOff>65119</xdr:rowOff>
    </xdr:to>
    <xdr:cxnSp macro="">
      <xdr:nvCxnSpPr>
        <xdr:cNvPr id="444" name="直線コネクタ 443"/>
        <xdr:cNvCxnSpPr/>
      </xdr:nvCxnSpPr>
      <xdr:spPr>
        <a:xfrm flipV="1">
          <a:off x="13512800" y="348748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153448</xdr:rowOff>
    </xdr:from>
    <xdr:to>
      <xdr:col>24</xdr:col>
      <xdr:colOff>609600</xdr:colOff>
      <xdr:row>18</xdr:row>
      <xdr:rowOff>83598</xdr:rowOff>
    </xdr:to>
    <xdr:sp macro="" textlink="">
      <xdr:nvSpPr>
        <xdr:cNvPr id="454" name="円/楕円 453"/>
        <xdr:cNvSpPr/>
      </xdr:nvSpPr>
      <xdr:spPr>
        <a:xfrm>
          <a:off x="16967200" y="30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125525</xdr:rowOff>
    </xdr:from>
    <xdr:ext cx="762000" cy="259045"/>
    <xdr:sp macro="" textlink="">
      <xdr:nvSpPr>
        <xdr:cNvPr id="455" name="将来負担の状況該当値テキスト"/>
        <xdr:cNvSpPr txBox="1"/>
      </xdr:nvSpPr>
      <xdr:spPr>
        <a:xfrm>
          <a:off x="17106900" y="304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120142</xdr:rowOff>
    </xdr:from>
    <xdr:to>
      <xdr:col>23</xdr:col>
      <xdr:colOff>457200</xdr:colOff>
      <xdr:row>19</xdr:row>
      <xdr:rowOff>50292</xdr:rowOff>
    </xdr:to>
    <xdr:sp macro="" textlink="">
      <xdr:nvSpPr>
        <xdr:cNvPr id="456" name="円/楕円 455"/>
        <xdr:cNvSpPr/>
      </xdr:nvSpPr>
      <xdr:spPr>
        <a:xfrm>
          <a:off x="16129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35069</xdr:rowOff>
    </xdr:from>
    <xdr:ext cx="736600" cy="259045"/>
    <xdr:sp macro="" textlink="">
      <xdr:nvSpPr>
        <xdr:cNvPr id="457" name="テキスト ボックス 456"/>
        <xdr:cNvSpPr txBox="1"/>
      </xdr:nvSpPr>
      <xdr:spPr>
        <a:xfrm>
          <a:off x="15798800" y="329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150178</xdr:rowOff>
    </xdr:from>
    <xdr:to>
      <xdr:col>22</xdr:col>
      <xdr:colOff>254000</xdr:colOff>
      <xdr:row>20</xdr:row>
      <xdr:rowOff>80328</xdr:rowOff>
    </xdr:to>
    <xdr:sp macro="" textlink="">
      <xdr:nvSpPr>
        <xdr:cNvPr id="458" name="円/楕円 457"/>
        <xdr:cNvSpPr/>
      </xdr:nvSpPr>
      <xdr:spPr>
        <a:xfrm>
          <a:off x="15240000" y="34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65105</xdr:rowOff>
    </xdr:from>
    <xdr:ext cx="762000" cy="259045"/>
    <xdr:sp macro="" textlink="">
      <xdr:nvSpPr>
        <xdr:cNvPr id="459" name="テキスト ボックス 458"/>
        <xdr:cNvSpPr txBox="1"/>
      </xdr:nvSpPr>
      <xdr:spPr>
        <a:xfrm>
          <a:off x="14909800" y="34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7684</xdr:rowOff>
    </xdr:from>
    <xdr:to>
      <xdr:col>21</xdr:col>
      <xdr:colOff>50800</xdr:colOff>
      <xdr:row>20</xdr:row>
      <xdr:rowOff>109284</xdr:rowOff>
    </xdr:to>
    <xdr:sp macro="" textlink="">
      <xdr:nvSpPr>
        <xdr:cNvPr id="460" name="円/楕円 459"/>
        <xdr:cNvSpPr/>
      </xdr:nvSpPr>
      <xdr:spPr>
        <a:xfrm>
          <a:off x="14351000" y="34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94061</xdr:rowOff>
    </xdr:from>
    <xdr:ext cx="762000" cy="259045"/>
    <xdr:sp macro="" textlink="">
      <xdr:nvSpPr>
        <xdr:cNvPr id="461" name="テキスト ボックス 460"/>
        <xdr:cNvSpPr txBox="1"/>
      </xdr:nvSpPr>
      <xdr:spPr>
        <a:xfrm>
          <a:off x="14020800" y="35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14319</xdr:rowOff>
    </xdr:from>
    <xdr:to>
      <xdr:col>19</xdr:col>
      <xdr:colOff>533400</xdr:colOff>
      <xdr:row>20</xdr:row>
      <xdr:rowOff>115919</xdr:rowOff>
    </xdr:to>
    <xdr:sp macro="" textlink="">
      <xdr:nvSpPr>
        <xdr:cNvPr id="462" name="円/楕円 461"/>
        <xdr:cNvSpPr/>
      </xdr:nvSpPr>
      <xdr:spPr>
        <a:xfrm>
          <a:off x="13462000" y="34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100696</xdr:rowOff>
    </xdr:from>
    <xdr:ext cx="762000" cy="259045"/>
    <xdr:sp macro="" textlink="">
      <xdr:nvSpPr>
        <xdr:cNvPr id="463" name="テキスト ボックス 462"/>
        <xdr:cNvSpPr txBox="1"/>
      </xdr:nvSpPr>
      <xdr:spPr>
        <a:xfrm>
          <a:off x="13131800" y="352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51,598
51,180
693.05
29,907,520
28,934,644
918,678
18,282,951
25,136,726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市町村合併以降は正規職員の削減は計画以上に進んでいるが、急激なサービス低下を防ぐため嘱託職員を補充しており、人件費は大きく減少していないのが現状である。</a:t>
          </a:r>
        </a:p>
        <a:p>
          <a:r>
            <a:rPr kumimoji="1" lang="ja-JP" altLang="en-US" sz="1200">
              <a:latin typeface="ＭＳ Ｐゴシック"/>
            </a:rPr>
            <a:t>　今後も、指定管理者制度の導入や人員削減など、適正な定員管理を通して人件費の抑制に努める必要がある。</a:t>
          </a:r>
          <a:endParaRPr kumimoji="1" lang="en-US" altLang="ja-JP" sz="1200">
            <a:latin typeface="ＭＳ Ｐゴシック"/>
          </a:endParaRPr>
        </a:p>
        <a:p>
          <a:r>
            <a:rPr kumimoji="1" lang="ja-JP" altLang="en-US" sz="1200">
              <a:solidFill>
                <a:schemeClr val="dk1"/>
              </a:solidFill>
              <a:effectLst/>
              <a:latin typeface="+mn-lt"/>
              <a:ea typeface="+mn-ea"/>
              <a:cs typeface="+mn-cs"/>
            </a:rPr>
            <a:t>　今年度数値について臨時職員賃金の取り扱いについて</a:t>
          </a:r>
          <a:r>
            <a:rPr kumimoji="1" lang="ja-JP" altLang="ja-JP" sz="1200">
              <a:solidFill>
                <a:schemeClr val="dk1"/>
              </a:solidFill>
              <a:effectLst/>
              <a:latin typeface="+mn-lt"/>
              <a:ea typeface="+mn-ea"/>
              <a:cs typeface="+mn-cs"/>
            </a:rPr>
            <a:t>決算統計の分類に錯誤があったことから、見かけ上の数値は減少しているが</a:t>
          </a:r>
          <a:r>
            <a:rPr kumimoji="1" lang="ja-JP" altLang="en-US" sz="1200">
              <a:solidFill>
                <a:schemeClr val="dk1"/>
              </a:solidFill>
              <a:effectLst/>
              <a:latin typeface="+mn-lt"/>
              <a:ea typeface="+mn-ea"/>
              <a:cs typeface="+mn-cs"/>
            </a:rPr>
            <a:t>、実質的な人件費に大きな変化は出ていない。</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37</xdr:row>
      <xdr:rowOff>69850</xdr:rowOff>
    </xdr:to>
    <xdr:cxnSp macro="">
      <xdr:nvCxnSpPr>
        <xdr:cNvPr id="64" name="直線コネクタ 63"/>
        <xdr:cNvCxnSpPr/>
      </xdr:nvCxnSpPr>
      <xdr:spPr>
        <a:xfrm flipV="1">
          <a:off x="3987800" y="62077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35560</xdr:rowOff>
    </xdr:to>
    <xdr:cxnSp macro="">
      <xdr:nvCxnSpPr>
        <xdr:cNvPr id="67" name="直線コネクタ 66"/>
        <xdr:cNvCxnSpPr/>
      </xdr:nvCxnSpPr>
      <xdr:spPr>
        <a:xfrm flipV="1">
          <a:off x="3098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35560</xdr:rowOff>
    </xdr:to>
    <xdr:cxnSp macro="">
      <xdr:nvCxnSpPr>
        <xdr:cNvPr id="70" name="直線コネクタ 69"/>
        <xdr:cNvCxnSpPr/>
      </xdr:nvCxnSpPr>
      <xdr:spPr>
        <a:xfrm>
          <a:off x="2209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20320</xdr:rowOff>
    </xdr:to>
    <xdr:cxnSp macro="">
      <xdr:nvCxnSpPr>
        <xdr:cNvPr id="73" name="直線コネクタ 72"/>
        <xdr:cNvCxnSpPr/>
      </xdr:nvCxnSpPr>
      <xdr:spPr>
        <a:xfrm>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7" name="円/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89" name="円/楕円 88"/>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0" name="テキスト ボックス 89"/>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1" name="円/楕円 90"/>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2" name="テキスト ボックス 91"/>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臨時職員賃金の取り扱いについて決算統計の分類に錯誤があったことから、昨年度と比較し大幅に上昇し各平均を上回る指標となった。正規職員の不足分を臨時職員で補っていることも影響していると思われる。</a:t>
          </a:r>
        </a:p>
        <a:p>
          <a:r>
            <a:rPr kumimoji="1" lang="ja-JP" altLang="en-US" sz="1300">
              <a:latin typeface="ＭＳ Ｐゴシック"/>
            </a:rPr>
            <a:t>　今後、徹底した事務事業の見直しにより、臨時職員賃金の削減や委託事業の見直しを進める必要がある。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18</xdr:row>
      <xdr:rowOff>20320</xdr:rowOff>
    </xdr:to>
    <xdr:cxnSp macro="">
      <xdr:nvCxnSpPr>
        <xdr:cNvPr id="125" name="直線コネクタ 124"/>
        <xdr:cNvCxnSpPr/>
      </xdr:nvCxnSpPr>
      <xdr:spPr>
        <a:xfrm>
          <a:off x="15671800" y="27178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146050</xdr:rowOff>
    </xdr:to>
    <xdr:cxnSp macro="">
      <xdr:nvCxnSpPr>
        <xdr:cNvPr id="128" name="直線コネクタ 127"/>
        <xdr:cNvCxnSpPr/>
      </xdr:nvCxnSpPr>
      <xdr:spPr>
        <a:xfrm>
          <a:off x="14782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161290</xdr:rowOff>
    </xdr:to>
    <xdr:cxnSp macro="">
      <xdr:nvCxnSpPr>
        <xdr:cNvPr id="131" name="直線コネクタ 130"/>
        <xdr:cNvCxnSpPr/>
      </xdr:nvCxnSpPr>
      <xdr:spPr>
        <a:xfrm flipV="1">
          <a:off x="13893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15</xdr:row>
      <xdr:rowOff>161290</xdr:rowOff>
    </xdr:to>
    <xdr:cxnSp macro="">
      <xdr:nvCxnSpPr>
        <xdr:cNvPr id="134" name="直線コネクタ 133"/>
        <xdr:cNvCxnSpPr/>
      </xdr:nvCxnSpPr>
      <xdr:spPr>
        <a:xfrm>
          <a:off x="13004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4" name="円/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8" name="円/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2" name="円/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県や類似団体平均と比較して低い水準であるが、扶助費は前年度比</a:t>
          </a:r>
          <a:r>
            <a:rPr kumimoji="1" lang="en-US" altLang="ja-JP" sz="1300">
              <a:latin typeface="ＭＳ Ｐゴシック"/>
            </a:rPr>
            <a:t>9.95</a:t>
          </a:r>
          <a:r>
            <a:rPr kumimoji="1" lang="ja-JP" altLang="en-US" sz="1300">
              <a:latin typeface="ＭＳ Ｐゴシック"/>
            </a:rPr>
            <a:t>％伸びており、決算額の</a:t>
          </a:r>
          <a:r>
            <a:rPr kumimoji="1" lang="en-US" altLang="ja-JP" sz="1300">
              <a:latin typeface="ＭＳ Ｐゴシック"/>
            </a:rPr>
            <a:t>13.7%</a:t>
          </a:r>
          <a:r>
            <a:rPr kumimoji="1" lang="ja-JP" altLang="en-US" sz="1300">
              <a:latin typeface="ＭＳ Ｐゴシック"/>
            </a:rPr>
            <a:t>と大きなウエイトを占めている。</a:t>
          </a:r>
        </a:p>
        <a:p>
          <a:r>
            <a:rPr kumimoji="1" lang="ja-JP" altLang="en-US" sz="1300">
              <a:latin typeface="ＭＳ Ｐゴシック"/>
            </a:rPr>
            <a:t>　今後も、生活保護や児童・高齢者福祉に伴う経費は高い水準で推移し、義務的経費の硬直化が予想されることから、事務事業の精査とともに給付の適正化に努める必要がある。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130810</xdr:rowOff>
    </xdr:from>
    <xdr:to>
      <xdr:col>7</xdr:col>
      <xdr:colOff>15875</xdr:colOff>
      <xdr:row>54</xdr:row>
      <xdr:rowOff>5080</xdr:rowOff>
    </xdr:to>
    <xdr:cxnSp macro="">
      <xdr:nvCxnSpPr>
        <xdr:cNvPr id="186" name="直線コネクタ 185"/>
        <xdr:cNvCxnSpPr/>
      </xdr:nvCxnSpPr>
      <xdr:spPr>
        <a:xfrm>
          <a:off x="3987800" y="9217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130810</xdr:rowOff>
    </xdr:to>
    <xdr:cxnSp macro="">
      <xdr:nvCxnSpPr>
        <xdr:cNvPr id="189" name="直線コネクタ 188"/>
        <xdr:cNvCxnSpPr/>
      </xdr:nvCxnSpPr>
      <xdr:spPr>
        <a:xfrm>
          <a:off x="3098800" y="9156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46990</xdr:rowOff>
    </xdr:from>
    <xdr:to>
      <xdr:col>4</xdr:col>
      <xdr:colOff>346075</xdr:colOff>
      <xdr:row>53</xdr:row>
      <xdr:rowOff>69850</xdr:rowOff>
    </xdr:to>
    <xdr:cxnSp macro="">
      <xdr:nvCxnSpPr>
        <xdr:cNvPr id="192" name="直線コネクタ 191"/>
        <xdr:cNvCxnSpPr/>
      </xdr:nvCxnSpPr>
      <xdr:spPr>
        <a:xfrm>
          <a:off x="2209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46990</xdr:rowOff>
    </xdr:to>
    <xdr:cxnSp macro="">
      <xdr:nvCxnSpPr>
        <xdr:cNvPr id="195" name="直線コネクタ 194"/>
        <xdr:cNvCxnSpPr/>
      </xdr:nvCxnSpPr>
      <xdr:spPr>
        <a:xfrm>
          <a:off x="1320800" y="911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125730</xdr:rowOff>
    </xdr:from>
    <xdr:to>
      <xdr:col>7</xdr:col>
      <xdr:colOff>66675</xdr:colOff>
      <xdr:row>54</xdr:row>
      <xdr:rowOff>55880</xdr:rowOff>
    </xdr:to>
    <xdr:sp macro="" textlink="">
      <xdr:nvSpPr>
        <xdr:cNvPr id="205" name="円/楕円 204"/>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142257</xdr:rowOff>
    </xdr:from>
    <xdr:ext cx="762000" cy="259045"/>
    <xdr:sp macro="" textlink="">
      <xdr:nvSpPr>
        <xdr:cNvPr id="206" name="扶助費該当値テキスト"/>
        <xdr:cNvSpPr txBox="1"/>
      </xdr:nvSpPr>
      <xdr:spPr>
        <a:xfrm>
          <a:off x="4914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80010</xdr:rowOff>
    </xdr:from>
    <xdr:to>
      <xdr:col>5</xdr:col>
      <xdr:colOff>600075</xdr:colOff>
      <xdr:row>54</xdr:row>
      <xdr:rowOff>10160</xdr:rowOff>
    </xdr:to>
    <xdr:sp macro="" textlink="">
      <xdr:nvSpPr>
        <xdr:cNvPr id="207" name="円/楕円 206"/>
        <xdr:cNvSpPr/>
      </xdr:nvSpPr>
      <xdr:spPr>
        <a:xfrm>
          <a:off x="3937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20337</xdr:rowOff>
    </xdr:from>
    <xdr:ext cx="736600" cy="259045"/>
    <xdr:sp macro="" textlink="">
      <xdr:nvSpPr>
        <xdr:cNvPr id="208" name="テキスト ボックス 207"/>
        <xdr:cNvSpPr txBox="1"/>
      </xdr:nvSpPr>
      <xdr:spPr>
        <a:xfrm>
          <a:off x="3606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9" name="円/楕円 208"/>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0" name="テキスト ボックス 20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167640</xdr:rowOff>
    </xdr:from>
    <xdr:to>
      <xdr:col>3</xdr:col>
      <xdr:colOff>193675</xdr:colOff>
      <xdr:row>53</xdr:row>
      <xdr:rowOff>97790</xdr:rowOff>
    </xdr:to>
    <xdr:sp macro="" textlink="">
      <xdr:nvSpPr>
        <xdr:cNvPr id="211" name="円/楕円 210"/>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107967</xdr:rowOff>
    </xdr:from>
    <xdr:ext cx="762000" cy="259045"/>
    <xdr:sp macro="" textlink="">
      <xdr:nvSpPr>
        <xdr:cNvPr id="212" name="テキスト ボックス 211"/>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3" name="円/楕円 212"/>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4" name="テキスト ボックス 213"/>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国民健康保険や後期高齢者医療、介護保険などの社会保障に関する特別会計への繰出金が慢性的に高止まりしているため、高齢者福祉対策が急務となっている。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157480</xdr:rowOff>
    </xdr:to>
    <xdr:cxnSp macro="">
      <xdr:nvCxnSpPr>
        <xdr:cNvPr id="247" name="直線コネクタ 246"/>
        <xdr:cNvCxnSpPr/>
      </xdr:nvCxnSpPr>
      <xdr:spPr>
        <a:xfrm>
          <a:off x="15671800" y="10048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134620</xdr:rowOff>
    </xdr:to>
    <xdr:cxnSp macro="">
      <xdr:nvCxnSpPr>
        <xdr:cNvPr id="250" name="直線コネクタ 249"/>
        <xdr:cNvCxnSpPr/>
      </xdr:nvCxnSpPr>
      <xdr:spPr>
        <a:xfrm flipV="1">
          <a:off x="14782800" y="1004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157480</xdr:rowOff>
    </xdr:to>
    <xdr:cxnSp macro="">
      <xdr:nvCxnSpPr>
        <xdr:cNvPr id="253" name="直線コネクタ 252"/>
        <xdr:cNvCxnSpPr/>
      </xdr:nvCxnSpPr>
      <xdr:spPr>
        <a:xfrm flipV="1">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157480</xdr:rowOff>
    </xdr:to>
    <xdr:cxnSp macro="">
      <xdr:nvCxnSpPr>
        <xdr:cNvPr id="256" name="直線コネクタ 255"/>
        <xdr:cNvCxnSpPr/>
      </xdr:nvCxnSpPr>
      <xdr:spPr>
        <a:xfrm>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6" name="円/楕円 265"/>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67"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8" name="円/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9" name="テキスト ボックス 26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0" name="円/楕円 269"/>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1" name="テキスト ボックス 270"/>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2" name="円/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4" name="円/楕円 273"/>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5" name="テキスト ボックス 274"/>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補助費等についても、各平均を下回るポイントで推移しているが、水道や病院事業会計等への負担金のほか、市内を循環するコミュニティバスの運行経費等が大きなウエイトを占めている。</a:t>
          </a:r>
        </a:p>
        <a:p>
          <a:r>
            <a:rPr kumimoji="1" lang="ja-JP" altLang="en-US" sz="1300">
              <a:latin typeface="ＭＳ Ｐゴシック"/>
            </a:rPr>
            <a:t>　今後も、事務事業の見直しに加え、各種団体への補助金の見直しも含めて補助金支出の適正な執行に務める必要がある。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10414</xdr:rowOff>
    </xdr:to>
    <xdr:cxnSp macro="">
      <xdr:nvCxnSpPr>
        <xdr:cNvPr id="305" name="直線コネクタ 304"/>
        <xdr:cNvCxnSpPr/>
      </xdr:nvCxnSpPr>
      <xdr:spPr>
        <a:xfrm flipV="1">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51562</xdr:rowOff>
    </xdr:to>
    <xdr:cxnSp macro="">
      <xdr:nvCxnSpPr>
        <xdr:cNvPr id="308" name="直線コネクタ 307"/>
        <xdr:cNvCxnSpPr/>
      </xdr:nvCxnSpPr>
      <xdr:spPr>
        <a:xfrm flipV="1">
          <a:off x="14782800" y="6011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51562</xdr:rowOff>
    </xdr:to>
    <xdr:cxnSp macro="">
      <xdr:nvCxnSpPr>
        <xdr:cNvPr id="311" name="直線コネクタ 310"/>
        <xdr:cNvCxnSpPr/>
      </xdr:nvCxnSpPr>
      <xdr:spPr>
        <a:xfrm>
          <a:off x="13893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51562</xdr:rowOff>
    </xdr:to>
    <xdr:cxnSp macro="">
      <xdr:nvCxnSpPr>
        <xdr:cNvPr id="314" name="直線コネクタ 313"/>
        <xdr:cNvCxnSpPr/>
      </xdr:nvCxnSpPr>
      <xdr:spPr>
        <a:xfrm>
          <a:off x="13004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4" name="円/楕円 323"/>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5"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6" name="円/楕円 325"/>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7" name="テキスト ボックス 326"/>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28" name="円/楕円 327"/>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29" name="テキスト ボックス 328"/>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0" name="円/楕円 329"/>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1" name="テキスト ボックス 330"/>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32" name="円/楕円 331"/>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33" name="テキスト ボックス 332"/>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市債発行については、事業内容を十分に精査するとともに交付税算入率の高いものを借入することとし、繰上償還を積極的に進め公債費の縮減に努めた結果、前年度比</a:t>
          </a:r>
          <a:r>
            <a:rPr kumimoji="1" lang="en-US" altLang="ja-JP" sz="1300">
              <a:latin typeface="ＭＳ Ｐゴシック"/>
            </a:rPr>
            <a:t>0.8%</a:t>
          </a:r>
          <a:r>
            <a:rPr kumimoji="1" lang="ja-JP" altLang="en-US" sz="1300">
              <a:latin typeface="ＭＳ Ｐゴシック"/>
            </a:rPr>
            <a:t>の改善が見られた。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58420</xdr:rowOff>
    </xdr:to>
    <xdr:cxnSp macro="">
      <xdr:nvCxnSpPr>
        <xdr:cNvPr id="363" name="直線コネクタ 362"/>
        <xdr:cNvCxnSpPr/>
      </xdr:nvCxnSpPr>
      <xdr:spPr>
        <a:xfrm flipV="1">
          <a:off x="3987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58420</xdr:rowOff>
    </xdr:to>
    <xdr:cxnSp macro="">
      <xdr:nvCxnSpPr>
        <xdr:cNvPr id="366" name="直線コネクタ 365"/>
        <xdr:cNvCxnSpPr/>
      </xdr:nvCxnSpPr>
      <xdr:spPr>
        <a:xfrm>
          <a:off x="3098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76708</xdr:rowOff>
    </xdr:to>
    <xdr:cxnSp macro="">
      <xdr:nvCxnSpPr>
        <xdr:cNvPr id="369" name="直線コネクタ 368"/>
        <xdr:cNvCxnSpPr/>
      </xdr:nvCxnSpPr>
      <xdr:spPr>
        <a:xfrm flipV="1">
          <a:off x="2209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76708</xdr:rowOff>
    </xdr:from>
    <xdr:to>
      <xdr:col>3</xdr:col>
      <xdr:colOff>142875</xdr:colOff>
      <xdr:row>78</xdr:row>
      <xdr:rowOff>99568</xdr:rowOff>
    </xdr:to>
    <xdr:cxnSp macro="">
      <xdr:nvCxnSpPr>
        <xdr:cNvPr id="372" name="直線コネクタ 371"/>
        <xdr:cNvCxnSpPr/>
      </xdr:nvCxnSpPr>
      <xdr:spPr>
        <a:xfrm flipV="1">
          <a:off x="1320800" y="13449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2" name="円/楕円 381"/>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3"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4" name="円/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5" name="テキスト ボックス 38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6" name="円/楕円 385"/>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7" name="テキスト ボックス 38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8" name="円/楕円 387"/>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112285</xdr:rowOff>
    </xdr:from>
    <xdr:ext cx="762000" cy="259045"/>
    <xdr:sp macro="" textlink="">
      <xdr:nvSpPr>
        <xdr:cNvPr id="389" name="テキスト ボックス 38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0" name="円/楕円 389"/>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1" name="テキスト ボックス 390"/>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人件費は職員削減が進む反面、施設の統廃合や組織のスリム化が進んでいない状況であり、年度毎のばらつきはあるものの７０％前後で推移している。</a:t>
          </a:r>
        </a:p>
        <a:p>
          <a:r>
            <a:rPr kumimoji="1" lang="ja-JP" altLang="en-US" sz="1300">
              <a:latin typeface="ＭＳ Ｐゴシック"/>
            </a:rPr>
            <a:t>　住民サービスを維持しながら事務の効率化を進めるとともに、更なる経費削減に努める必要がある。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96520</xdr:rowOff>
    </xdr:from>
    <xdr:to>
      <xdr:col>24</xdr:col>
      <xdr:colOff>31750</xdr:colOff>
      <xdr:row>75</xdr:row>
      <xdr:rowOff>58420</xdr:rowOff>
    </xdr:to>
    <xdr:cxnSp macro="">
      <xdr:nvCxnSpPr>
        <xdr:cNvPr id="424" name="直線コネクタ 423"/>
        <xdr:cNvCxnSpPr/>
      </xdr:nvCxnSpPr>
      <xdr:spPr>
        <a:xfrm>
          <a:off x="15671800" y="127838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96520</xdr:rowOff>
    </xdr:from>
    <xdr:to>
      <xdr:col>22</xdr:col>
      <xdr:colOff>565150</xdr:colOff>
      <xdr:row>75</xdr:row>
      <xdr:rowOff>1270</xdr:rowOff>
    </xdr:to>
    <xdr:cxnSp macro="">
      <xdr:nvCxnSpPr>
        <xdr:cNvPr id="427" name="直線コネクタ 426"/>
        <xdr:cNvCxnSpPr/>
      </xdr:nvCxnSpPr>
      <xdr:spPr>
        <a:xfrm flipV="1">
          <a:off x="14782800" y="12783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12700</xdr:rowOff>
    </xdr:to>
    <xdr:cxnSp macro="">
      <xdr:nvCxnSpPr>
        <xdr:cNvPr id="430" name="直線コネクタ 429"/>
        <xdr:cNvCxnSpPr/>
      </xdr:nvCxnSpPr>
      <xdr:spPr>
        <a:xfrm flipV="1">
          <a:off x="13893800" y="12860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75</xdr:row>
      <xdr:rowOff>12700</xdr:rowOff>
    </xdr:to>
    <xdr:cxnSp macro="">
      <xdr:nvCxnSpPr>
        <xdr:cNvPr id="433" name="直線コネクタ 432"/>
        <xdr:cNvCxnSpPr/>
      </xdr:nvCxnSpPr>
      <xdr:spPr>
        <a:xfrm>
          <a:off x="13004800" y="12802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7620</xdr:rowOff>
    </xdr:from>
    <xdr:to>
      <xdr:col>24</xdr:col>
      <xdr:colOff>82550</xdr:colOff>
      <xdr:row>75</xdr:row>
      <xdr:rowOff>109220</xdr:rowOff>
    </xdr:to>
    <xdr:sp macro="" textlink="">
      <xdr:nvSpPr>
        <xdr:cNvPr id="443" name="円/楕円 442"/>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24147</xdr:rowOff>
    </xdr:from>
    <xdr:ext cx="762000" cy="259045"/>
    <xdr:sp macro="" textlink="">
      <xdr:nvSpPr>
        <xdr:cNvPr id="444"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45720</xdr:rowOff>
    </xdr:from>
    <xdr:to>
      <xdr:col>22</xdr:col>
      <xdr:colOff>615950</xdr:colOff>
      <xdr:row>74</xdr:row>
      <xdr:rowOff>147320</xdr:rowOff>
    </xdr:to>
    <xdr:sp macro="" textlink="">
      <xdr:nvSpPr>
        <xdr:cNvPr id="445" name="円/楕円 444"/>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157497</xdr:rowOff>
    </xdr:from>
    <xdr:ext cx="736600" cy="259045"/>
    <xdr:sp macro="" textlink="">
      <xdr:nvSpPr>
        <xdr:cNvPr id="446" name="テキスト ボックス 445"/>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47" name="円/楕円 446"/>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48" name="テキスト ボックス 447"/>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49" name="円/楕円 448"/>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50" name="テキスト ボックス 449"/>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64770</xdr:rowOff>
    </xdr:from>
    <xdr:to>
      <xdr:col>19</xdr:col>
      <xdr:colOff>6350</xdr:colOff>
      <xdr:row>74</xdr:row>
      <xdr:rowOff>166370</xdr:rowOff>
    </xdr:to>
    <xdr:sp macro="" textlink="">
      <xdr:nvSpPr>
        <xdr:cNvPr id="451" name="円/楕円 450"/>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5097</xdr:rowOff>
    </xdr:from>
    <xdr:ext cx="762000" cy="259045"/>
    <xdr:sp macro="" textlink="">
      <xdr:nvSpPr>
        <xdr:cNvPr id="452" name="テキスト ボックス 451"/>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滋賀県高島市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33824</xdr:rowOff>
    </xdr:from>
    <xdr:to>
      <xdr:col>4</xdr:col>
      <xdr:colOff>1117600</xdr:colOff>
      <xdr:row>14</xdr:row>
      <xdr:rowOff>125394</xdr:rowOff>
    </xdr:to>
    <xdr:cxnSp macro="">
      <xdr:nvCxnSpPr>
        <xdr:cNvPr id="52" name="直線コネクタ 51"/>
        <xdr:cNvCxnSpPr/>
      </xdr:nvCxnSpPr>
      <xdr:spPr bwMode="auto">
        <a:xfrm flipV="1">
          <a:off x="5003800" y="2481749"/>
          <a:ext cx="647700" cy="9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89227</xdr:rowOff>
    </xdr:from>
    <xdr:to>
      <xdr:col>4</xdr:col>
      <xdr:colOff>469900</xdr:colOff>
      <xdr:row>14</xdr:row>
      <xdr:rowOff>125394</xdr:rowOff>
    </xdr:to>
    <xdr:cxnSp macro="">
      <xdr:nvCxnSpPr>
        <xdr:cNvPr id="55" name="直線コネクタ 54"/>
        <xdr:cNvCxnSpPr/>
      </xdr:nvCxnSpPr>
      <xdr:spPr bwMode="auto">
        <a:xfrm>
          <a:off x="4305300" y="2537152"/>
          <a:ext cx="698500" cy="36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70383</xdr:rowOff>
    </xdr:from>
    <xdr:to>
      <xdr:col>3</xdr:col>
      <xdr:colOff>904875</xdr:colOff>
      <xdr:row>14</xdr:row>
      <xdr:rowOff>89227</xdr:rowOff>
    </xdr:to>
    <xdr:cxnSp macro="">
      <xdr:nvCxnSpPr>
        <xdr:cNvPr id="58" name="直線コネクタ 57"/>
        <xdr:cNvCxnSpPr/>
      </xdr:nvCxnSpPr>
      <xdr:spPr bwMode="auto">
        <a:xfrm>
          <a:off x="3606800" y="2518308"/>
          <a:ext cx="6985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70383</xdr:rowOff>
    </xdr:from>
    <xdr:to>
      <xdr:col>3</xdr:col>
      <xdr:colOff>206375</xdr:colOff>
      <xdr:row>14</xdr:row>
      <xdr:rowOff>75037</xdr:rowOff>
    </xdr:to>
    <xdr:cxnSp macro="">
      <xdr:nvCxnSpPr>
        <xdr:cNvPr id="61" name="直線コネクタ 60"/>
        <xdr:cNvCxnSpPr/>
      </xdr:nvCxnSpPr>
      <xdr:spPr bwMode="auto">
        <a:xfrm flipV="1">
          <a:off x="2908300" y="2518308"/>
          <a:ext cx="698500" cy="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154474</xdr:rowOff>
    </xdr:from>
    <xdr:to>
      <xdr:col>5</xdr:col>
      <xdr:colOff>34925</xdr:colOff>
      <xdr:row>14</xdr:row>
      <xdr:rowOff>84624</xdr:rowOff>
    </xdr:to>
    <xdr:sp macro="" textlink="">
      <xdr:nvSpPr>
        <xdr:cNvPr id="71" name="円/楕円 70"/>
        <xdr:cNvSpPr/>
      </xdr:nvSpPr>
      <xdr:spPr bwMode="auto">
        <a:xfrm>
          <a:off x="56007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171001</xdr:rowOff>
    </xdr:from>
    <xdr:ext cx="762000" cy="259045"/>
    <xdr:sp macro="" textlink="">
      <xdr:nvSpPr>
        <xdr:cNvPr id="72" name="人口1人当たり決算額の推移該当値テキスト130"/>
        <xdr:cNvSpPr txBox="1"/>
      </xdr:nvSpPr>
      <xdr:spPr>
        <a:xfrm>
          <a:off x="5740400" y="227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74594</xdr:rowOff>
    </xdr:from>
    <xdr:to>
      <xdr:col>4</xdr:col>
      <xdr:colOff>520700</xdr:colOff>
      <xdr:row>15</xdr:row>
      <xdr:rowOff>4744</xdr:rowOff>
    </xdr:to>
    <xdr:sp macro="" textlink="">
      <xdr:nvSpPr>
        <xdr:cNvPr id="73" name="円/楕円 72"/>
        <xdr:cNvSpPr/>
      </xdr:nvSpPr>
      <xdr:spPr bwMode="auto">
        <a:xfrm>
          <a:off x="4953000" y="252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14921</xdr:rowOff>
    </xdr:from>
    <xdr:ext cx="736600" cy="259045"/>
    <xdr:sp macro="" textlink="">
      <xdr:nvSpPr>
        <xdr:cNvPr id="74" name="テキスト ボックス 73"/>
        <xdr:cNvSpPr txBox="1"/>
      </xdr:nvSpPr>
      <xdr:spPr>
        <a:xfrm>
          <a:off x="4622800" y="229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38427</xdr:rowOff>
    </xdr:from>
    <xdr:to>
      <xdr:col>3</xdr:col>
      <xdr:colOff>955675</xdr:colOff>
      <xdr:row>14</xdr:row>
      <xdr:rowOff>140027</xdr:rowOff>
    </xdr:to>
    <xdr:sp macro="" textlink="">
      <xdr:nvSpPr>
        <xdr:cNvPr id="75" name="円/楕円 74"/>
        <xdr:cNvSpPr/>
      </xdr:nvSpPr>
      <xdr:spPr bwMode="auto">
        <a:xfrm>
          <a:off x="4254500" y="248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150204</xdr:rowOff>
    </xdr:from>
    <xdr:ext cx="762000" cy="259045"/>
    <xdr:sp macro="" textlink="">
      <xdr:nvSpPr>
        <xdr:cNvPr id="76" name="テキスト ボックス 75"/>
        <xdr:cNvSpPr txBox="1"/>
      </xdr:nvSpPr>
      <xdr:spPr>
        <a:xfrm>
          <a:off x="3924300" y="225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105,730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19583</xdr:rowOff>
    </xdr:from>
    <xdr:to>
      <xdr:col>3</xdr:col>
      <xdr:colOff>257175</xdr:colOff>
      <xdr:row>14</xdr:row>
      <xdr:rowOff>121183</xdr:rowOff>
    </xdr:to>
    <xdr:sp macro="" textlink="">
      <xdr:nvSpPr>
        <xdr:cNvPr id="77" name="円/楕円 76"/>
        <xdr:cNvSpPr/>
      </xdr:nvSpPr>
      <xdr:spPr bwMode="auto">
        <a:xfrm>
          <a:off x="3556000" y="246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131360</xdr:rowOff>
    </xdr:from>
    <xdr:ext cx="762000" cy="259045"/>
    <xdr:sp macro="" textlink="">
      <xdr:nvSpPr>
        <xdr:cNvPr id="78" name="テキスト ボックス 77"/>
        <xdr:cNvSpPr txBox="1"/>
      </xdr:nvSpPr>
      <xdr:spPr>
        <a:xfrm>
          <a:off x="3225800" y="22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106,884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24237</xdr:rowOff>
    </xdr:from>
    <xdr:to>
      <xdr:col>2</xdr:col>
      <xdr:colOff>692150</xdr:colOff>
      <xdr:row>14</xdr:row>
      <xdr:rowOff>125837</xdr:rowOff>
    </xdr:to>
    <xdr:sp macro="" textlink="">
      <xdr:nvSpPr>
        <xdr:cNvPr id="79" name="円/楕円 78"/>
        <xdr:cNvSpPr/>
      </xdr:nvSpPr>
      <xdr:spPr bwMode="auto">
        <a:xfrm>
          <a:off x="2857500" y="247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136014</xdr:rowOff>
    </xdr:from>
    <xdr:ext cx="762000" cy="259045"/>
    <xdr:sp macro="" textlink="">
      <xdr:nvSpPr>
        <xdr:cNvPr id="80" name="テキスト ボックス 79"/>
        <xdr:cNvSpPr txBox="1"/>
      </xdr:nvSpPr>
      <xdr:spPr>
        <a:xfrm>
          <a:off x="2527300" y="224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230594</xdr:rowOff>
    </xdr:from>
    <xdr:to>
      <xdr:col>4</xdr:col>
      <xdr:colOff>1117600</xdr:colOff>
      <xdr:row>34</xdr:row>
      <xdr:rowOff>327996</xdr:rowOff>
    </xdr:to>
    <xdr:cxnSp macro="">
      <xdr:nvCxnSpPr>
        <xdr:cNvPr id="113" name="直線コネクタ 112"/>
        <xdr:cNvCxnSpPr/>
      </xdr:nvCxnSpPr>
      <xdr:spPr bwMode="auto">
        <a:xfrm>
          <a:off x="5003800" y="6498044"/>
          <a:ext cx="647700" cy="9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204800</xdr:rowOff>
    </xdr:from>
    <xdr:to>
      <xdr:col>4</xdr:col>
      <xdr:colOff>469900</xdr:colOff>
      <xdr:row>34</xdr:row>
      <xdr:rowOff>230594</xdr:rowOff>
    </xdr:to>
    <xdr:cxnSp macro="">
      <xdr:nvCxnSpPr>
        <xdr:cNvPr id="116" name="直線コネクタ 115"/>
        <xdr:cNvCxnSpPr/>
      </xdr:nvCxnSpPr>
      <xdr:spPr bwMode="auto">
        <a:xfrm>
          <a:off x="4305300" y="6472250"/>
          <a:ext cx="698500" cy="2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127324</xdr:rowOff>
    </xdr:from>
    <xdr:to>
      <xdr:col>3</xdr:col>
      <xdr:colOff>904875</xdr:colOff>
      <xdr:row>34</xdr:row>
      <xdr:rowOff>204800</xdr:rowOff>
    </xdr:to>
    <xdr:cxnSp macro="">
      <xdr:nvCxnSpPr>
        <xdr:cNvPr id="119" name="直線コネクタ 118"/>
        <xdr:cNvCxnSpPr/>
      </xdr:nvCxnSpPr>
      <xdr:spPr bwMode="auto">
        <a:xfrm>
          <a:off x="3606800" y="6394774"/>
          <a:ext cx="698500" cy="77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87262</xdr:rowOff>
    </xdr:from>
    <xdr:to>
      <xdr:col>3</xdr:col>
      <xdr:colOff>206375</xdr:colOff>
      <xdr:row>34</xdr:row>
      <xdr:rowOff>127324</xdr:rowOff>
    </xdr:to>
    <xdr:cxnSp macro="">
      <xdr:nvCxnSpPr>
        <xdr:cNvPr id="122" name="直線コネクタ 121"/>
        <xdr:cNvCxnSpPr/>
      </xdr:nvCxnSpPr>
      <xdr:spPr bwMode="auto">
        <a:xfrm>
          <a:off x="2908300" y="6354712"/>
          <a:ext cx="698500" cy="4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277196</xdr:rowOff>
    </xdr:from>
    <xdr:to>
      <xdr:col>5</xdr:col>
      <xdr:colOff>34925</xdr:colOff>
      <xdr:row>35</xdr:row>
      <xdr:rowOff>35896</xdr:rowOff>
    </xdr:to>
    <xdr:sp macro="" textlink="">
      <xdr:nvSpPr>
        <xdr:cNvPr id="132" name="円/楕円 131"/>
        <xdr:cNvSpPr/>
      </xdr:nvSpPr>
      <xdr:spPr bwMode="auto">
        <a:xfrm>
          <a:off x="5600700" y="654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122274</xdr:rowOff>
    </xdr:from>
    <xdr:ext cx="762000" cy="259045"/>
    <xdr:sp macro="" textlink="">
      <xdr:nvSpPr>
        <xdr:cNvPr id="133" name="人口1人当たり決算額の推移該当値テキスト445"/>
        <xdr:cNvSpPr txBox="1"/>
      </xdr:nvSpPr>
      <xdr:spPr>
        <a:xfrm>
          <a:off x="5740400" y="63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179794</xdr:rowOff>
    </xdr:from>
    <xdr:to>
      <xdr:col>4</xdr:col>
      <xdr:colOff>520700</xdr:colOff>
      <xdr:row>34</xdr:row>
      <xdr:rowOff>281394</xdr:rowOff>
    </xdr:to>
    <xdr:sp macro="" textlink="">
      <xdr:nvSpPr>
        <xdr:cNvPr id="134" name="円/楕円 133"/>
        <xdr:cNvSpPr/>
      </xdr:nvSpPr>
      <xdr:spPr bwMode="auto">
        <a:xfrm>
          <a:off x="4953000" y="644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291571</xdr:rowOff>
    </xdr:from>
    <xdr:ext cx="736600" cy="259045"/>
    <xdr:sp macro="" textlink="">
      <xdr:nvSpPr>
        <xdr:cNvPr id="135" name="テキスト ボックス 134"/>
        <xdr:cNvSpPr txBox="1"/>
      </xdr:nvSpPr>
      <xdr:spPr>
        <a:xfrm>
          <a:off x="4622800" y="621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154000</xdr:rowOff>
    </xdr:from>
    <xdr:to>
      <xdr:col>3</xdr:col>
      <xdr:colOff>955675</xdr:colOff>
      <xdr:row>34</xdr:row>
      <xdr:rowOff>255600</xdr:rowOff>
    </xdr:to>
    <xdr:sp macro="" textlink="">
      <xdr:nvSpPr>
        <xdr:cNvPr id="136" name="円/楕円 135"/>
        <xdr:cNvSpPr/>
      </xdr:nvSpPr>
      <xdr:spPr bwMode="auto">
        <a:xfrm>
          <a:off x="4254500" y="642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265777</xdr:rowOff>
    </xdr:from>
    <xdr:ext cx="762000" cy="259045"/>
    <xdr:sp macro="" textlink="">
      <xdr:nvSpPr>
        <xdr:cNvPr id="137" name="テキスト ボックス 136"/>
        <xdr:cNvSpPr txBox="1"/>
      </xdr:nvSpPr>
      <xdr:spPr>
        <a:xfrm>
          <a:off x="3924300" y="619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76524</xdr:rowOff>
    </xdr:from>
    <xdr:to>
      <xdr:col>3</xdr:col>
      <xdr:colOff>257175</xdr:colOff>
      <xdr:row>34</xdr:row>
      <xdr:rowOff>178124</xdr:rowOff>
    </xdr:to>
    <xdr:sp macro="" textlink="">
      <xdr:nvSpPr>
        <xdr:cNvPr id="138" name="円/楕円 137"/>
        <xdr:cNvSpPr/>
      </xdr:nvSpPr>
      <xdr:spPr bwMode="auto">
        <a:xfrm>
          <a:off x="3556000" y="634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188301</xdr:rowOff>
    </xdr:from>
    <xdr:ext cx="762000" cy="259045"/>
    <xdr:sp macro="" textlink="">
      <xdr:nvSpPr>
        <xdr:cNvPr id="139" name="テキスト ボックス 138"/>
        <xdr:cNvSpPr txBox="1"/>
      </xdr:nvSpPr>
      <xdr:spPr>
        <a:xfrm>
          <a:off x="3225800" y="61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36462</xdr:rowOff>
    </xdr:from>
    <xdr:to>
      <xdr:col>2</xdr:col>
      <xdr:colOff>692150</xdr:colOff>
      <xdr:row>34</xdr:row>
      <xdr:rowOff>138062</xdr:rowOff>
    </xdr:to>
    <xdr:sp macro="" textlink="">
      <xdr:nvSpPr>
        <xdr:cNvPr id="140" name="円/楕円 139"/>
        <xdr:cNvSpPr/>
      </xdr:nvSpPr>
      <xdr:spPr bwMode="auto">
        <a:xfrm>
          <a:off x="2857500" y="63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148239</xdr:rowOff>
    </xdr:from>
    <xdr:ext cx="762000" cy="259045"/>
    <xdr:sp macro="" textlink="">
      <xdr:nvSpPr>
        <xdr:cNvPr id="141" name="テキスト ボックス 140"/>
        <xdr:cNvSpPr txBox="1"/>
      </xdr:nvSpPr>
      <xdr:spPr>
        <a:xfrm>
          <a:off x="2527300" y="60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昨年に引き続き、行財政改革や財政健全化の取り組みにより、財政調整基金を積み立てることができた、実質単年度収支は昨年度約９億円の繰上げ償還を実施したことから大きな伸びとなったが本年度の繰上げ償還は約１億４千万円であったため、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年度とほぼ同規模となった。また、実質収支額は、適正な予算執行を継続することにより、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国民健康保険特別会計は慢性的な赤字体質解消のため、平成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保険料の見直しを実施する。また、病院事業では高額な医療機器の更新が今後必要になると見込まれる。水道事業、下水道事業についても今後は老朽施設の更新などが見込まれるため、引き続き経営改善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市債の発行額抑制により、元利償還金は減少している。今後も引き続き、市債発行については、事業内容を十分に精査するとともに交付税算入率の高いものを借入することとし、公債費の縮減に努める。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市債の発行額抑制により、地方債残高は順調に減少している。また、公営企業債の残高が減少したことにより繰出金が約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億円減となり、将来負担額は削減の傾向となった。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29907520</v>
      </c>
      <c r="BO4" s="379"/>
      <c r="BP4" s="379"/>
      <c r="BQ4" s="379"/>
      <c r="BR4" s="379"/>
      <c r="BS4" s="379"/>
      <c r="BT4" s="379"/>
      <c r="BU4" s="380"/>
      <c r="BV4" s="378">
        <v>28281393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28934644</v>
      </c>
      <c r="BO5" s="384"/>
      <c r="BP5" s="384"/>
      <c r="BQ5" s="384"/>
      <c r="BR5" s="384"/>
      <c r="BS5" s="384"/>
      <c r="BT5" s="384"/>
      <c r="BU5" s="385"/>
      <c r="BV5" s="383">
        <v>27199830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972876</v>
      </c>
      <c r="BO6" s="384"/>
      <c r="BP6" s="384"/>
      <c r="BQ6" s="384"/>
      <c r="BR6" s="384"/>
      <c r="BS6" s="384"/>
      <c r="BT6" s="384"/>
      <c r="BU6" s="385"/>
      <c r="BV6" s="383">
        <v>1081563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94.1</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54198</v>
      </c>
      <c r="BO7" s="384"/>
      <c r="BP7" s="384"/>
      <c r="BQ7" s="384"/>
      <c r="BR7" s="384"/>
      <c r="BS7" s="384"/>
      <c r="BT7" s="384"/>
      <c r="BU7" s="385"/>
      <c r="BV7" s="383">
        <v>159745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18282951</v>
      </c>
      <c r="CU7" s="384"/>
      <c r="CV7" s="384"/>
      <c r="CW7" s="384"/>
      <c r="CX7" s="384"/>
      <c r="CY7" s="384"/>
      <c r="CZ7" s="384"/>
      <c r="DA7" s="385"/>
      <c r="DB7" s="383">
        <v>18412402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918678</v>
      </c>
      <c r="BO8" s="384"/>
      <c r="BP8" s="384"/>
      <c r="BQ8" s="384"/>
      <c r="BR8" s="384"/>
      <c r="BS8" s="384"/>
      <c r="BT8" s="384"/>
      <c r="BU8" s="385"/>
      <c r="BV8" s="383">
        <v>921818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52486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-3140</v>
      </c>
      <c r="BO9" s="384"/>
      <c r="BP9" s="384"/>
      <c r="BQ9" s="384"/>
      <c r="BR9" s="384"/>
      <c r="BS9" s="384"/>
      <c r="BT9" s="384"/>
      <c r="BU9" s="385"/>
      <c r="BV9" s="383">
        <v>30740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v>
      </c>
      <c r="CU9" s="354"/>
      <c r="CV9" s="354"/>
      <c r="CW9" s="354"/>
      <c r="CX9" s="354"/>
      <c r="CY9" s="354"/>
      <c r="CZ9" s="354"/>
      <c r="DA9" s="355"/>
      <c r="DB9" s="353">
        <v>20</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53950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1217780</v>
      </c>
      <c r="BO10" s="384"/>
      <c r="BP10" s="384"/>
      <c r="BQ10" s="384"/>
      <c r="BR10" s="384"/>
      <c r="BS10" s="384"/>
      <c r="BT10" s="384"/>
      <c r="BU10" s="385"/>
      <c r="BV10" s="383">
        <v>1365314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144362</v>
      </c>
      <c r="BO11" s="384"/>
      <c r="BP11" s="384"/>
      <c r="BQ11" s="384"/>
      <c r="BR11" s="384"/>
      <c r="BS11" s="384"/>
      <c r="BT11" s="384"/>
      <c r="BU11" s="385"/>
      <c r="BV11" s="383">
        <v>930030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51598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51180</v>
      </c>
      <c r="S13" s="485"/>
      <c r="T13" s="485"/>
      <c r="U13" s="485"/>
      <c r="V13" s="486"/>
      <c r="W13" s="472" t="s">
        <v>124</v>
      </c>
      <c r="X13" s="396"/>
      <c r="Y13" s="396"/>
      <c r="Z13" s="396"/>
      <c r="AA13" s="396"/>
      <c r="AB13" s="397"/>
      <c r="AC13" s="359">
        <v>1608</v>
      </c>
      <c r="AD13" s="360"/>
      <c r="AE13" s="360"/>
      <c r="AF13" s="360"/>
      <c r="AG13" s="361"/>
      <c r="AH13" s="359">
        <v>2050</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1359002</v>
      </c>
      <c r="BO13" s="384"/>
      <c r="BP13" s="384"/>
      <c r="BQ13" s="384"/>
      <c r="BR13" s="384"/>
      <c r="BS13" s="384"/>
      <c r="BT13" s="384"/>
      <c r="BU13" s="385"/>
      <c r="BV13" s="383">
        <v>2326084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52116</v>
      </c>
      <c r="S14" s="485"/>
      <c r="T14" s="485"/>
      <c r="U14" s="485"/>
      <c r="V14" s="486"/>
      <c r="W14" s="487"/>
      <c r="X14" s="399"/>
      <c r="Y14" s="399"/>
      <c r="Z14" s="399"/>
      <c r="AA14" s="399"/>
      <c r="AB14" s="400"/>
      <c r="AC14" s="477">
        <v>6.5</v>
      </c>
      <c r="AD14" s="478"/>
      <c r="AE14" s="478"/>
      <c r="AF14" s="478"/>
      <c r="AG14" s="479"/>
      <c r="AH14" s="477">
        <v>7.7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90.7</v>
      </c>
      <c r="CU14" s="456"/>
      <c r="CV14" s="456"/>
      <c r="CW14" s="456"/>
      <c r="CX14" s="456"/>
      <c r="CY14" s="456"/>
      <c r="CZ14" s="456"/>
      <c r="DA14" s="457"/>
      <c r="DB14" s="488">
        <v>113.6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51679</v>
      </c>
      <c r="S15" s="485"/>
      <c r="T15" s="485"/>
      <c r="U15" s="485"/>
      <c r="V15" s="486"/>
      <c r="W15" s="472" t="s">
        <v>130</v>
      </c>
      <c r="X15" s="396"/>
      <c r="Y15" s="396"/>
      <c r="Z15" s="396"/>
      <c r="AA15" s="396"/>
      <c r="AB15" s="397"/>
      <c r="AC15" s="359">
        <v>7800</v>
      </c>
      <c r="AD15" s="360"/>
      <c r="AE15" s="360"/>
      <c r="AF15" s="360"/>
      <c r="AG15" s="361"/>
      <c r="AH15" s="359">
        <v>8897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5207024</v>
      </c>
      <c r="BO15" s="379"/>
      <c r="BP15" s="379"/>
      <c r="BQ15" s="379"/>
      <c r="BR15" s="379"/>
      <c r="BS15" s="379"/>
      <c r="BT15" s="379"/>
      <c r="BU15" s="380"/>
      <c r="BV15" s="378">
        <v>5216861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31.4</v>
      </c>
      <c r="AD16" s="478"/>
      <c r="AE16" s="478"/>
      <c r="AF16" s="478"/>
      <c r="AG16" s="479"/>
      <c r="AH16" s="477">
        <v>33.4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12876770</v>
      </c>
      <c r="BO16" s="384"/>
      <c r="BP16" s="384"/>
      <c r="BQ16" s="384"/>
      <c r="BR16" s="384"/>
      <c r="BS16" s="384"/>
      <c r="BT16" s="384"/>
      <c r="BU16" s="385"/>
      <c r="BV16" s="383">
        <v>12616310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15466</v>
      </c>
      <c r="AD17" s="360"/>
      <c r="AE17" s="360"/>
      <c r="AF17" s="360"/>
      <c r="AG17" s="361"/>
      <c r="AH17" s="359">
        <v>15574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6650317</v>
      </c>
      <c r="BO17" s="384"/>
      <c r="BP17" s="384"/>
      <c r="BQ17" s="384"/>
      <c r="BR17" s="384"/>
      <c r="BS17" s="384"/>
      <c r="BT17" s="384"/>
      <c r="BU17" s="385"/>
      <c r="BV17" s="383">
        <v>6703877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693.05</v>
      </c>
      <c r="M18" s="448"/>
      <c r="N18" s="448"/>
      <c r="O18" s="448"/>
      <c r="P18" s="448"/>
      <c r="Q18" s="448"/>
      <c r="R18" s="449"/>
      <c r="S18" s="449"/>
      <c r="T18" s="449"/>
      <c r="U18" s="449"/>
      <c r="V18" s="450"/>
      <c r="W18" s="464"/>
      <c r="X18" s="465"/>
      <c r="Y18" s="465"/>
      <c r="Z18" s="465"/>
      <c r="AA18" s="465"/>
      <c r="AB18" s="473"/>
      <c r="AC18" s="347">
        <v>62.2</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16547022</v>
      </c>
      <c r="BO18" s="384"/>
      <c r="BP18" s="384"/>
      <c r="BQ18" s="384"/>
      <c r="BR18" s="384"/>
      <c r="BS18" s="384"/>
      <c r="BT18" s="384"/>
      <c r="BU18" s="385"/>
      <c r="BV18" s="383">
        <v>16071907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21594282</v>
      </c>
      <c r="BO19" s="384"/>
      <c r="BP19" s="384"/>
      <c r="BQ19" s="384"/>
      <c r="BR19" s="384"/>
      <c r="BS19" s="384"/>
      <c r="BT19" s="384"/>
      <c r="BU19" s="385"/>
      <c r="BV19" s="383">
        <v>22041002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18132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25136726</v>
      </c>
      <c r="BO23" s="384"/>
      <c r="BP23" s="384"/>
      <c r="BQ23" s="384"/>
      <c r="BR23" s="384"/>
      <c r="BS23" s="384"/>
      <c r="BT23" s="384"/>
      <c r="BU23" s="385"/>
      <c r="BV23" s="383">
        <v>25633427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7500</v>
      </c>
      <c r="R24" s="360"/>
      <c r="S24" s="360"/>
      <c r="T24" s="360"/>
      <c r="U24" s="360"/>
      <c r="V24" s="361"/>
      <c r="W24" s="425"/>
      <c r="X24" s="416"/>
      <c r="Y24" s="417"/>
      <c r="Z24" s="356" t="s">
        <v>153</v>
      </c>
      <c r="AA24" s="357"/>
      <c r="AB24" s="357"/>
      <c r="AC24" s="357"/>
      <c r="AD24" s="357"/>
      <c r="AE24" s="357"/>
      <c r="AF24" s="357"/>
      <c r="AG24" s="358"/>
      <c r="AH24" s="359">
        <v>582</v>
      </c>
      <c r="AI24" s="360"/>
      <c r="AJ24" s="360"/>
      <c r="AK24" s="360"/>
      <c r="AL24" s="361"/>
      <c r="AM24" s="359">
        <v>1744254</v>
      </c>
      <c r="AN24" s="360"/>
      <c r="AO24" s="360"/>
      <c r="AP24" s="360"/>
      <c r="AQ24" s="360"/>
      <c r="AR24" s="361"/>
      <c r="AS24" s="359">
        <v>2997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19287430</v>
      </c>
      <c r="BO24" s="384"/>
      <c r="BP24" s="384"/>
      <c r="BQ24" s="384"/>
      <c r="BR24" s="384"/>
      <c r="BS24" s="384"/>
      <c r="BT24" s="384"/>
      <c r="BU24" s="385"/>
      <c r="BV24" s="383">
        <v>20026208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5850</v>
      </c>
      <c r="R25" s="360"/>
      <c r="S25" s="360"/>
      <c r="T25" s="360"/>
      <c r="U25" s="360"/>
      <c r="V25" s="361"/>
      <c r="W25" s="425"/>
      <c r="X25" s="416"/>
      <c r="Y25" s="417"/>
      <c r="Z25" s="356" t="s">
        <v>156</v>
      </c>
      <c r="AA25" s="357"/>
      <c r="AB25" s="357"/>
      <c r="AC25" s="357"/>
      <c r="AD25" s="357"/>
      <c r="AE25" s="357"/>
      <c r="AF25" s="357"/>
      <c r="AG25" s="358"/>
      <c r="AH25" s="359">
        <v>106</v>
      </c>
      <c r="AI25" s="360"/>
      <c r="AJ25" s="360"/>
      <c r="AK25" s="360"/>
      <c r="AL25" s="361"/>
      <c r="AM25" s="359">
        <v>289168</v>
      </c>
      <c r="AN25" s="360"/>
      <c r="AO25" s="360"/>
      <c r="AP25" s="360"/>
      <c r="AQ25" s="360"/>
      <c r="AR25" s="361"/>
      <c r="AS25" s="359">
        <v>2728</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1792887</v>
      </c>
      <c r="BO25" s="379"/>
      <c r="BP25" s="379"/>
      <c r="BQ25" s="379"/>
      <c r="BR25" s="379"/>
      <c r="BS25" s="379"/>
      <c r="BT25" s="379"/>
      <c r="BU25" s="380"/>
      <c r="BV25" s="378">
        <v>2167527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5200</v>
      </c>
      <c r="R26" s="360"/>
      <c r="S26" s="360"/>
      <c r="T26" s="360"/>
      <c r="U26" s="360"/>
      <c r="V26" s="361"/>
      <c r="W26" s="425"/>
      <c r="X26" s="416"/>
      <c r="Y26" s="417"/>
      <c r="Z26" s="356" t="s">
        <v>159</v>
      </c>
      <c r="AA26" s="438"/>
      <c r="AB26" s="438"/>
      <c r="AC26" s="438"/>
      <c r="AD26" s="438"/>
      <c r="AE26" s="438"/>
      <c r="AF26" s="438"/>
      <c r="AG26" s="439"/>
      <c r="AH26" s="359">
        <v>41</v>
      </c>
      <c r="AI26" s="360"/>
      <c r="AJ26" s="360"/>
      <c r="AK26" s="360"/>
      <c r="AL26" s="361"/>
      <c r="AM26" s="359">
        <v>112381</v>
      </c>
      <c r="AN26" s="360"/>
      <c r="AO26" s="360"/>
      <c r="AP26" s="360"/>
      <c r="AQ26" s="360"/>
      <c r="AR26" s="361"/>
      <c r="AS26" s="359">
        <v>2741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4000</v>
      </c>
      <c r="R27" s="360"/>
      <c r="S27" s="360"/>
      <c r="T27" s="360"/>
      <c r="U27" s="360"/>
      <c r="V27" s="361"/>
      <c r="W27" s="425"/>
      <c r="X27" s="416"/>
      <c r="Y27" s="417"/>
      <c r="Z27" s="356" t="s">
        <v>162</v>
      </c>
      <c r="AA27" s="357"/>
      <c r="AB27" s="357"/>
      <c r="AC27" s="357"/>
      <c r="AD27" s="357"/>
      <c r="AE27" s="357"/>
      <c r="AF27" s="357"/>
      <c r="AG27" s="358"/>
      <c r="AH27" s="359">
        <v>17</v>
      </c>
      <c r="AI27" s="360"/>
      <c r="AJ27" s="360"/>
      <c r="AK27" s="360"/>
      <c r="AL27" s="361"/>
      <c r="AM27" s="359">
        <v>59515</v>
      </c>
      <c r="AN27" s="360"/>
      <c r="AO27" s="360"/>
      <c r="AP27" s="360"/>
      <c r="AQ27" s="360"/>
      <c r="AR27" s="361"/>
      <c r="AS27" s="359">
        <v>3501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683791</v>
      </c>
      <c r="BO27" s="387"/>
      <c r="BP27" s="387"/>
      <c r="BQ27" s="387"/>
      <c r="BR27" s="387"/>
      <c r="BS27" s="387"/>
      <c r="BT27" s="387"/>
      <c r="BU27" s="388"/>
      <c r="BV27" s="386">
        <v>683481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3400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5708274</v>
      </c>
      <c r="BO28" s="379"/>
      <c r="BP28" s="379"/>
      <c r="BQ28" s="379"/>
      <c r="BR28" s="379"/>
      <c r="BS28" s="379"/>
      <c r="BT28" s="379"/>
      <c r="BU28" s="380"/>
      <c r="BV28" s="378">
        <v>4490494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3100</v>
      </c>
      <c r="R29" s="360"/>
      <c r="S29" s="360"/>
      <c r="T29" s="360"/>
      <c r="U29" s="360"/>
      <c r="V29" s="361"/>
      <c r="W29" s="426"/>
      <c r="X29" s="427"/>
      <c r="Y29" s="428"/>
      <c r="Z29" s="356" t="s">
        <v>169</v>
      </c>
      <c r="AA29" s="357"/>
      <c r="AB29" s="357"/>
      <c r="AC29" s="357"/>
      <c r="AD29" s="357"/>
      <c r="AE29" s="357"/>
      <c r="AF29" s="357"/>
      <c r="AG29" s="358"/>
      <c r="AH29" s="359">
        <v>599</v>
      </c>
      <c r="AI29" s="360"/>
      <c r="AJ29" s="360"/>
      <c r="AK29" s="360"/>
      <c r="AL29" s="361"/>
      <c r="AM29" s="359">
        <v>1803769</v>
      </c>
      <c r="AN29" s="360"/>
      <c r="AO29" s="360"/>
      <c r="AP29" s="360"/>
      <c r="AQ29" s="360"/>
      <c r="AR29" s="361"/>
      <c r="AS29" s="359">
        <v>3011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543562</v>
      </c>
      <c r="BO29" s="384"/>
      <c r="BP29" s="384"/>
      <c r="BQ29" s="384"/>
      <c r="BR29" s="384"/>
      <c r="BS29" s="384"/>
      <c r="BT29" s="384"/>
      <c r="BU29" s="385"/>
      <c r="BV29" s="383">
        <v>413858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3013800</v>
      </c>
      <c r="BO30" s="387"/>
      <c r="BP30" s="387"/>
      <c r="BQ30" s="387"/>
      <c r="BR30" s="387"/>
      <c r="BS30" s="387"/>
      <c r="BT30" s="387"/>
      <c r="BU30" s="388"/>
      <c r="BV30" s="386">
        <v>3259275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財団法人ひばり</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熱供給事業特別会計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農林業集落排水事業特別会計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滋賀県市町村議会議員公務災害補償等組合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財団法人朽木むらおこし公社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介護老人保健施設事業会計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滋賀県市町村職員研修センター</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社団法人びわ湖高島観光協会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訪問看護ステーション事業特別会計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滋賀県交通災害共済組合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滋賀県後期高齢者医療広域連合（一般）</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滋賀県後期高齢者医療広域連合（後期）</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5813696</v>
      </c>
      <c r="S5" s="639"/>
      <c r="T5" s="639"/>
      <c r="U5" s="639"/>
      <c r="V5" s="639"/>
      <c r="W5" s="639"/>
      <c r="X5" s="639"/>
      <c r="Y5" s="686"/>
      <c r="Z5" s="699">
        <v>19.399999999999999</v>
      </c>
      <c r="AA5" s="699"/>
      <c r="AB5" s="699"/>
      <c r="AC5" s="699"/>
      <c r="AD5" s="700">
        <v>5813696</v>
      </c>
      <c r="AE5" s="700"/>
      <c r="AF5" s="700"/>
      <c r="AG5" s="700"/>
      <c r="AH5" s="700"/>
      <c r="AI5" s="700"/>
      <c r="AJ5" s="700"/>
      <c r="AK5" s="700"/>
      <c r="AL5" s="687">
        <v>33.1</v>
      </c>
      <c r="AM5" s="656"/>
      <c r="AN5" s="656"/>
      <c r="AO5" s="688"/>
      <c r="AP5" s="675" t="s">
        <v>207</v>
      </c>
      <c r="AQ5" s="676"/>
      <c r="AR5" s="676"/>
      <c r="AS5" s="676"/>
      <c r="AT5" s="676"/>
      <c r="AU5" s="676"/>
      <c r="AV5" s="676"/>
      <c r="AW5" s="676"/>
      <c r="AX5" s="676"/>
      <c r="AY5" s="676"/>
      <c r="AZ5" s="676"/>
      <c r="BA5" s="676"/>
      <c r="BB5" s="676"/>
      <c r="BC5" s="676"/>
      <c r="BD5" s="676"/>
      <c r="BE5" s="676"/>
      <c r="BF5" s="677"/>
      <c r="BG5" s="588">
        <v>5799391</v>
      </c>
      <c r="BH5" s="589"/>
      <c r="BI5" s="589"/>
      <c r="BJ5" s="589"/>
      <c r="BK5" s="589"/>
      <c r="BL5" s="589"/>
      <c r="BM5" s="589"/>
      <c r="BN5" s="590"/>
      <c r="BO5" s="641">
        <v>99.8</v>
      </c>
      <c r="BP5" s="641"/>
      <c r="BQ5" s="641"/>
      <c r="BR5" s="641"/>
      <c r="BS5" s="642">
        <v>28797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241859</v>
      </c>
      <c r="S6" s="589"/>
      <c r="T6" s="589"/>
      <c r="U6" s="589"/>
      <c r="V6" s="589"/>
      <c r="W6" s="589"/>
      <c r="X6" s="589"/>
      <c r="Y6" s="590"/>
      <c r="Z6" s="641">
        <v>0.8</v>
      </c>
      <c r="AA6" s="641"/>
      <c r="AB6" s="641"/>
      <c r="AC6" s="641"/>
      <c r="AD6" s="642">
        <v>241859</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5799391</v>
      </c>
      <c r="BH6" s="589"/>
      <c r="BI6" s="589"/>
      <c r="BJ6" s="589"/>
      <c r="BK6" s="589"/>
      <c r="BL6" s="589"/>
      <c r="BM6" s="589"/>
      <c r="BN6" s="590"/>
      <c r="BO6" s="641">
        <v>99.8</v>
      </c>
      <c r="BP6" s="641"/>
      <c r="BQ6" s="641"/>
      <c r="BR6" s="641"/>
      <c r="BS6" s="642">
        <v>28797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189577</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189577</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10994</v>
      </c>
      <c r="S7" s="589"/>
      <c r="T7" s="589"/>
      <c r="U7" s="589"/>
      <c r="V7" s="589"/>
      <c r="W7" s="589"/>
      <c r="X7" s="589"/>
      <c r="Y7" s="590"/>
      <c r="Z7" s="641">
        <v>0</v>
      </c>
      <c r="AA7" s="641"/>
      <c r="AB7" s="641"/>
      <c r="AC7" s="641"/>
      <c r="AD7" s="642">
        <v>10994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2352225</v>
      </c>
      <c r="BH7" s="589"/>
      <c r="BI7" s="589"/>
      <c r="BJ7" s="589"/>
      <c r="BK7" s="589"/>
      <c r="BL7" s="589"/>
      <c r="BM7" s="589"/>
      <c r="BN7" s="590"/>
      <c r="BO7" s="641">
        <v>40.5</v>
      </c>
      <c r="BP7" s="641"/>
      <c r="BQ7" s="641"/>
      <c r="BR7" s="641"/>
      <c r="BS7" s="642">
        <v>28797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4422588</v>
      </c>
      <c r="CS7" s="589"/>
      <c r="CT7" s="589"/>
      <c r="CU7" s="589"/>
      <c r="CV7" s="589"/>
      <c r="CW7" s="589"/>
      <c r="CX7" s="589"/>
      <c r="CY7" s="590"/>
      <c r="CZ7" s="641">
        <v>15.3</v>
      </c>
      <c r="DA7" s="641"/>
      <c r="DB7" s="641"/>
      <c r="DC7" s="641"/>
      <c r="DD7" s="594">
        <v>309360</v>
      </c>
      <c r="DE7" s="589"/>
      <c r="DF7" s="589"/>
      <c r="DG7" s="589"/>
      <c r="DH7" s="589"/>
      <c r="DI7" s="589"/>
      <c r="DJ7" s="589"/>
      <c r="DK7" s="589"/>
      <c r="DL7" s="589"/>
      <c r="DM7" s="589"/>
      <c r="DN7" s="589"/>
      <c r="DO7" s="589"/>
      <c r="DP7" s="590"/>
      <c r="DQ7" s="594">
        <v>3730506</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37044</v>
      </c>
      <c r="S8" s="589"/>
      <c r="T8" s="589"/>
      <c r="U8" s="589"/>
      <c r="V8" s="589"/>
      <c r="W8" s="589"/>
      <c r="X8" s="589"/>
      <c r="Y8" s="590"/>
      <c r="Z8" s="641">
        <v>0.1</v>
      </c>
      <c r="AA8" s="641"/>
      <c r="AB8" s="641"/>
      <c r="AC8" s="641"/>
      <c r="AD8" s="642">
        <v>37044</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88480</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7730998</v>
      </c>
      <c r="CS8" s="589"/>
      <c r="CT8" s="589"/>
      <c r="CU8" s="589"/>
      <c r="CV8" s="589"/>
      <c r="CW8" s="589"/>
      <c r="CX8" s="589"/>
      <c r="CY8" s="590"/>
      <c r="CZ8" s="641">
        <v>26.7</v>
      </c>
      <c r="DA8" s="641"/>
      <c r="DB8" s="641"/>
      <c r="DC8" s="641"/>
      <c r="DD8" s="594">
        <v>120627</v>
      </c>
      <c r="DE8" s="589"/>
      <c r="DF8" s="589"/>
      <c r="DG8" s="589"/>
      <c r="DH8" s="589"/>
      <c r="DI8" s="589"/>
      <c r="DJ8" s="589"/>
      <c r="DK8" s="589"/>
      <c r="DL8" s="589"/>
      <c r="DM8" s="589"/>
      <c r="DN8" s="589"/>
      <c r="DO8" s="589"/>
      <c r="DP8" s="590"/>
      <c r="DQ8" s="594">
        <v>4430668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23624</v>
      </c>
      <c r="S9" s="589"/>
      <c r="T9" s="589"/>
      <c r="U9" s="589"/>
      <c r="V9" s="589"/>
      <c r="W9" s="589"/>
      <c r="X9" s="589"/>
      <c r="Y9" s="590"/>
      <c r="Z9" s="641">
        <v>0.1</v>
      </c>
      <c r="AA9" s="641"/>
      <c r="AB9" s="641"/>
      <c r="AC9" s="641"/>
      <c r="AD9" s="642">
        <v>23624</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1917136</v>
      </c>
      <c r="BH9" s="589"/>
      <c r="BI9" s="589"/>
      <c r="BJ9" s="589"/>
      <c r="BK9" s="589"/>
      <c r="BL9" s="589"/>
      <c r="BM9" s="589"/>
      <c r="BN9" s="590"/>
      <c r="BO9" s="641">
        <v>33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2777008</v>
      </c>
      <c r="CS9" s="589"/>
      <c r="CT9" s="589"/>
      <c r="CU9" s="589"/>
      <c r="CV9" s="589"/>
      <c r="CW9" s="589"/>
      <c r="CX9" s="589"/>
      <c r="CY9" s="590"/>
      <c r="CZ9" s="641">
        <v>9.6</v>
      </c>
      <c r="DA9" s="641"/>
      <c r="DB9" s="641"/>
      <c r="DC9" s="641"/>
      <c r="DD9" s="594">
        <v>378543</v>
      </c>
      <c r="DE9" s="589"/>
      <c r="DF9" s="589"/>
      <c r="DG9" s="589"/>
      <c r="DH9" s="589"/>
      <c r="DI9" s="589"/>
      <c r="DJ9" s="589"/>
      <c r="DK9" s="589"/>
      <c r="DL9" s="589"/>
      <c r="DM9" s="589"/>
      <c r="DN9" s="589"/>
      <c r="DO9" s="589"/>
      <c r="DP9" s="590"/>
      <c r="DQ9" s="594">
        <v>2238693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514542</v>
      </c>
      <c r="S10" s="589"/>
      <c r="T10" s="589"/>
      <c r="U10" s="589"/>
      <c r="V10" s="589"/>
      <c r="W10" s="589"/>
      <c r="X10" s="589"/>
      <c r="Y10" s="590"/>
      <c r="Z10" s="641">
        <v>1.7</v>
      </c>
      <c r="AA10" s="641"/>
      <c r="AB10" s="641"/>
      <c r="AC10" s="641"/>
      <c r="AD10" s="642">
        <v>514542</v>
      </c>
      <c r="AE10" s="642"/>
      <c r="AF10" s="642"/>
      <c r="AG10" s="642"/>
      <c r="AH10" s="642"/>
      <c r="AI10" s="642"/>
      <c r="AJ10" s="642"/>
      <c r="AK10" s="642"/>
      <c r="AL10" s="611">
        <v>2.9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121882</v>
      </c>
      <c r="BH10" s="589"/>
      <c r="BI10" s="589"/>
      <c r="BJ10" s="589"/>
      <c r="BK10" s="589"/>
      <c r="BL10" s="589"/>
      <c r="BM10" s="589"/>
      <c r="BN10" s="590"/>
      <c r="BO10" s="641">
        <v>2.1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31043</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16286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2526</v>
      </c>
      <c r="S11" s="589"/>
      <c r="T11" s="589"/>
      <c r="U11" s="589"/>
      <c r="V11" s="589"/>
      <c r="W11" s="589"/>
      <c r="X11" s="589"/>
      <c r="Y11" s="590"/>
      <c r="Z11" s="641">
        <v>0</v>
      </c>
      <c r="AA11" s="641"/>
      <c r="AB11" s="641"/>
      <c r="AC11" s="641"/>
      <c r="AD11" s="642">
        <v>2526</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224727</v>
      </c>
      <c r="BH11" s="589"/>
      <c r="BI11" s="589"/>
      <c r="BJ11" s="589"/>
      <c r="BK11" s="589"/>
      <c r="BL11" s="589"/>
      <c r="BM11" s="589"/>
      <c r="BN11" s="590"/>
      <c r="BO11" s="641">
        <v>3.9</v>
      </c>
      <c r="BP11" s="641"/>
      <c r="BQ11" s="641"/>
      <c r="BR11" s="641"/>
      <c r="BS11" s="594">
        <v>28797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1240831</v>
      </c>
      <c r="CS11" s="589"/>
      <c r="CT11" s="589"/>
      <c r="CU11" s="589"/>
      <c r="CV11" s="589"/>
      <c r="CW11" s="589"/>
      <c r="CX11" s="589"/>
      <c r="CY11" s="590"/>
      <c r="CZ11" s="641">
        <v>4.3</v>
      </c>
      <c r="DA11" s="641"/>
      <c r="DB11" s="641"/>
      <c r="DC11" s="641"/>
      <c r="DD11" s="594">
        <v>238659</v>
      </c>
      <c r="DE11" s="589"/>
      <c r="DF11" s="589"/>
      <c r="DG11" s="589"/>
      <c r="DH11" s="589"/>
      <c r="DI11" s="589"/>
      <c r="DJ11" s="589"/>
      <c r="DK11" s="589"/>
      <c r="DL11" s="589"/>
      <c r="DM11" s="589"/>
      <c r="DN11" s="589"/>
      <c r="DO11" s="589"/>
      <c r="DP11" s="590"/>
      <c r="DQ11" s="594">
        <v>932068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2999015</v>
      </c>
      <c r="BH12" s="589"/>
      <c r="BI12" s="589"/>
      <c r="BJ12" s="589"/>
      <c r="BK12" s="589"/>
      <c r="BL12" s="589"/>
      <c r="BM12" s="589"/>
      <c r="BN12" s="590"/>
      <c r="BO12" s="641">
        <v>51.6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772236</v>
      </c>
      <c r="CS12" s="589"/>
      <c r="CT12" s="589"/>
      <c r="CU12" s="589"/>
      <c r="CV12" s="589"/>
      <c r="CW12" s="589"/>
      <c r="CX12" s="589"/>
      <c r="CY12" s="590"/>
      <c r="CZ12" s="641">
        <v>2.7</v>
      </c>
      <c r="DA12" s="641"/>
      <c r="DB12" s="641"/>
      <c r="DC12" s="641"/>
      <c r="DD12" s="594">
        <v>417388</v>
      </c>
      <c r="DE12" s="589"/>
      <c r="DF12" s="589"/>
      <c r="DG12" s="589"/>
      <c r="DH12" s="589"/>
      <c r="DI12" s="589"/>
      <c r="DJ12" s="589"/>
      <c r="DK12" s="589"/>
      <c r="DL12" s="589"/>
      <c r="DM12" s="589"/>
      <c r="DN12" s="589"/>
      <c r="DO12" s="589"/>
      <c r="DP12" s="590"/>
      <c r="DQ12" s="594">
        <v>440151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37231</v>
      </c>
      <c r="S13" s="589"/>
      <c r="T13" s="589"/>
      <c r="U13" s="589"/>
      <c r="V13" s="589"/>
      <c r="W13" s="589"/>
      <c r="X13" s="589"/>
      <c r="Y13" s="590"/>
      <c r="Z13" s="641">
        <v>0.1</v>
      </c>
      <c r="AA13" s="641"/>
      <c r="AB13" s="641"/>
      <c r="AC13" s="641"/>
      <c r="AD13" s="642">
        <v>37231</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2983163</v>
      </c>
      <c r="BH13" s="589"/>
      <c r="BI13" s="589"/>
      <c r="BJ13" s="589"/>
      <c r="BK13" s="589"/>
      <c r="BL13" s="589"/>
      <c r="BM13" s="589"/>
      <c r="BN13" s="590"/>
      <c r="BO13" s="641">
        <v>51.3</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2736410</v>
      </c>
      <c r="CS13" s="589"/>
      <c r="CT13" s="589"/>
      <c r="CU13" s="589"/>
      <c r="CV13" s="589"/>
      <c r="CW13" s="589"/>
      <c r="CX13" s="589"/>
      <c r="CY13" s="590"/>
      <c r="CZ13" s="641">
        <v>9.5</v>
      </c>
      <c r="DA13" s="641"/>
      <c r="DB13" s="641"/>
      <c r="DC13" s="641"/>
      <c r="DD13" s="594">
        <v>719128</v>
      </c>
      <c r="DE13" s="589"/>
      <c r="DF13" s="589"/>
      <c r="DG13" s="589"/>
      <c r="DH13" s="589"/>
      <c r="DI13" s="589"/>
      <c r="DJ13" s="589"/>
      <c r="DK13" s="589"/>
      <c r="DL13" s="589"/>
      <c r="DM13" s="589"/>
      <c r="DN13" s="589"/>
      <c r="DO13" s="589"/>
      <c r="DP13" s="590"/>
      <c r="DQ13" s="594">
        <v>2254479</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134735</v>
      </c>
      <c r="BH14" s="589"/>
      <c r="BI14" s="589"/>
      <c r="BJ14" s="589"/>
      <c r="BK14" s="589"/>
      <c r="BL14" s="589"/>
      <c r="BM14" s="589"/>
      <c r="BN14" s="590"/>
      <c r="BO14" s="641">
        <v>2.2999999999999998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1267126</v>
      </c>
      <c r="CS14" s="589"/>
      <c r="CT14" s="589"/>
      <c r="CU14" s="589"/>
      <c r="CV14" s="589"/>
      <c r="CW14" s="589"/>
      <c r="CX14" s="589"/>
      <c r="CY14" s="590"/>
      <c r="CZ14" s="641">
        <v>4.4000000000000004</v>
      </c>
      <c r="DA14" s="641"/>
      <c r="DB14" s="641"/>
      <c r="DC14" s="641"/>
      <c r="DD14" s="594">
        <v>421901</v>
      </c>
      <c r="DE14" s="589"/>
      <c r="DF14" s="589"/>
      <c r="DG14" s="589"/>
      <c r="DH14" s="589"/>
      <c r="DI14" s="589"/>
      <c r="DJ14" s="589"/>
      <c r="DK14" s="589"/>
      <c r="DL14" s="589"/>
      <c r="DM14" s="589"/>
      <c r="DN14" s="589"/>
      <c r="DO14" s="589"/>
      <c r="DP14" s="590"/>
      <c r="DQ14" s="594">
        <v>862650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20971</v>
      </c>
      <c r="S15" s="589"/>
      <c r="T15" s="589"/>
      <c r="U15" s="589"/>
      <c r="V15" s="589"/>
      <c r="W15" s="589"/>
      <c r="X15" s="589"/>
      <c r="Y15" s="590"/>
      <c r="Z15" s="641">
        <v>0.1</v>
      </c>
      <c r="AA15" s="641"/>
      <c r="AB15" s="641"/>
      <c r="AC15" s="641"/>
      <c r="AD15" s="642">
        <v>20971</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313416</v>
      </c>
      <c r="BH15" s="589"/>
      <c r="BI15" s="589"/>
      <c r="BJ15" s="589"/>
      <c r="BK15" s="589"/>
      <c r="BL15" s="589"/>
      <c r="BM15" s="589"/>
      <c r="BN15" s="590"/>
      <c r="BO15" s="641">
        <v>5.4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3090628</v>
      </c>
      <c r="CS15" s="589"/>
      <c r="CT15" s="589"/>
      <c r="CU15" s="589"/>
      <c r="CV15" s="589"/>
      <c r="CW15" s="589"/>
      <c r="CX15" s="589"/>
      <c r="CY15" s="590"/>
      <c r="CZ15" s="641">
        <v>10.7</v>
      </c>
      <c r="DA15" s="641"/>
      <c r="DB15" s="641"/>
      <c r="DC15" s="641"/>
      <c r="DD15" s="594">
        <v>1097554</v>
      </c>
      <c r="DE15" s="589"/>
      <c r="DF15" s="589"/>
      <c r="DG15" s="589"/>
      <c r="DH15" s="589"/>
      <c r="DI15" s="589"/>
      <c r="DJ15" s="589"/>
      <c r="DK15" s="589"/>
      <c r="DL15" s="589"/>
      <c r="DM15" s="589"/>
      <c r="DN15" s="589"/>
      <c r="DO15" s="589"/>
      <c r="DP15" s="590"/>
      <c r="DQ15" s="594">
        <v>1882081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11716974</v>
      </c>
      <c r="S16" s="589"/>
      <c r="T16" s="589"/>
      <c r="U16" s="589"/>
      <c r="V16" s="589"/>
      <c r="W16" s="589"/>
      <c r="X16" s="589"/>
      <c r="Y16" s="590"/>
      <c r="Z16" s="641">
        <v>39.200000000000003</v>
      </c>
      <c r="AA16" s="641"/>
      <c r="AB16" s="641"/>
      <c r="AC16" s="641"/>
      <c r="AD16" s="642">
        <v>10489429</v>
      </c>
      <c r="AE16" s="642"/>
      <c r="AF16" s="642"/>
      <c r="AG16" s="642"/>
      <c r="AH16" s="642"/>
      <c r="AI16" s="642"/>
      <c r="AJ16" s="642"/>
      <c r="AK16" s="642"/>
      <c r="AL16" s="611">
        <v>59.6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1081762</v>
      </c>
      <c r="CS16" s="589"/>
      <c r="CT16" s="589"/>
      <c r="CU16" s="589"/>
      <c r="CV16" s="589"/>
      <c r="CW16" s="589"/>
      <c r="CX16" s="589"/>
      <c r="CY16" s="590"/>
      <c r="CZ16" s="641">
        <v>3.7</v>
      </c>
      <c r="DA16" s="641"/>
      <c r="DB16" s="641"/>
      <c r="DC16" s="641"/>
      <c r="DD16" s="594" t="s">
        <v>220</v>
      </c>
      <c r="DE16" s="589"/>
      <c r="DF16" s="589"/>
      <c r="DG16" s="589"/>
      <c r="DH16" s="589"/>
      <c r="DI16" s="589"/>
      <c r="DJ16" s="589"/>
      <c r="DK16" s="589"/>
      <c r="DL16" s="589"/>
      <c r="DM16" s="589"/>
      <c r="DN16" s="589"/>
      <c r="DO16" s="589"/>
      <c r="DP16" s="590"/>
      <c r="DQ16" s="594">
        <v>186505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10489429</v>
      </c>
      <c r="S17" s="589"/>
      <c r="T17" s="589"/>
      <c r="U17" s="589"/>
      <c r="V17" s="589"/>
      <c r="W17" s="589"/>
      <c r="X17" s="589"/>
      <c r="Y17" s="590"/>
      <c r="Z17" s="641">
        <v>35.1</v>
      </c>
      <c r="AA17" s="641"/>
      <c r="AB17" s="641"/>
      <c r="AC17" s="641"/>
      <c r="AD17" s="642">
        <v>10489429</v>
      </c>
      <c r="AE17" s="642"/>
      <c r="AF17" s="642"/>
      <c r="AG17" s="642"/>
      <c r="AH17" s="642"/>
      <c r="AI17" s="642"/>
      <c r="AJ17" s="642"/>
      <c r="AK17" s="642"/>
      <c r="AL17" s="611">
        <v>59.6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3594437</v>
      </c>
      <c r="CS17" s="589"/>
      <c r="CT17" s="589"/>
      <c r="CU17" s="589"/>
      <c r="CV17" s="589"/>
      <c r="CW17" s="589"/>
      <c r="CX17" s="589"/>
      <c r="CY17" s="590"/>
      <c r="CZ17" s="641">
        <v>12.4</v>
      </c>
      <c r="DA17" s="641"/>
      <c r="DB17" s="641"/>
      <c r="DC17" s="641"/>
      <c r="DD17" s="594" t="s">
        <v>220</v>
      </c>
      <c r="DE17" s="589"/>
      <c r="DF17" s="589"/>
      <c r="DG17" s="589"/>
      <c r="DH17" s="589"/>
      <c r="DI17" s="589"/>
      <c r="DJ17" s="589"/>
      <c r="DK17" s="589"/>
      <c r="DL17" s="589"/>
      <c r="DM17" s="589"/>
      <c r="DN17" s="589"/>
      <c r="DO17" s="589"/>
      <c r="DP17" s="590"/>
      <c r="DQ17" s="594">
        <v>3457742</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1227545</v>
      </c>
      <c r="S18" s="589"/>
      <c r="T18" s="589"/>
      <c r="U18" s="589"/>
      <c r="V18" s="589"/>
      <c r="W18" s="589"/>
      <c r="X18" s="589"/>
      <c r="Y18" s="590"/>
      <c r="Z18" s="641">
        <v>4.0999999999999996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14305</v>
      </c>
      <c r="BH19" s="589"/>
      <c r="BI19" s="589"/>
      <c r="BJ19" s="589"/>
      <c r="BK19" s="589"/>
      <c r="BL19" s="589"/>
      <c r="BM19" s="589"/>
      <c r="BN19" s="590"/>
      <c r="BO19" s="641">
        <v>0.2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18419461</v>
      </c>
      <c r="S20" s="589"/>
      <c r="T20" s="589"/>
      <c r="U20" s="589"/>
      <c r="V20" s="589"/>
      <c r="W20" s="589"/>
      <c r="X20" s="589"/>
      <c r="Y20" s="590"/>
      <c r="Z20" s="641">
        <v>61.6</v>
      </c>
      <c r="AA20" s="641"/>
      <c r="AB20" s="641"/>
      <c r="AC20" s="641"/>
      <c r="AD20" s="642">
        <v>17191916</v>
      </c>
      <c r="AE20" s="642"/>
      <c r="AF20" s="642"/>
      <c r="AG20" s="642"/>
      <c r="AH20" s="642"/>
      <c r="AI20" s="642"/>
      <c r="AJ20" s="642"/>
      <c r="AK20" s="642"/>
      <c r="AL20" s="611">
        <v>97.8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14305</v>
      </c>
      <c r="BH20" s="589"/>
      <c r="BI20" s="589"/>
      <c r="BJ20" s="589"/>
      <c r="BK20" s="589"/>
      <c r="BL20" s="589"/>
      <c r="BM20" s="589"/>
      <c r="BN20" s="590"/>
      <c r="BO20" s="641">
        <v>0.2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28934644</v>
      </c>
      <c r="CS20" s="589"/>
      <c r="CT20" s="589"/>
      <c r="CU20" s="589"/>
      <c r="CV20" s="589"/>
      <c r="CW20" s="589"/>
      <c r="CX20" s="589"/>
      <c r="CY20" s="590"/>
      <c r="CZ20" s="641">
        <v>100</v>
      </c>
      <c r="DA20" s="641"/>
      <c r="DB20" s="641"/>
      <c r="DC20" s="641"/>
      <c r="DD20" s="594">
        <v>3703160</v>
      </c>
      <c r="DE20" s="589"/>
      <c r="DF20" s="589"/>
      <c r="DG20" s="589"/>
      <c r="DH20" s="589"/>
      <c r="DI20" s="589"/>
      <c r="DJ20" s="589"/>
      <c r="DK20" s="589"/>
      <c r="DL20" s="589"/>
      <c r="DM20" s="589"/>
      <c r="DN20" s="589"/>
      <c r="DO20" s="589"/>
      <c r="DP20" s="590"/>
      <c r="DQ20" s="594">
        <v>20621406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5206</v>
      </c>
      <c r="S21" s="589"/>
      <c r="T21" s="589"/>
      <c r="U21" s="589"/>
      <c r="V21" s="589"/>
      <c r="W21" s="589"/>
      <c r="X21" s="589"/>
      <c r="Y21" s="590"/>
      <c r="Z21" s="641">
        <v>0</v>
      </c>
      <c r="AA21" s="641"/>
      <c r="AB21" s="641"/>
      <c r="AC21" s="641"/>
      <c r="AD21" s="642">
        <v>5206</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14305</v>
      </c>
      <c r="BH21" s="589"/>
      <c r="BI21" s="589"/>
      <c r="BJ21" s="589"/>
      <c r="BK21" s="589"/>
      <c r="BL21" s="589"/>
      <c r="BM21" s="589"/>
      <c r="BN21" s="590"/>
      <c r="BO21" s="641">
        <v>0.2</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137910</v>
      </c>
      <c r="S22" s="589"/>
      <c r="T22" s="589"/>
      <c r="U22" s="589"/>
      <c r="V22" s="589"/>
      <c r="W22" s="589"/>
      <c r="X22" s="589"/>
      <c r="Y22" s="590"/>
      <c r="Z22" s="641">
        <v>0.5</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381043</v>
      </c>
      <c r="S23" s="589"/>
      <c r="T23" s="589"/>
      <c r="U23" s="589"/>
      <c r="V23" s="589"/>
      <c r="W23" s="589"/>
      <c r="X23" s="589"/>
      <c r="Y23" s="590"/>
      <c r="Z23" s="641">
        <v>1.3</v>
      </c>
      <c r="AA23" s="641"/>
      <c r="AB23" s="641"/>
      <c r="AC23" s="641"/>
      <c r="AD23" s="642">
        <v>38914</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157320</v>
      </c>
      <c r="S24" s="589"/>
      <c r="T24" s="589"/>
      <c r="U24" s="589"/>
      <c r="V24" s="589"/>
      <c r="W24" s="589"/>
      <c r="X24" s="589"/>
      <c r="Y24" s="590"/>
      <c r="Z24" s="641">
        <v>0.5</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12084842</v>
      </c>
      <c r="CS24" s="639"/>
      <c r="CT24" s="639"/>
      <c r="CU24" s="639"/>
      <c r="CV24" s="639"/>
      <c r="CW24" s="639"/>
      <c r="CX24" s="639"/>
      <c r="CY24" s="686"/>
      <c r="CZ24" s="690">
        <v>41.8</v>
      </c>
      <c r="DA24" s="691"/>
      <c r="DB24" s="691"/>
      <c r="DC24" s="692"/>
      <c r="DD24" s="685">
        <v>9022201</v>
      </c>
      <c r="DE24" s="639"/>
      <c r="DF24" s="639"/>
      <c r="DG24" s="639"/>
      <c r="DH24" s="639"/>
      <c r="DI24" s="639"/>
      <c r="DJ24" s="639"/>
      <c r="DK24" s="686"/>
      <c r="DL24" s="685">
        <v>8877839</v>
      </c>
      <c r="DM24" s="639"/>
      <c r="DN24" s="639"/>
      <c r="DO24" s="639"/>
      <c r="DP24" s="639"/>
      <c r="DQ24" s="639"/>
      <c r="DR24" s="639"/>
      <c r="DS24" s="639"/>
      <c r="DT24" s="639"/>
      <c r="DU24" s="639"/>
      <c r="DV24" s="686"/>
      <c r="DW24" s="687">
        <v>47.4</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3478258</v>
      </c>
      <c r="S25" s="589"/>
      <c r="T25" s="589"/>
      <c r="U25" s="589"/>
      <c r="V25" s="589"/>
      <c r="W25" s="589"/>
      <c r="X25" s="589"/>
      <c r="Y25" s="590"/>
      <c r="Z25" s="641">
        <v>11.6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4530933</v>
      </c>
      <c r="CS25" s="607"/>
      <c r="CT25" s="607"/>
      <c r="CU25" s="607"/>
      <c r="CV25" s="607"/>
      <c r="CW25" s="607"/>
      <c r="CX25" s="607"/>
      <c r="CY25" s="608"/>
      <c r="CZ25" s="591">
        <v>15.7</v>
      </c>
      <c r="DA25" s="609"/>
      <c r="DB25" s="609"/>
      <c r="DC25" s="610"/>
      <c r="DD25" s="594">
        <v>4169491</v>
      </c>
      <c r="DE25" s="607"/>
      <c r="DF25" s="607"/>
      <c r="DG25" s="607"/>
      <c r="DH25" s="607"/>
      <c r="DI25" s="607"/>
      <c r="DJ25" s="607"/>
      <c r="DK25" s="608"/>
      <c r="DL25" s="594">
        <v>4169491</v>
      </c>
      <c r="DM25" s="607"/>
      <c r="DN25" s="607"/>
      <c r="DO25" s="607"/>
      <c r="DP25" s="607"/>
      <c r="DQ25" s="607"/>
      <c r="DR25" s="607"/>
      <c r="DS25" s="607"/>
      <c r="DT25" s="607"/>
      <c r="DU25" s="607"/>
      <c r="DV25" s="608"/>
      <c r="DW25" s="611">
        <v>22.3</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325990</v>
      </c>
      <c r="S26" s="589"/>
      <c r="T26" s="589"/>
      <c r="U26" s="589"/>
      <c r="V26" s="589"/>
      <c r="W26" s="589"/>
      <c r="X26" s="589"/>
      <c r="Y26" s="590"/>
      <c r="Z26" s="641">
        <v>1.1000000000000001</v>
      </c>
      <c r="AA26" s="641"/>
      <c r="AB26" s="641"/>
      <c r="AC26" s="641"/>
      <c r="AD26" s="642">
        <v>325990</v>
      </c>
      <c r="AE26" s="642"/>
      <c r="AF26" s="642"/>
      <c r="AG26" s="642"/>
      <c r="AH26" s="642"/>
      <c r="AI26" s="642"/>
      <c r="AJ26" s="642"/>
      <c r="AK26" s="642"/>
      <c r="AL26" s="611">
        <v>1.9</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3247845</v>
      </c>
      <c r="CS26" s="589"/>
      <c r="CT26" s="589"/>
      <c r="CU26" s="589"/>
      <c r="CV26" s="589"/>
      <c r="CW26" s="589"/>
      <c r="CX26" s="589"/>
      <c r="CY26" s="590"/>
      <c r="CZ26" s="591">
        <v>11.2</v>
      </c>
      <c r="DA26" s="609"/>
      <c r="DB26" s="609"/>
      <c r="DC26" s="610"/>
      <c r="DD26" s="594">
        <v>2965510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2026569</v>
      </c>
      <c r="S27" s="589"/>
      <c r="T27" s="589"/>
      <c r="U27" s="589"/>
      <c r="V27" s="589"/>
      <c r="W27" s="589"/>
      <c r="X27" s="589"/>
      <c r="Y27" s="590"/>
      <c r="Z27" s="641">
        <v>6.8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5813696</v>
      </c>
      <c r="BH27" s="589"/>
      <c r="BI27" s="589"/>
      <c r="BJ27" s="589"/>
      <c r="BK27" s="589"/>
      <c r="BL27" s="589"/>
      <c r="BM27" s="589"/>
      <c r="BN27" s="590"/>
      <c r="BO27" s="641">
        <v>100</v>
      </c>
      <c r="BP27" s="641"/>
      <c r="BQ27" s="641"/>
      <c r="BR27" s="641"/>
      <c r="BS27" s="594">
        <v>28797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3959472</v>
      </c>
      <c r="CS27" s="607"/>
      <c r="CT27" s="607"/>
      <c r="CU27" s="607"/>
      <c r="CV27" s="607"/>
      <c r="CW27" s="607"/>
      <c r="CX27" s="607"/>
      <c r="CY27" s="608"/>
      <c r="CZ27" s="591">
        <v>13.7</v>
      </c>
      <c r="DA27" s="609"/>
      <c r="DB27" s="609"/>
      <c r="DC27" s="610"/>
      <c r="DD27" s="594">
        <v>1394968</v>
      </c>
      <c r="DE27" s="607"/>
      <c r="DF27" s="607"/>
      <c r="DG27" s="607"/>
      <c r="DH27" s="607"/>
      <c r="DI27" s="607"/>
      <c r="DJ27" s="607"/>
      <c r="DK27" s="608"/>
      <c r="DL27" s="594">
        <v>1394968</v>
      </c>
      <c r="DM27" s="607"/>
      <c r="DN27" s="607"/>
      <c r="DO27" s="607"/>
      <c r="DP27" s="607"/>
      <c r="DQ27" s="607"/>
      <c r="DR27" s="607"/>
      <c r="DS27" s="607"/>
      <c r="DT27" s="607"/>
      <c r="DU27" s="607"/>
      <c r="DV27" s="608"/>
      <c r="DW27" s="611">
        <v>7.4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99773</v>
      </c>
      <c r="S28" s="589"/>
      <c r="T28" s="589"/>
      <c r="U28" s="589"/>
      <c r="V28" s="589"/>
      <c r="W28" s="589"/>
      <c r="X28" s="589"/>
      <c r="Y28" s="590"/>
      <c r="Z28" s="641">
        <v>0.3</v>
      </c>
      <c r="AA28" s="641"/>
      <c r="AB28" s="641"/>
      <c r="AC28" s="641"/>
      <c r="AD28" s="642">
        <v>15101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3594437</v>
      </c>
      <c r="CS28" s="589"/>
      <c r="CT28" s="589"/>
      <c r="CU28" s="589"/>
      <c r="CV28" s="589"/>
      <c r="CW28" s="589"/>
      <c r="CX28" s="589"/>
      <c r="CY28" s="590"/>
      <c r="CZ28" s="591">
        <v>12.4</v>
      </c>
      <c r="DA28" s="609"/>
      <c r="DB28" s="609"/>
      <c r="DC28" s="610"/>
      <c r="DD28" s="594">
        <v>3457742</v>
      </c>
      <c r="DE28" s="589"/>
      <c r="DF28" s="589"/>
      <c r="DG28" s="589"/>
      <c r="DH28" s="589"/>
      <c r="DI28" s="589"/>
      <c r="DJ28" s="589"/>
      <c r="DK28" s="590"/>
      <c r="DL28" s="594">
        <v>3313380</v>
      </c>
      <c r="DM28" s="589"/>
      <c r="DN28" s="589"/>
      <c r="DO28" s="589"/>
      <c r="DP28" s="589"/>
      <c r="DQ28" s="589"/>
      <c r="DR28" s="589"/>
      <c r="DS28" s="589"/>
      <c r="DT28" s="589"/>
      <c r="DU28" s="589"/>
      <c r="DV28" s="590"/>
      <c r="DW28" s="611">
        <v>17.7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17515</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3594433</v>
      </c>
      <c r="CS29" s="607"/>
      <c r="CT29" s="607"/>
      <c r="CU29" s="607"/>
      <c r="CV29" s="607"/>
      <c r="CW29" s="607"/>
      <c r="CX29" s="607"/>
      <c r="CY29" s="608"/>
      <c r="CZ29" s="591">
        <v>12.4</v>
      </c>
      <c r="DA29" s="609"/>
      <c r="DB29" s="609"/>
      <c r="DC29" s="610"/>
      <c r="DD29" s="594">
        <v>3457738</v>
      </c>
      <c r="DE29" s="607"/>
      <c r="DF29" s="607"/>
      <c r="DG29" s="607"/>
      <c r="DH29" s="607"/>
      <c r="DI29" s="607"/>
      <c r="DJ29" s="607"/>
      <c r="DK29" s="608"/>
      <c r="DL29" s="594">
        <v>3313376</v>
      </c>
      <c r="DM29" s="607"/>
      <c r="DN29" s="607"/>
      <c r="DO29" s="607"/>
      <c r="DP29" s="607"/>
      <c r="DQ29" s="607"/>
      <c r="DR29" s="607"/>
      <c r="DS29" s="607"/>
      <c r="DT29" s="607"/>
      <c r="DU29" s="607"/>
      <c r="DV29" s="608"/>
      <c r="DW29" s="611">
        <v>17.7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379177</v>
      </c>
      <c r="S30" s="589"/>
      <c r="T30" s="589"/>
      <c r="U30" s="589"/>
      <c r="V30" s="589"/>
      <c r="W30" s="589"/>
      <c r="X30" s="589"/>
      <c r="Y30" s="590"/>
      <c r="Z30" s="641">
        <v>1.3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98.5</v>
      </c>
      <c r="BH30" s="655"/>
      <c r="BI30" s="655"/>
      <c r="BJ30" s="655"/>
      <c r="BK30" s="655"/>
      <c r="BL30" s="655"/>
      <c r="BM30" s="656">
        <v>93.6</v>
      </c>
      <c r="BN30" s="655"/>
      <c r="BO30" s="655"/>
      <c r="BP30" s="655"/>
      <c r="BQ30" s="657"/>
      <c r="BR30" s="654">
        <v>98.4</v>
      </c>
      <c r="BS30" s="655"/>
      <c r="BT30" s="655"/>
      <c r="BU30" s="655"/>
      <c r="BV30" s="655"/>
      <c r="BW30" s="655"/>
      <c r="BX30" s="656">
        <v>93.5</v>
      </c>
      <c r="BY30" s="655"/>
      <c r="BZ30" s="655"/>
      <c r="CA30" s="655"/>
      <c r="CB30" s="657"/>
      <c r="CD30" s="660"/>
      <c r="CE30" s="661"/>
      <c r="CF30" s="625" t="s">
        <v>292</v>
      </c>
      <c r="CG30" s="622"/>
      <c r="CH30" s="622"/>
      <c r="CI30" s="622"/>
      <c r="CJ30" s="622"/>
      <c r="CK30" s="622"/>
      <c r="CL30" s="622"/>
      <c r="CM30" s="622"/>
      <c r="CN30" s="622"/>
      <c r="CO30" s="622"/>
      <c r="CP30" s="622"/>
      <c r="CQ30" s="623"/>
      <c r="CR30" s="588">
        <v>3276106</v>
      </c>
      <c r="CS30" s="589"/>
      <c r="CT30" s="589"/>
      <c r="CU30" s="589"/>
      <c r="CV30" s="589"/>
      <c r="CW30" s="589"/>
      <c r="CX30" s="589"/>
      <c r="CY30" s="590"/>
      <c r="CZ30" s="591">
        <v>11.3</v>
      </c>
      <c r="DA30" s="609"/>
      <c r="DB30" s="609"/>
      <c r="DC30" s="610"/>
      <c r="DD30" s="594">
        <v>3139411</v>
      </c>
      <c r="DE30" s="589"/>
      <c r="DF30" s="589"/>
      <c r="DG30" s="589"/>
      <c r="DH30" s="589"/>
      <c r="DI30" s="589"/>
      <c r="DJ30" s="589"/>
      <c r="DK30" s="590"/>
      <c r="DL30" s="594">
        <v>2995049</v>
      </c>
      <c r="DM30" s="589"/>
      <c r="DN30" s="589"/>
      <c r="DO30" s="589"/>
      <c r="DP30" s="589"/>
      <c r="DQ30" s="589"/>
      <c r="DR30" s="589"/>
      <c r="DS30" s="589"/>
      <c r="DT30" s="589"/>
      <c r="DU30" s="589"/>
      <c r="DV30" s="590"/>
      <c r="DW30" s="611">
        <v>16</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1081563</v>
      </c>
      <c r="S31" s="589"/>
      <c r="T31" s="589"/>
      <c r="U31" s="589"/>
      <c r="V31" s="589"/>
      <c r="W31" s="589"/>
      <c r="X31" s="589"/>
      <c r="Y31" s="590"/>
      <c r="Z31" s="641">
        <v>3.6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95.3</v>
      </c>
      <c r="BN31" s="653"/>
      <c r="BO31" s="653"/>
      <c r="BP31" s="653"/>
      <c r="BQ31" s="617"/>
      <c r="BR31" s="652">
        <v>98.8</v>
      </c>
      <c r="BS31" s="607"/>
      <c r="BT31" s="607"/>
      <c r="BU31" s="607"/>
      <c r="BV31" s="607"/>
      <c r="BW31" s="607"/>
      <c r="BX31" s="643">
        <v>95</v>
      </c>
      <c r="BY31" s="653"/>
      <c r="BZ31" s="653"/>
      <c r="CA31" s="653"/>
      <c r="CB31" s="617"/>
      <c r="CD31" s="660"/>
      <c r="CE31" s="661"/>
      <c r="CF31" s="625" t="s">
        <v>296</v>
      </c>
      <c r="CG31" s="622"/>
      <c r="CH31" s="622"/>
      <c r="CI31" s="622"/>
      <c r="CJ31" s="622"/>
      <c r="CK31" s="622"/>
      <c r="CL31" s="622"/>
      <c r="CM31" s="622"/>
      <c r="CN31" s="622"/>
      <c r="CO31" s="622"/>
      <c r="CP31" s="622"/>
      <c r="CQ31" s="623"/>
      <c r="CR31" s="588">
        <v>318327</v>
      </c>
      <c r="CS31" s="607"/>
      <c r="CT31" s="607"/>
      <c r="CU31" s="607"/>
      <c r="CV31" s="607"/>
      <c r="CW31" s="607"/>
      <c r="CX31" s="607"/>
      <c r="CY31" s="608"/>
      <c r="CZ31" s="591">
        <v>1.1000000000000001</v>
      </c>
      <c r="DA31" s="609"/>
      <c r="DB31" s="609"/>
      <c r="DC31" s="610"/>
      <c r="DD31" s="594">
        <v>318327</v>
      </c>
      <c r="DE31" s="607"/>
      <c r="DF31" s="607"/>
      <c r="DG31" s="607"/>
      <c r="DH31" s="607"/>
      <c r="DI31" s="607"/>
      <c r="DJ31" s="607"/>
      <c r="DK31" s="608"/>
      <c r="DL31" s="594">
        <v>318327</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618330</v>
      </c>
      <c r="S32" s="589"/>
      <c r="T32" s="589"/>
      <c r="U32" s="589"/>
      <c r="V32" s="589"/>
      <c r="W32" s="589"/>
      <c r="X32" s="589"/>
      <c r="Y32" s="590"/>
      <c r="Z32" s="641">
        <v>2.1</v>
      </c>
      <c r="AA32" s="641"/>
      <c r="AB32" s="641"/>
      <c r="AC32" s="641"/>
      <c r="AD32" s="642">
        <v>7976</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97.9</v>
      </c>
      <c r="BH32" s="573"/>
      <c r="BI32" s="573"/>
      <c r="BJ32" s="573"/>
      <c r="BK32" s="573"/>
      <c r="BL32" s="573"/>
      <c r="BM32" s="636">
        <v>91.7</v>
      </c>
      <c r="BN32" s="573"/>
      <c r="BO32" s="573"/>
      <c r="BP32" s="573"/>
      <c r="BQ32" s="630"/>
      <c r="BR32" s="651">
        <v>97.9</v>
      </c>
      <c r="BS32" s="573"/>
      <c r="BT32" s="573"/>
      <c r="BU32" s="573"/>
      <c r="BV32" s="573"/>
      <c r="BW32" s="573"/>
      <c r="BX32" s="636">
        <v>91.6</v>
      </c>
      <c r="BY32" s="573"/>
      <c r="BZ32" s="573"/>
      <c r="CA32" s="573"/>
      <c r="CB32" s="630"/>
      <c r="CD32" s="662"/>
      <c r="CE32" s="663"/>
      <c r="CF32" s="625" t="s">
        <v>299</v>
      </c>
      <c r="CG32" s="622"/>
      <c r="CH32" s="622"/>
      <c r="CI32" s="622"/>
      <c r="CJ32" s="622"/>
      <c r="CK32" s="622"/>
      <c r="CL32" s="622"/>
      <c r="CM32" s="622"/>
      <c r="CN32" s="622"/>
      <c r="CO32" s="622"/>
      <c r="CP32" s="622"/>
      <c r="CQ32" s="623"/>
      <c r="CR32" s="588">
        <v>4</v>
      </c>
      <c r="CS32" s="589"/>
      <c r="CT32" s="589"/>
      <c r="CU32" s="589"/>
      <c r="CV32" s="589"/>
      <c r="CW32" s="589"/>
      <c r="CX32" s="589"/>
      <c r="CY32" s="590"/>
      <c r="CZ32" s="591">
        <v>0</v>
      </c>
      <c r="DA32" s="609"/>
      <c r="DB32" s="609"/>
      <c r="DC32" s="610"/>
      <c r="DD32" s="594">
        <v>4</v>
      </c>
      <c r="DE32" s="589"/>
      <c r="DF32" s="589"/>
      <c r="DG32" s="589"/>
      <c r="DH32" s="589"/>
      <c r="DI32" s="589"/>
      <c r="DJ32" s="589"/>
      <c r="DK32" s="590"/>
      <c r="DL32" s="594">
        <v>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2779405</v>
      </c>
      <c r="S33" s="589"/>
      <c r="T33" s="589"/>
      <c r="U33" s="589"/>
      <c r="V33" s="589"/>
      <c r="W33" s="589"/>
      <c r="X33" s="589"/>
      <c r="Y33" s="590"/>
      <c r="Z33" s="641">
        <v>9.3000000000000007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12064880</v>
      </c>
      <c r="CS33" s="607"/>
      <c r="CT33" s="607"/>
      <c r="CU33" s="607"/>
      <c r="CV33" s="607"/>
      <c r="CW33" s="607"/>
      <c r="CX33" s="607"/>
      <c r="CY33" s="608"/>
      <c r="CZ33" s="591">
        <v>41.7</v>
      </c>
      <c r="DA33" s="609"/>
      <c r="DB33" s="609"/>
      <c r="DC33" s="610"/>
      <c r="DD33" s="594">
        <v>10359642</v>
      </c>
      <c r="DE33" s="607"/>
      <c r="DF33" s="607"/>
      <c r="DG33" s="607"/>
      <c r="DH33" s="607"/>
      <c r="DI33" s="607"/>
      <c r="DJ33" s="607"/>
      <c r="DK33" s="608"/>
      <c r="DL33" s="594">
        <v>7669183</v>
      </c>
      <c r="DM33" s="607"/>
      <c r="DN33" s="607"/>
      <c r="DO33" s="607"/>
      <c r="DP33" s="607"/>
      <c r="DQ33" s="607"/>
      <c r="DR33" s="607"/>
      <c r="DS33" s="607"/>
      <c r="DT33" s="607"/>
      <c r="DU33" s="607"/>
      <c r="DV33" s="608"/>
      <c r="DW33" s="611">
        <v>40.9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4126913</v>
      </c>
      <c r="CS34" s="589"/>
      <c r="CT34" s="589"/>
      <c r="CU34" s="589"/>
      <c r="CV34" s="589"/>
      <c r="CW34" s="589"/>
      <c r="CX34" s="589"/>
      <c r="CY34" s="590"/>
      <c r="CZ34" s="591">
        <v>14.3</v>
      </c>
      <c r="DA34" s="609"/>
      <c r="DB34" s="609"/>
      <c r="DC34" s="610"/>
      <c r="DD34" s="594">
        <v>3407855</v>
      </c>
      <c r="DE34" s="589"/>
      <c r="DF34" s="589"/>
      <c r="DG34" s="589"/>
      <c r="DH34" s="589"/>
      <c r="DI34" s="589"/>
      <c r="DJ34" s="589"/>
      <c r="DK34" s="590"/>
      <c r="DL34" s="594">
        <v>3101651</v>
      </c>
      <c r="DM34" s="589"/>
      <c r="DN34" s="589"/>
      <c r="DO34" s="589"/>
      <c r="DP34" s="589"/>
      <c r="DQ34" s="589"/>
      <c r="DR34" s="589"/>
      <c r="DS34" s="589"/>
      <c r="DT34" s="589"/>
      <c r="DU34" s="589"/>
      <c r="DV34" s="590"/>
      <c r="DW34" s="611">
        <v>16.600000000000001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1143205</v>
      </c>
      <c r="S35" s="589"/>
      <c r="T35" s="589"/>
      <c r="U35" s="589"/>
      <c r="V35" s="589"/>
      <c r="W35" s="589"/>
      <c r="X35" s="589"/>
      <c r="Y35" s="590"/>
      <c r="Z35" s="641">
        <v>3.8</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4913604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7016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144084</v>
      </c>
      <c r="CS35" s="607"/>
      <c r="CT35" s="607"/>
      <c r="CU35" s="607"/>
      <c r="CV35" s="607"/>
      <c r="CW35" s="607"/>
      <c r="CX35" s="607"/>
      <c r="CY35" s="608"/>
      <c r="CZ35" s="591">
        <v>0.5</v>
      </c>
      <c r="DA35" s="609"/>
      <c r="DB35" s="609"/>
      <c r="DC35" s="610"/>
      <c r="DD35" s="594">
        <v>127214</v>
      </c>
      <c r="DE35" s="607"/>
      <c r="DF35" s="607"/>
      <c r="DG35" s="607"/>
      <c r="DH35" s="607"/>
      <c r="DI35" s="607"/>
      <c r="DJ35" s="607"/>
      <c r="DK35" s="608"/>
      <c r="DL35" s="594">
        <v>127214</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29907520</v>
      </c>
      <c r="S36" s="629"/>
      <c r="T36" s="629"/>
      <c r="U36" s="629"/>
      <c r="V36" s="629"/>
      <c r="W36" s="629"/>
      <c r="X36" s="629"/>
      <c r="Y36" s="632"/>
      <c r="Z36" s="633">
        <v>100</v>
      </c>
      <c r="AA36" s="633"/>
      <c r="AB36" s="633"/>
      <c r="AC36" s="633"/>
      <c r="AD36" s="634">
        <v>17585103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1815724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-24728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2145747</v>
      </c>
      <c r="CS36" s="589"/>
      <c r="CT36" s="589"/>
      <c r="CU36" s="589"/>
      <c r="CV36" s="589"/>
      <c r="CW36" s="589"/>
      <c r="CX36" s="589"/>
      <c r="CY36" s="590"/>
      <c r="CZ36" s="591">
        <v>7.4</v>
      </c>
      <c r="DA36" s="609"/>
      <c r="DB36" s="609"/>
      <c r="DC36" s="610"/>
      <c r="DD36" s="594">
        <v>1542316</v>
      </c>
      <c r="DE36" s="589"/>
      <c r="DF36" s="589"/>
      <c r="DG36" s="589"/>
      <c r="DH36" s="589"/>
      <c r="DI36" s="589"/>
      <c r="DJ36" s="589"/>
      <c r="DK36" s="590"/>
      <c r="DL36" s="594">
        <v>1114342</v>
      </c>
      <c r="DM36" s="589"/>
      <c r="DN36" s="589"/>
      <c r="DO36" s="589"/>
      <c r="DP36" s="589"/>
      <c r="DQ36" s="589"/>
      <c r="DR36" s="589"/>
      <c r="DS36" s="589"/>
      <c r="DT36" s="589"/>
      <c r="DU36" s="589"/>
      <c r="DV36" s="590"/>
      <c r="DW36" s="611">
        <v>6</v>
      </c>
      <c r="DX36" s="612"/>
      <c r="DY36" s="612"/>
      <c r="DZ36" s="612"/>
      <c r="EA36" s="612"/>
      <c r="EB36" s="612"/>
      <c r="EC36" s="613"/>
    </row>
    <row r="37" spans="2:133" ht="11.25" customHeight="1">
      <c r="AQ37" s="614" t="s">
        <v>314</v>
      </c>
      <c r="AR37" s="615"/>
      <c r="AS37" s="615"/>
      <c r="AT37" s="615"/>
      <c r="AU37" s="615"/>
      <c r="AV37" s="615"/>
      <c r="AW37" s="615"/>
      <c r="AX37" s="615"/>
      <c r="AY37" s="616"/>
      <c r="AZ37" s="588">
        <v>631345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8029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6753</v>
      </c>
      <c r="CS37" s="607"/>
      <c r="CT37" s="607"/>
      <c r="CU37" s="607"/>
      <c r="CV37" s="607"/>
      <c r="CW37" s="607"/>
      <c r="CX37" s="607"/>
      <c r="CY37" s="608"/>
      <c r="CZ37" s="591">
        <v>0</v>
      </c>
      <c r="DA37" s="609"/>
      <c r="DB37" s="609"/>
      <c r="DC37" s="610"/>
      <c r="DD37" s="594">
        <v>6753</v>
      </c>
      <c r="DE37" s="607"/>
      <c r="DF37" s="607"/>
      <c r="DG37" s="607"/>
      <c r="DH37" s="607"/>
      <c r="DI37" s="607"/>
      <c r="DJ37" s="607"/>
      <c r="DK37" s="608"/>
      <c r="DL37" s="594">
        <v>6753</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317</v>
      </c>
      <c r="AR38" s="615"/>
      <c r="AS38" s="615"/>
      <c r="AT38" s="615"/>
      <c r="AU38" s="615"/>
      <c r="AV38" s="615"/>
      <c r="AW38" s="615"/>
      <c r="AX38" s="615"/>
      <c r="AY38" s="616"/>
      <c r="AZ38" s="588">
        <v>120309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14201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4161950</v>
      </c>
      <c r="CS38" s="589"/>
      <c r="CT38" s="589"/>
      <c r="CU38" s="589"/>
      <c r="CV38" s="589"/>
      <c r="CW38" s="589"/>
      <c r="CX38" s="589"/>
      <c r="CY38" s="590"/>
      <c r="CZ38" s="591">
        <v>14.4</v>
      </c>
      <c r="DA38" s="609"/>
      <c r="DB38" s="609"/>
      <c r="DC38" s="610"/>
      <c r="DD38" s="594">
        <v>3870714</v>
      </c>
      <c r="DE38" s="589"/>
      <c r="DF38" s="589"/>
      <c r="DG38" s="589"/>
      <c r="DH38" s="589"/>
      <c r="DI38" s="589"/>
      <c r="DJ38" s="589"/>
      <c r="DK38" s="590"/>
      <c r="DL38" s="594">
        <v>3325976</v>
      </c>
      <c r="DM38" s="589"/>
      <c r="DN38" s="589"/>
      <c r="DO38" s="589"/>
      <c r="DP38" s="589"/>
      <c r="DQ38" s="589"/>
      <c r="DR38" s="589"/>
      <c r="DS38" s="589"/>
      <c r="DT38" s="589"/>
      <c r="DU38" s="589"/>
      <c r="DV38" s="590"/>
      <c r="DW38" s="611">
        <v>17.8</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1481186</v>
      </c>
      <c r="CS39" s="607"/>
      <c r="CT39" s="607"/>
      <c r="CU39" s="607"/>
      <c r="CV39" s="607"/>
      <c r="CW39" s="607"/>
      <c r="CX39" s="607"/>
      <c r="CY39" s="608"/>
      <c r="CZ39" s="591">
        <v>5.0999999999999996</v>
      </c>
      <c r="DA39" s="609"/>
      <c r="DB39" s="609"/>
      <c r="DC39" s="610"/>
      <c r="DD39" s="594">
        <v>1411543</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493720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5000</v>
      </c>
      <c r="CS40" s="589"/>
      <c r="CT40" s="589"/>
      <c r="CU40" s="589"/>
      <c r="CV40" s="589"/>
      <c r="CW40" s="589"/>
      <c r="CX40" s="589"/>
      <c r="CY40" s="590"/>
      <c r="CZ40" s="591">
        <v>0</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1852506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4784922</v>
      </c>
      <c r="CS42" s="589"/>
      <c r="CT42" s="589"/>
      <c r="CU42" s="589"/>
      <c r="CV42" s="589"/>
      <c r="CW42" s="589"/>
      <c r="CX42" s="589"/>
      <c r="CY42" s="590"/>
      <c r="CZ42" s="591">
        <v>16.5</v>
      </c>
      <c r="DA42" s="592"/>
      <c r="DB42" s="592"/>
      <c r="DC42" s="593"/>
      <c r="DD42" s="594">
        <v>1239563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27816</v>
      </c>
      <c r="CS43" s="607"/>
      <c r="CT43" s="607"/>
      <c r="CU43" s="607"/>
      <c r="CV43" s="607"/>
      <c r="CW43" s="607"/>
      <c r="CX43" s="607"/>
      <c r="CY43" s="608"/>
      <c r="CZ43" s="591">
        <v>0.1</v>
      </c>
      <c r="DA43" s="609"/>
      <c r="DB43" s="609"/>
      <c r="DC43" s="610"/>
      <c r="DD43" s="594">
        <v>26794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3703160</v>
      </c>
      <c r="CS44" s="589"/>
      <c r="CT44" s="589"/>
      <c r="CU44" s="589"/>
      <c r="CV44" s="589"/>
      <c r="CW44" s="589"/>
      <c r="CX44" s="589"/>
      <c r="CY44" s="590"/>
      <c r="CZ44" s="591">
        <v>12.8</v>
      </c>
      <c r="DA44" s="592"/>
      <c r="DB44" s="592"/>
      <c r="DC44" s="593"/>
      <c r="DD44" s="594">
        <v>1053058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2180762</v>
      </c>
      <c r="CS45" s="607"/>
      <c r="CT45" s="607"/>
      <c r="CU45" s="607"/>
      <c r="CV45" s="607"/>
      <c r="CW45" s="607"/>
      <c r="CX45" s="607"/>
      <c r="CY45" s="608"/>
      <c r="CZ45" s="591">
        <v>7.5</v>
      </c>
      <c r="DA45" s="609"/>
      <c r="DB45" s="609"/>
      <c r="DC45" s="610"/>
      <c r="DD45" s="594">
        <v>192893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1463008</v>
      </c>
      <c r="CS46" s="589"/>
      <c r="CT46" s="589"/>
      <c r="CU46" s="589"/>
      <c r="CV46" s="589"/>
      <c r="CW46" s="589"/>
      <c r="CX46" s="589"/>
      <c r="CY46" s="590"/>
      <c r="CZ46" s="591">
        <v>5.0999999999999996</v>
      </c>
      <c r="DA46" s="592"/>
      <c r="DB46" s="592"/>
      <c r="DC46" s="593"/>
      <c r="DD46" s="594">
        <v>816975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1081762</v>
      </c>
      <c r="CS47" s="607"/>
      <c r="CT47" s="607"/>
      <c r="CU47" s="607"/>
      <c r="CV47" s="607"/>
      <c r="CW47" s="607"/>
      <c r="CX47" s="607"/>
      <c r="CY47" s="608"/>
      <c r="CZ47" s="591">
        <v>3.7</v>
      </c>
      <c r="DA47" s="609"/>
      <c r="DB47" s="609"/>
      <c r="DC47" s="610"/>
      <c r="DD47" s="594">
        <v>186505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28934644</v>
      </c>
      <c r="CS49" s="573"/>
      <c r="CT49" s="573"/>
      <c r="CU49" s="573"/>
      <c r="CV49" s="573"/>
      <c r="CW49" s="573"/>
      <c r="CX49" s="573"/>
      <c r="CY49" s="574"/>
      <c r="CZ49" s="575">
        <v>100</v>
      </c>
      <c r="DA49" s="576"/>
      <c r="DB49" s="576"/>
      <c r="DC49" s="577"/>
      <c r="DD49" s="578">
        <v>20621406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29925</v>
      </c>
      <c r="R7" s="1101"/>
      <c r="S7" s="1101"/>
      <c r="T7" s="1101"/>
      <c r="U7" s="1101"/>
      <c r="V7" s="1101">
        <v>28953</v>
      </c>
      <c r="W7" s="1101"/>
      <c r="X7" s="1101"/>
      <c r="Y7" s="1101"/>
      <c r="Z7" s="1101"/>
      <c r="AA7" s="1101">
        <v>973</v>
      </c>
      <c r="AB7" s="1101"/>
      <c r="AC7" s="1101"/>
      <c r="AD7" s="1101"/>
      <c r="AE7" s="1102"/>
      <c r="AF7" s="1103">
        <v>919</v>
      </c>
      <c r="AG7" s="1104"/>
      <c r="AH7" s="1104"/>
      <c r="AI7" s="1104"/>
      <c r="AJ7" s="1105"/>
      <c r="AK7" s="1087">
        <v>379</v>
      </c>
      <c r="AL7" s="1088"/>
      <c r="AM7" s="1088"/>
      <c r="AN7" s="1088"/>
      <c r="AO7" s="1088"/>
      <c r="AP7" s="1088">
        <v>25137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-3</v>
      </c>
      <c r="CI7" s="1085"/>
      <c r="CJ7" s="1085"/>
      <c r="CK7" s="1085"/>
      <c r="CL7" s="1086"/>
      <c r="CM7" s="1084">
        <v>87</v>
      </c>
      <c r="CN7" s="1085"/>
      <c r="CO7" s="1085"/>
      <c r="CP7" s="1085"/>
      <c r="CQ7" s="1086"/>
      <c r="CR7" s="1084">
        <v>50</v>
      </c>
      <c r="CS7" s="1085"/>
      <c r="CT7" s="1085"/>
      <c r="CU7" s="1085"/>
      <c r="CV7" s="1086"/>
      <c r="CW7" s="1084" t="s">
        <v>544</v>
      </c>
      <c r="CX7" s="1085"/>
      <c r="CY7" s="1085"/>
      <c r="CZ7" s="1085"/>
      <c r="DA7" s="1086"/>
      <c r="DB7" s="1084" t="s">
        <v>544</v>
      </c>
      <c r="DC7" s="1085"/>
      <c r="DD7" s="1085"/>
      <c r="DE7" s="1085"/>
      <c r="DF7" s="1086"/>
      <c r="DG7" s="1084" t="s">
        <v>480</v>
      </c>
      <c r="DH7" s="1085"/>
      <c r="DI7" s="1085"/>
      <c r="DJ7" s="1085"/>
      <c r="DK7" s="1086"/>
      <c r="DL7" s="1084" t="s">
        <v>480</v>
      </c>
      <c r="DM7" s="1085"/>
      <c r="DN7" s="1085"/>
      <c r="DO7" s="1085"/>
      <c r="DP7" s="1086"/>
      <c r="DQ7" s="1084" t="s">
        <v>480</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8</v>
      </c>
      <c r="R8" s="1040"/>
      <c r="S8" s="1040"/>
      <c r="T8" s="1040"/>
      <c r="U8" s="1040"/>
      <c r="V8" s="1040">
        <v>8</v>
      </c>
      <c r="W8" s="1040"/>
      <c r="X8" s="1040"/>
      <c r="Y8" s="1040"/>
      <c r="Z8" s="1040"/>
      <c r="AA8" s="1040">
        <v>0</v>
      </c>
      <c r="AB8" s="1040"/>
      <c r="AC8" s="1040"/>
      <c r="AD8" s="1040"/>
      <c r="AE8" s="1041"/>
      <c r="AF8" s="1015" t="s">
        <v>113</v>
      </c>
      <c r="AG8" s="1016"/>
      <c r="AH8" s="1016"/>
      <c r="AI8" s="1016"/>
      <c r="AJ8" s="1017"/>
      <c r="AK8" s="1082" t="s">
        <v>543</v>
      </c>
      <c r="AL8" s="1083"/>
      <c r="AM8" s="1083"/>
      <c r="AN8" s="1083"/>
      <c r="AO8" s="1083"/>
      <c r="AP8" s="1083" t="s">
        <v>543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9</v>
      </c>
      <c r="CI8" s="986"/>
      <c r="CJ8" s="986"/>
      <c r="CK8" s="986"/>
      <c r="CL8" s="987"/>
      <c r="CM8" s="985">
        <v>30</v>
      </c>
      <c r="CN8" s="986"/>
      <c r="CO8" s="986"/>
      <c r="CP8" s="986"/>
      <c r="CQ8" s="987"/>
      <c r="CR8" s="985">
        <v>40</v>
      </c>
      <c r="CS8" s="986"/>
      <c r="CT8" s="986"/>
      <c r="CU8" s="986"/>
      <c r="CV8" s="987"/>
      <c r="CW8" s="985" t="s">
        <v>544</v>
      </c>
      <c r="CX8" s="986"/>
      <c r="CY8" s="986"/>
      <c r="CZ8" s="986"/>
      <c r="DA8" s="987"/>
      <c r="DB8" s="985" t="s">
        <v>544</v>
      </c>
      <c r="DC8" s="986"/>
      <c r="DD8" s="986"/>
      <c r="DE8" s="986"/>
      <c r="DF8" s="987"/>
      <c r="DG8" s="985" t="s">
        <v>480</v>
      </c>
      <c r="DH8" s="986"/>
      <c r="DI8" s="986"/>
      <c r="DJ8" s="986"/>
      <c r="DK8" s="987"/>
      <c r="DL8" s="985" t="s">
        <v>480</v>
      </c>
      <c r="DM8" s="986"/>
      <c r="DN8" s="986"/>
      <c r="DO8" s="986"/>
      <c r="DP8" s="987"/>
      <c r="DQ8" s="985" t="s">
        <v>480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-3</v>
      </c>
      <c r="CI9" s="986"/>
      <c r="CJ9" s="986"/>
      <c r="CK9" s="986"/>
      <c r="CL9" s="987"/>
      <c r="CM9" s="985">
        <v>27</v>
      </c>
      <c r="CN9" s="986"/>
      <c r="CO9" s="986"/>
      <c r="CP9" s="986"/>
      <c r="CQ9" s="987"/>
      <c r="CR9" s="985">
        <v>28</v>
      </c>
      <c r="CS9" s="986"/>
      <c r="CT9" s="986"/>
      <c r="CU9" s="986"/>
      <c r="CV9" s="987"/>
      <c r="CW9" s="985">
        <v>66</v>
      </c>
      <c r="CX9" s="986"/>
      <c r="CY9" s="986"/>
      <c r="CZ9" s="986"/>
      <c r="DA9" s="987"/>
      <c r="DB9" s="985" t="s">
        <v>544</v>
      </c>
      <c r="DC9" s="986"/>
      <c r="DD9" s="986"/>
      <c r="DE9" s="986"/>
      <c r="DF9" s="987"/>
      <c r="DG9" s="985" t="s">
        <v>480</v>
      </c>
      <c r="DH9" s="986"/>
      <c r="DI9" s="986"/>
      <c r="DJ9" s="986"/>
      <c r="DK9" s="987"/>
      <c r="DL9" s="985" t="s">
        <v>480</v>
      </c>
      <c r="DM9" s="986"/>
      <c r="DN9" s="986"/>
      <c r="DO9" s="986"/>
      <c r="DP9" s="987"/>
      <c r="DQ9" s="985" t="s">
        <v>480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29930</v>
      </c>
      <c r="R23" s="1065"/>
      <c r="S23" s="1065"/>
      <c r="T23" s="1065"/>
      <c r="U23" s="1065"/>
      <c r="V23" s="1065">
        <v>28957</v>
      </c>
      <c r="W23" s="1065"/>
      <c r="X23" s="1065"/>
      <c r="Y23" s="1065"/>
      <c r="Z23" s="1065"/>
      <c r="AA23" s="1065">
        <v>973</v>
      </c>
      <c r="AB23" s="1065"/>
      <c r="AC23" s="1065"/>
      <c r="AD23" s="1065"/>
      <c r="AE23" s="1066"/>
      <c r="AF23" s="1067">
        <v>919</v>
      </c>
      <c r="AG23" s="1065"/>
      <c r="AH23" s="1065"/>
      <c r="AI23" s="1065"/>
      <c r="AJ23" s="1068"/>
      <c r="AK23" s="1069"/>
      <c r="AL23" s="1070"/>
      <c r="AM23" s="1070"/>
      <c r="AN23" s="1070"/>
      <c r="AO23" s="1070"/>
      <c r="AP23" s="1065">
        <v>25137</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6304</v>
      </c>
      <c r="R28" s="1050"/>
      <c r="S28" s="1050"/>
      <c r="T28" s="1050"/>
      <c r="U28" s="1050"/>
      <c r="V28" s="1050">
        <v>6297</v>
      </c>
      <c r="W28" s="1050"/>
      <c r="X28" s="1050"/>
      <c r="Y28" s="1050"/>
      <c r="Z28" s="1050"/>
      <c r="AA28" s="1050">
        <v>7</v>
      </c>
      <c r="AB28" s="1050"/>
      <c r="AC28" s="1050"/>
      <c r="AD28" s="1050"/>
      <c r="AE28" s="1051"/>
      <c r="AF28" s="1052">
        <v>7</v>
      </c>
      <c r="AG28" s="1050"/>
      <c r="AH28" s="1050"/>
      <c r="AI28" s="1050"/>
      <c r="AJ28" s="1053"/>
      <c r="AK28" s="1054">
        <v>494</v>
      </c>
      <c r="AL28" s="1042"/>
      <c r="AM28" s="1042"/>
      <c r="AN28" s="1042"/>
      <c r="AO28" s="1042"/>
      <c r="AP28" s="1042">
        <v>115</v>
      </c>
      <c r="AQ28" s="1042"/>
      <c r="AR28" s="1042"/>
      <c r="AS28" s="1042"/>
      <c r="AT28" s="1042"/>
      <c r="AU28" s="1042" t="s">
        <v>543</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537</v>
      </c>
      <c r="R29" s="1040"/>
      <c r="S29" s="1040"/>
      <c r="T29" s="1040"/>
      <c r="U29" s="1040"/>
      <c r="V29" s="1040">
        <v>537</v>
      </c>
      <c r="W29" s="1040"/>
      <c r="X29" s="1040"/>
      <c r="Y29" s="1040"/>
      <c r="Z29" s="1040"/>
      <c r="AA29" s="1040">
        <v>0</v>
      </c>
      <c r="AB29" s="1040"/>
      <c r="AC29" s="1040"/>
      <c r="AD29" s="1040"/>
      <c r="AE29" s="1041"/>
      <c r="AF29" s="1015">
        <v>0</v>
      </c>
      <c r="AG29" s="1016"/>
      <c r="AH29" s="1016"/>
      <c r="AI29" s="1016"/>
      <c r="AJ29" s="1017"/>
      <c r="AK29" s="976">
        <v>162</v>
      </c>
      <c r="AL29" s="967"/>
      <c r="AM29" s="967"/>
      <c r="AN29" s="967"/>
      <c r="AO29" s="967"/>
      <c r="AP29" s="967" t="s">
        <v>543</v>
      </c>
      <c r="AQ29" s="967"/>
      <c r="AR29" s="967"/>
      <c r="AS29" s="967"/>
      <c r="AT29" s="967"/>
      <c r="AU29" s="967" t="s">
        <v>543</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4691</v>
      </c>
      <c r="R30" s="1040"/>
      <c r="S30" s="1040"/>
      <c r="T30" s="1040"/>
      <c r="U30" s="1040"/>
      <c r="V30" s="1040">
        <v>4676</v>
      </c>
      <c r="W30" s="1040"/>
      <c r="X30" s="1040"/>
      <c r="Y30" s="1040"/>
      <c r="Z30" s="1040"/>
      <c r="AA30" s="1040">
        <v>15</v>
      </c>
      <c r="AB30" s="1040"/>
      <c r="AC30" s="1040"/>
      <c r="AD30" s="1040"/>
      <c r="AE30" s="1041"/>
      <c r="AF30" s="1015">
        <v>15</v>
      </c>
      <c r="AG30" s="1016"/>
      <c r="AH30" s="1016"/>
      <c r="AI30" s="1016"/>
      <c r="AJ30" s="1017"/>
      <c r="AK30" s="976">
        <v>721</v>
      </c>
      <c r="AL30" s="967"/>
      <c r="AM30" s="967"/>
      <c r="AN30" s="967"/>
      <c r="AO30" s="967"/>
      <c r="AP30" s="967">
        <v>173</v>
      </c>
      <c r="AQ30" s="967"/>
      <c r="AR30" s="967"/>
      <c r="AS30" s="967"/>
      <c r="AT30" s="967"/>
      <c r="AU30" s="967">
        <v>173</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84</v>
      </c>
      <c r="R31" s="1040"/>
      <c r="S31" s="1040"/>
      <c r="T31" s="1040"/>
      <c r="U31" s="1040"/>
      <c r="V31" s="1040">
        <v>80</v>
      </c>
      <c r="W31" s="1040"/>
      <c r="X31" s="1040"/>
      <c r="Y31" s="1040"/>
      <c r="Z31" s="1040"/>
      <c r="AA31" s="1040">
        <v>4</v>
      </c>
      <c r="AB31" s="1040"/>
      <c r="AC31" s="1040"/>
      <c r="AD31" s="1040"/>
      <c r="AE31" s="1041"/>
      <c r="AF31" s="1015">
        <v>4</v>
      </c>
      <c r="AG31" s="1016"/>
      <c r="AH31" s="1016"/>
      <c r="AI31" s="1016"/>
      <c r="AJ31" s="1017"/>
      <c r="AK31" s="976" t="s">
        <v>543</v>
      </c>
      <c r="AL31" s="967"/>
      <c r="AM31" s="967"/>
      <c r="AN31" s="967"/>
      <c r="AO31" s="967"/>
      <c r="AP31" s="967" t="s">
        <v>543</v>
      </c>
      <c r="AQ31" s="967"/>
      <c r="AR31" s="967"/>
      <c r="AS31" s="967"/>
      <c r="AT31" s="967"/>
      <c r="AU31" s="967" t="s">
        <v>543</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966</v>
      </c>
      <c r="R32" s="1040"/>
      <c r="S32" s="1040"/>
      <c r="T32" s="1040"/>
      <c r="U32" s="1040"/>
      <c r="V32" s="1040">
        <v>954</v>
      </c>
      <c r="W32" s="1040"/>
      <c r="X32" s="1040"/>
      <c r="Y32" s="1040"/>
      <c r="Z32" s="1040"/>
      <c r="AA32" s="1040">
        <v>12</v>
      </c>
      <c r="AB32" s="1040"/>
      <c r="AC32" s="1040"/>
      <c r="AD32" s="1040"/>
      <c r="AE32" s="1041"/>
      <c r="AF32" s="1015">
        <v>705</v>
      </c>
      <c r="AG32" s="1016"/>
      <c r="AH32" s="1016"/>
      <c r="AI32" s="1016"/>
      <c r="AJ32" s="1017"/>
      <c r="AK32" s="976">
        <v>120</v>
      </c>
      <c r="AL32" s="967"/>
      <c r="AM32" s="967"/>
      <c r="AN32" s="967"/>
      <c r="AO32" s="967"/>
      <c r="AP32" s="967">
        <v>3845</v>
      </c>
      <c r="AQ32" s="967"/>
      <c r="AR32" s="967"/>
      <c r="AS32" s="967"/>
      <c r="AT32" s="967"/>
      <c r="AU32" s="967">
        <v>1591</v>
      </c>
      <c r="AV32" s="967"/>
      <c r="AW32" s="967"/>
      <c r="AX32" s="967"/>
      <c r="AY32" s="967"/>
      <c r="AZ32" s="1038"/>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4951</v>
      </c>
      <c r="R33" s="1040"/>
      <c r="S33" s="1040"/>
      <c r="T33" s="1040"/>
      <c r="U33" s="1040"/>
      <c r="V33" s="1040">
        <v>5307</v>
      </c>
      <c r="W33" s="1040"/>
      <c r="X33" s="1040"/>
      <c r="Y33" s="1040"/>
      <c r="Z33" s="1040"/>
      <c r="AA33" s="1040">
        <v>-357</v>
      </c>
      <c r="AB33" s="1040"/>
      <c r="AC33" s="1040"/>
      <c r="AD33" s="1040"/>
      <c r="AE33" s="1041"/>
      <c r="AF33" s="1015">
        <v>1471</v>
      </c>
      <c r="AG33" s="1016"/>
      <c r="AH33" s="1016"/>
      <c r="AI33" s="1016"/>
      <c r="AJ33" s="1017"/>
      <c r="AK33" s="976">
        <v>631</v>
      </c>
      <c r="AL33" s="967"/>
      <c r="AM33" s="967"/>
      <c r="AN33" s="967"/>
      <c r="AO33" s="967"/>
      <c r="AP33" s="967">
        <v>2047</v>
      </c>
      <c r="AQ33" s="967"/>
      <c r="AR33" s="967"/>
      <c r="AS33" s="967"/>
      <c r="AT33" s="967"/>
      <c r="AU33" s="967">
        <v>1023</v>
      </c>
      <c r="AV33" s="967"/>
      <c r="AW33" s="967"/>
      <c r="AX33" s="967"/>
      <c r="AY33" s="967"/>
      <c r="AZ33" s="1038"/>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444</v>
      </c>
      <c r="R34" s="1040"/>
      <c r="S34" s="1040"/>
      <c r="T34" s="1040"/>
      <c r="U34" s="1040"/>
      <c r="V34" s="1040">
        <v>475</v>
      </c>
      <c r="W34" s="1040"/>
      <c r="X34" s="1040"/>
      <c r="Y34" s="1040"/>
      <c r="Z34" s="1040"/>
      <c r="AA34" s="1040">
        <v>-31</v>
      </c>
      <c r="AB34" s="1040"/>
      <c r="AC34" s="1040"/>
      <c r="AD34" s="1040"/>
      <c r="AE34" s="1041"/>
      <c r="AF34" s="1015">
        <v>57</v>
      </c>
      <c r="AG34" s="1016"/>
      <c r="AH34" s="1016"/>
      <c r="AI34" s="1016"/>
      <c r="AJ34" s="1017"/>
      <c r="AK34" s="976">
        <v>0</v>
      </c>
      <c r="AL34" s="967"/>
      <c r="AM34" s="967"/>
      <c r="AN34" s="967"/>
      <c r="AO34" s="967"/>
      <c r="AP34" s="967">
        <v>384</v>
      </c>
      <c r="AQ34" s="967"/>
      <c r="AR34" s="967"/>
      <c r="AS34" s="967"/>
      <c r="AT34" s="967"/>
      <c r="AU34" s="967">
        <v>3</v>
      </c>
      <c r="AV34" s="967"/>
      <c r="AW34" s="967"/>
      <c r="AX34" s="967"/>
      <c r="AY34" s="967"/>
      <c r="AZ34" s="1038"/>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2322</v>
      </c>
      <c r="R35" s="1040"/>
      <c r="S35" s="1040"/>
      <c r="T35" s="1040"/>
      <c r="U35" s="1040"/>
      <c r="V35" s="1040">
        <v>2316</v>
      </c>
      <c r="W35" s="1040"/>
      <c r="X35" s="1040"/>
      <c r="Y35" s="1040"/>
      <c r="Z35" s="1040"/>
      <c r="AA35" s="1040">
        <v>6</v>
      </c>
      <c r="AB35" s="1040"/>
      <c r="AC35" s="1040"/>
      <c r="AD35" s="1040"/>
      <c r="AE35" s="1041"/>
      <c r="AF35" s="1015">
        <v>3</v>
      </c>
      <c r="AG35" s="1016"/>
      <c r="AH35" s="1016"/>
      <c r="AI35" s="1016"/>
      <c r="AJ35" s="1017"/>
      <c r="AK35" s="976">
        <v>1424</v>
      </c>
      <c r="AL35" s="967"/>
      <c r="AM35" s="967"/>
      <c r="AN35" s="967"/>
      <c r="AO35" s="967"/>
      <c r="AP35" s="967">
        <v>19479</v>
      </c>
      <c r="AQ35" s="967"/>
      <c r="AR35" s="967"/>
      <c r="AS35" s="967"/>
      <c r="AT35" s="967"/>
      <c r="AU35" s="967">
        <v>17687</v>
      </c>
      <c r="AV35" s="967"/>
      <c r="AW35" s="967"/>
      <c r="AX35" s="967"/>
      <c r="AY35" s="967"/>
      <c r="AZ35" s="1038"/>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561</v>
      </c>
      <c r="R36" s="1040"/>
      <c r="S36" s="1040"/>
      <c r="T36" s="1040"/>
      <c r="U36" s="1040"/>
      <c r="V36" s="1040">
        <v>560</v>
      </c>
      <c r="W36" s="1040"/>
      <c r="X36" s="1040"/>
      <c r="Y36" s="1040"/>
      <c r="Z36" s="1040"/>
      <c r="AA36" s="1040">
        <v>1</v>
      </c>
      <c r="AB36" s="1040"/>
      <c r="AC36" s="1040"/>
      <c r="AD36" s="1040"/>
      <c r="AE36" s="1041"/>
      <c r="AF36" s="1015">
        <v>1</v>
      </c>
      <c r="AG36" s="1016"/>
      <c r="AH36" s="1016"/>
      <c r="AI36" s="1016"/>
      <c r="AJ36" s="1017"/>
      <c r="AK36" s="976">
        <v>391</v>
      </c>
      <c r="AL36" s="967"/>
      <c r="AM36" s="967"/>
      <c r="AN36" s="967"/>
      <c r="AO36" s="967"/>
      <c r="AP36" s="967">
        <v>3073</v>
      </c>
      <c r="AQ36" s="967"/>
      <c r="AR36" s="967"/>
      <c r="AS36" s="967"/>
      <c r="AT36" s="967"/>
      <c r="AU36" s="967">
        <v>2821</v>
      </c>
      <c r="AV36" s="967"/>
      <c r="AW36" s="967"/>
      <c r="AX36" s="967"/>
      <c r="AY36" s="967"/>
      <c r="AZ36" s="1038"/>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2263</v>
      </c>
      <c r="AG63" s="955"/>
      <c r="AH63" s="955"/>
      <c r="AI63" s="955"/>
      <c r="AJ63" s="1026"/>
      <c r="AK63" s="1027"/>
      <c r="AL63" s="959"/>
      <c r="AM63" s="959"/>
      <c r="AN63" s="959"/>
      <c r="AO63" s="959"/>
      <c r="AP63" s="955">
        <v>29116</v>
      </c>
      <c r="AQ63" s="955"/>
      <c r="AR63" s="955"/>
      <c r="AS63" s="955"/>
      <c r="AT63" s="955"/>
      <c r="AU63" s="955">
        <v>23298</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t="s">
        <v>543</v>
      </c>
      <c r="AQ68" s="978"/>
      <c r="AR68" s="978"/>
      <c r="AS68" s="978"/>
      <c r="AT68" s="978"/>
      <c r="AU68" s="978" t="s">
        <v>543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31</v>
      </c>
      <c r="R69" s="967"/>
      <c r="S69" s="967"/>
      <c r="T69" s="967"/>
      <c r="U69" s="967"/>
      <c r="V69" s="967">
        <v>30</v>
      </c>
      <c r="W69" s="967"/>
      <c r="X69" s="967"/>
      <c r="Y69" s="967"/>
      <c r="Z69" s="967"/>
      <c r="AA69" s="967">
        <v>1</v>
      </c>
      <c r="AB69" s="967"/>
      <c r="AC69" s="967"/>
      <c r="AD69" s="967"/>
      <c r="AE69" s="967"/>
      <c r="AF69" s="967">
        <v>1</v>
      </c>
      <c r="AG69" s="967"/>
      <c r="AH69" s="967"/>
      <c r="AI69" s="967"/>
      <c r="AJ69" s="967"/>
      <c r="AK69" s="967">
        <v>1</v>
      </c>
      <c r="AL69" s="967"/>
      <c r="AM69" s="967"/>
      <c r="AN69" s="967"/>
      <c r="AO69" s="967"/>
      <c r="AP69" s="967" t="s">
        <v>543</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84</v>
      </c>
      <c r="R70" s="967"/>
      <c r="S70" s="967"/>
      <c r="T70" s="967"/>
      <c r="U70" s="967"/>
      <c r="V70" s="967">
        <v>78</v>
      </c>
      <c r="W70" s="967"/>
      <c r="X70" s="967"/>
      <c r="Y70" s="967"/>
      <c r="Z70" s="967"/>
      <c r="AA70" s="967">
        <v>5</v>
      </c>
      <c r="AB70" s="967"/>
      <c r="AC70" s="967"/>
      <c r="AD70" s="967"/>
      <c r="AE70" s="967"/>
      <c r="AF70" s="967">
        <v>5</v>
      </c>
      <c r="AG70" s="967"/>
      <c r="AH70" s="967"/>
      <c r="AI70" s="967"/>
      <c r="AJ70" s="967"/>
      <c r="AK70" s="967">
        <v>0</v>
      </c>
      <c r="AL70" s="967"/>
      <c r="AM70" s="967"/>
      <c r="AN70" s="967"/>
      <c r="AO70" s="967"/>
      <c r="AP70" s="967" t="s">
        <v>543</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0</v>
      </c>
      <c r="R71" s="967"/>
      <c r="S71" s="967"/>
      <c r="T71" s="967"/>
      <c r="U71" s="967"/>
      <c r="V71" s="967">
        <v>0</v>
      </c>
      <c r="W71" s="967"/>
      <c r="X71" s="967"/>
      <c r="Y71" s="967"/>
      <c r="Z71" s="967"/>
      <c r="AA71" s="967">
        <v>0</v>
      </c>
      <c r="AB71" s="967"/>
      <c r="AC71" s="967"/>
      <c r="AD71" s="967"/>
      <c r="AE71" s="967"/>
      <c r="AF71" s="967">
        <v>0</v>
      </c>
      <c r="AG71" s="967"/>
      <c r="AH71" s="967"/>
      <c r="AI71" s="967"/>
      <c r="AJ71" s="967"/>
      <c r="AK71" s="967">
        <v>0</v>
      </c>
      <c r="AL71" s="967"/>
      <c r="AM71" s="967"/>
      <c r="AN71" s="967"/>
      <c r="AO71" s="967"/>
      <c r="AP71" s="967" t="s">
        <v>543</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141</v>
      </c>
      <c r="R72" s="967"/>
      <c r="S72" s="967"/>
      <c r="T72" s="967"/>
      <c r="U72" s="967"/>
      <c r="V72" s="967">
        <v>135</v>
      </c>
      <c r="W72" s="967"/>
      <c r="X72" s="967"/>
      <c r="Y72" s="967"/>
      <c r="Z72" s="967"/>
      <c r="AA72" s="967">
        <v>5</v>
      </c>
      <c r="AB72" s="967"/>
      <c r="AC72" s="967"/>
      <c r="AD72" s="967"/>
      <c r="AE72" s="967"/>
      <c r="AF72" s="967">
        <v>5</v>
      </c>
      <c r="AG72" s="967"/>
      <c r="AH72" s="967"/>
      <c r="AI72" s="967"/>
      <c r="AJ72" s="967"/>
      <c r="AK72" s="967">
        <v>0</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147565</v>
      </c>
      <c r="R73" s="967"/>
      <c r="S73" s="967"/>
      <c r="T73" s="967"/>
      <c r="U73" s="967"/>
      <c r="V73" s="967">
        <v>139850</v>
      </c>
      <c r="W73" s="967"/>
      <c r="X73" s="967"/>
      <c r="Y73" s="967"/>
      <c r="Z73" s="967"/>
      <c r="AA73" s="967">
        <v>7715</v>
      </c>
      <c r="AB73" s="967"/>
      <c r="AC73" s="967"/>
      <c r="AD73" s="967"/>
      <c r="AE73" s="967"/>
      <c r="AF73" s="967">
        <v>7715</v>
      </c>
      <c r="AG73" s="967"/>
      <c r="AH73" s="967"/>
      <c r="AI73" s="967"/>
      <c r="AJ73" s="967"/>
      <c r="AK73" s="967">
        <v>863</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7926</v>
      </c>
      <c r="AG88" s="955"/>
      <c r="AH88" s="955"/>
      <c r="AI88" s="955"/>
      <c r="AJ88" s="955"/>
      <c r="AK88" s="959"/>
      <c r="AL88" s="959"/>
      <c r="AM88" s="959"/>
      <c r="AN88" s="959"/>
      <c r="AO88" s="959"/>
      <c r="AP88" s="955">
        <v>0</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118</v>
      </c>
      <c r="CS102" s="947"/>
      <c r="CT102" s="947"/>
      <c r="CU102" s="947"/>
      <c r="CV102" s="948"/>
      <c r="CW102" s="946">
        <v>66</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3509198</v>
      </c>
      <c r="AB110" s="873"/>
      <c r="AC110" s="873"/>
      <c r="AD110" s="873"/>
      <c r="AE110" s="874"/>
      <c r="AF110" s="875">
        <v>3598363</v>
      </c>
      <c r="AG110" s="873"/>
      <c r="AH110" s="873"/>
      <c r="AI110" s="873"/>
      <c r="AJ110" s="874"/>
      <c r="AK110" s="875">
        <v>3450071</v>
      </c>
      <c r="AL110" s="873"/>
      <c r="AM110" s="873"/>
      <c r="AN110" s="873"/>
      <c r="AO110" s="874"/>
      <c r="AP110" s="876">
        <v>23.6</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28115821</v>
      </c>
      <c r="BR110" s="800"/>
      <c r="BS110" s="800"/>
      <c r="BT110" s="800"/>
      <c r="BU110" s="800"/>
      <c r="BV110" s="800">
        <v>25633427</v>
      </c>
      <c r="BW110" s="800"/>
      <c r="BX110" s="800"/>
      <c r="BY110" s="800"/>
      <c r="BZ110" s="800"/>
      <c r="CA110" s="800">
        <v>25136726</v>
      </c>
      <c r="CB110" s="800"/>
      <c r="CC110" s="800"/>
      <c r="CD110" s="800"/>
      <c r="CE110" s="800"/>
      <c r="CF110" s="861">
        <v>171.7</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86329</v>
      </c>
      <c r="BR111" s="771"/>
      <c r="BS111" s="771"/>
      <c r="BT111" s="771"/>
      <c r="BU111" s="771"/>
      <c r="BV111" s="771">
        <v>76000</v>
      </c>
      <c r="BW111" s="771"/>
      <c r="BX111" s="771"/>
      <c r="BY111" s="771"/>
      <c r="BZ111" s="771"/>
      <c r="CA111" s="771">
        <v>24000</v>
      </c>
      <c r="CB111" s="771"/>
      <c r="CC111" s="771"/>
      <c r="CD111" s="771"/>
      <c r="CE111" s="771"/>
      <c r="CF111" s="848">
        <v>0.2</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26930354</v>
      </c>
      <c r="BR112" s="771"/>
      <c r="BS112" s="771"/>
      <c r="BT112" s="771"/>
      <c r="BU112" s="771"/>
      <c r="BV112" s="771">
        <v>25096639</v>
      </c>
      <c r="BW112" s="771"/>
      <c r="BX112" s="771"/>
      <c r="BY112" s="771"/>
      <c r="BZ112" s="771"/>
      <c r="CA112" s="771">
        <v>23302022</v>
      </c>
      <c r="CB112" s="771"/>
      <c r="CC112" s="771"/>
      <c r="CD112" s="771"/>
      <c r="CE112" s="771"/>
      <c r="CF112" s="848">
        <v>159.19999999999999</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1894358</v>
      </c>
      <c r="AB113" s="909"/>
      <c r="AC113" s="909"/>
      <c r="AD113" s="909"/>
      <c r="AE113" s="910"/>
      <c r="AF113" s="911">
        <v>1884389</v>
      </c>
      <c r="AG113" s="909"/>
      <c r="AH113" s="909"/>
      <c r="AI113" s="909"/>
      <c r="AJ113" s="910"/>
      <c r="AK113" s="911">
        <v>1896878</v>
      </c>
      <c r="AL113" s="909"/>
      <c r="AM113" s="909"/>
      <c r="AN113" s="909"/>
      <c r="AO113" s="910"/>
      <c r="AP113" s="912">
        <v>13</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t="s">
        <v>113</v>
      </c>
      <c r="BW113" s="771"/>
      <c r="BX113" s="771"/>
      <c r="BY113" s="771"/>
      <c r="BZ113" s="771"/>
      <c r="CA113" s="771" t="s">
        <v>113</v>
      </c>
      <c r="CB113" s="771"/>
      <c r="CC113" s="771"/>
      <c r="CD113" s="771"/>
      <c r="CE113" s="771"/>
      <c r="CF113" s="848" t="s">
        <v>113</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113</v>
      </c>
      <c r="AB114" s="784"/>
      <c r="AC114" s="784"/>
      <c r="AD114" s="784"/>
      <c r="AE114" s="785"/>
      <c r="AF114" s="786" t="s">
        <v>113</v>
      </c>
      <c r="AG114" s="784"/>
      <c r="AH114" s="784"/>
      <c r="AI114" s="784"/>
      <c r="AJ114" s="785"/>
      <c r="AK114" s="786" t="s">
        <v>113</v>
      </c>
      <c r="AL114" s="784"/>
      <c r="AM114" s="784"/>
      <c r="AN114" s="784"/>
      <c r="AO114" s="785"/>
      <c r="AP114" s="754" t="s">
        <v>113</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6722306</v>
      </c>
      <c r="BR114" s="771"/>
      <c r="BS114" s="771"/>
      <c r="BT114" s="771"/>
      <c r="BU114" s="771"/>
      <c r="BV114" s="771">
        <v>6773942</v>
      </c>
      <c r="BW114" s="771"/>
      <c r="BX114" s="771"/>
      <c r="BY114" s="771"/>
      <c r="BZ114" s="771"/>
      <c r="CA114" s="771">
        <v>6415240</v>
      </c>
      <c r="CB114" s="771"/>
      <c r="CC114" s="771"/>
      <c r="CD114" s="771"/>
      <c r="CE114" s="771"/>
      <c r="CF114" s="848">
        <v>43.8</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41781</v>
      </c>
      <c r="AB115" s="909"/>
      <c r="AC115" s="909"/>
      <c r="AD115" s="909"/>
      <c r="AE115" s="910"/>
      <c r="AF115" s="911">
        <v>10329</v>
      </c>
      <c r="AG115" s="909"/>
      <c r="AH115" s="909"/>
      <c r="AI115" s="909"/>
      <c r="AJ115" s="910"/>
      <c r="AK115" s="911">
        <v>4329</v>
      </c>
      <c r="AL115" s="909"/>
      <c r="AM115" s="909"/>
      <c r="AN115" s="909"/>
      <c r="AO115" s="910"/>
      <c r="AP115" s="912">
        <v>0</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18225</v>
      </c>
      <c r="BR115" s="771"/>
      <c r="BS115" s="771"/>
      <c r="BT115" s="771"/>
      <c r="BU115" s="771"/>
      <c r="BV115" s="771">
        <v>15687</v>
      </c>
      <c r="BW115" s="771"/>
      <c r="BX115" s="771"/>
      <c r="BY115" s="771"/>
      <c r="BZ115" s="771"/>
      <c r="CA115" s="771">
        <v>11637</v>
      </c>
      <c r="CB115" s="771"/>
      <c r="CC115" s="771"/>
      <c r="CD115" s="771"/>
      <c r="CE115" s="771"/>
      <c r="CF115" s="848">
        <v>0.1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v>4</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86000</v>
      </c>
      <c r="DH116" s="784"/>
      <c r="DI116" s="784"/>
      <c r="DJ116" s="784"/>
      <c r="DK116" s="785"/>
      <c r="DL116" s="786">
        <v>76000</v>
      </c>
      <c r="DM116" s="784"/>
      <c r="DN116" s="784"/>
      <c r="DO116" s="784"/>
      <c r="DP116" s="785"/>
      <c r="DQ116" s="786">
        <v>24000</v>
      </c>
      <c r="DR116" s="784"/>
      <c r="DS116" s="784"/>
      <c r="DT116" s="784"/>
      <c r="DU116" s="785"/>
      <c r="DV116" s="754">
        <v>0.2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5445337</v>
      </c>
      <c r="AB117" s="895"/>
      <c r="AC117" s="895"/>
      <c r="AD117" s="895"/>
      <c r="AE117" s="896"/>
      <c r="AF117" s="898">
        <v>5493081</v>
      </c>
      <c r="AG117" s="895"/>
      <c r="AH117" s="895"/>
      <c r="AI117" s="895"/>
      <c r="AJ117" s="896"/>
      <c r="AK117" s="898">
        <v>5351282</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61873035</v>
      </c>
      <c r="BR118" s="858"/>
      <c r="BS118" s="858"/>
      <c r="BT118" s="858"/>
      <c r="BU118" s="858"/>
      <c r="BV118" s="858">
        <v>57595695</v>
      </c>
      <c r="BW118" s="858"/>
      <c r="BX118" s="858"/>
      <c r="BY118" s="858"/>
      <c r="BZ118" s="858"/>
      <c r="CA118" s="858">
        <v>54889625</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5008722</v>
      </c>
      <c r="BR119" s="800"/>
      <c r="BS119" s="800"/>
      <c r="BT119" s="800"/>
      <c r="BU119" s="800"/>
      <c r="BV119" s="800">
        <v>6651876</v>
      </c>
      <c r="BW119" s="800"/>
      <c r="BX119" s="800"/>
      <c r="BY119" s="800"/>
      <c r="BZ119" s="800"/>
      <c r="CA119" s="800">
        <v>8200790</v>
      </c>
      <c r="CB119" s="800"/>
      <c r="CC119" s="800"/>
      <c r="CD119" s="800"/>
      <c r="CE119" s="800"/>
      <c r="CF119" s="861">
        <v>56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329</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1260818</v>
      </c>
      <c r="BR120" s="771"/>
      <c r="BS120" s="771"/>
      <c r="BT120" s="771"/>
      <c r="BU120" s="771"/>
      <c r="BV120" s="771">
        <v>1099119</v>
      </c>
      <c r="BW120" s="771"/>
      <c r="BX120" s="771"/>
      <c r="BY120" s="771"/>
      <c r="BZ120" s="771"/>
      <c r="CA120" s="771">
        <v>1075942</v>
      </c>
      <c r="CB120" s="771"/>
      <c r="CC120" s="771"/>
      <c r="CD120" s="771"/>
      <c r="CE120" s="771"/>
      <c r="CF120" s="848">
        <v>7.3</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20055622</v>
      </c>
      <c r="DH120" s="800"/>
      <c r="DI120" s="800"/>
      <c r="DJ120" s="800"/>
      <c r="DK120" s="800"/>
      <c r="DL120" s="800">
        <v>18867846</v>
      </c>
      <c r="DM120" s="800"/>
      <c r="DN120" s="800"/>
      <c r="DO120" s="800"/>
      <c r="DP120" s="800"/>
      <c r="DQ120" s="800">
        <v>17686760</v>
      </c>
      <c r="DR120" s="800"/>
      <c r="DS120" s="800"/>
      <c r="DT120" s="800"/>
      <c r="DU120" s="800"/>
      <c r="DV120" s="801">
        <v>120.8</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33951377</v>
      </c>
      <c r="BR121" s="858"/>
      <c r="BS121" s="858"/>
      <c r="BT121" s="858"/>
      <c r="BU121" s="858"/>
      <c r="BV121" s="858">
        <v>32902006</v>
      </c>
      <c r="BW121" s="858"/>
      <c r="BX121" s="858"/>
      <c r="BY121" s="858"/>
      <c r="BZ121" s="858"/>
      <c r="CA121" s="858">
        <v>32324162</v>
      </c>
      <c r="CB121" s="858"/>
      <c r="CC121" s="858"/>
      <c r="CD121" s="858"/>
      <c r="CE121" s="858"/>
      <c r="CF121" s="859">
        <v>220.8</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3334212</v>
      </c>
      <c r="DH121" s="771"/>
      <c r="DI121" s="771"/>
      <c r="DJ121" s="771"/>
      <c r="DK121" s="771"/>
      <c r="DL121" s="771">
        <v>3062633</v>
      </c>
      <c r="DM121" s="771"/>
      <c r="DN121" s="771"/>
      <c r="DO121" s="771"/>
      <c r="DP121" s="771"/>
      <c r="DQ121" s="771">
        <v>2821378</v>
      </c>
      <c r="DR121" s="771"/>
      <c r="DS121" s="771"/>
      <c r="DT121" s="771"/>
      <c r="DU121" s="771"/>
      <c r="DV121" s="823">
        <v>19.3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40220917</v>
      </c>
      <c r="BR122" s="840"/>
      <c r="BS122" s="840"/>
      <c r="BT122" s="840"/>
      <c r="BU122" s="840"/>
      <c r="BV122" s="840">
        <v>40653001</v>
      </c>
      <c r="BW122" s="840"/>
      <c r="BX122" s="840"/>
      <c r="BY122" s="840"/>
      <c r="BZ122" s="840"/>
      <c r="CA122" s="840">
        <v>41600894</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1608738</v>
      </c>
      <c r="DH122" s="771"/>
      <c r="DI122" s="771"/>
      <c r="DJ122" s="771"/>
      <c r="DK122" s="771"/>
      <c r="DL122" s="771">
        <v>1518327</v>
      </c>
      <c r="DM122" s="771"/>
      <c r="DN122" s="771"/>
      <c r="DO122" s="771"/>
      <c r="DP122" s="771"/>
      <c r="DQ122" s="771">
        <v>1591981</v>
      </c>
      <c r="DR122" s="771"/>
      <c r="DS122" s="771"/>
      <c r="DT122" s="771"/>
      <c r="DU122" s="771"/>
      <c r="DV122" s="823">
        <v>10.9</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40500</v>
      </c>
      <c r="AB123" s="784"/>
      <c r="AC123" s="784"/>
      <c r="AD123" s="784"/>
      <c r="AE123" s="785"/>
      <c r="AF123" s="786">
        <v>10000</v>
      </c>
      <c r="AG123" s="784"/>
      <c r="AH123" s="784"/>
      <c r="AI123" s="784"/>
      <c r="AJ123" s="785"/>
      <c r="AK123" s="786">
        <v>4000</v>
      </c>
      <c r="AL123" s="784"/>
      <c r="AM123" s="784"/>
      <c r="AN123" s="784"/>
      <c r="AO123" s="785"/>
      <c r="AP123" s="754">
        <v>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147</v>
      </c>
      <c r="BR123" s="832"/>
      <c r="BS123" s="832"/>
      <c r="BT123" s="832"/>
      <c r="BU123" s="832"/>
      <c r="BV123" s="832">
        <v>113.6</v>
      </c>
      <c r="BW123" s="832"/>
      <c r="BX123" s="832"/>
      <c r="BY123" s="832"/>
      <c r="BZ123" s="832"/>
      <c r="CA123" s="832">
        <v>90.7</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1609276</v>
      </c>
      <c r="DH123" s="784"/>
      <c r="DI123" s="784"/>
      <c r="DJ123" s="784"/>
      <c r="DK123" s="785"/>
      <c r="DL123" s="786">
        <v>1401182</v>
      </c>
      <c r="DM123" s="784"/>
      <c r="DN123" s="784"/>
      <c r="DO123" s="784"/>
      <c r="DP123" s="785"/>
      <c r="DQ123" s="786">
        <v>1023295</v>
      </c>
      <c r="DR123" s="784"/>
      <c r="DS123" s="784"/>
      <c r="DT123" s="784"/>
      <c r="DU123" s="785"/>
      <c r="DV123" s="754">
        <v>7</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11790</v>
      </c>
      <c r="DH124" s="717"/>
      <c r="DI124" s="717"/>
      <c r="DJ124" s="717"/>
      <c r="DK124" s="718"/>
      <c r="DL124" s="719">
        <v>6984</v>
      </c>
      <c r="DM124" s="717"/>
      <c r="DN124" s="717"/>
      <c r="DO124" s="717"/>
      <c r="DP124" s="718"/>
      <c r="DQ124" s="719">
        <v>3073</v>
      </c>
      <c r="DR124" s="717"/>
      <c r="DS124" s="717"/>
      <c r="DT124" s="717"/>
      <c r="DU124" s="718"/>
      <c r="DV124" s="807">
        <v>0</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1281</v>
      </c>
      <c r="AB126" s="784"/>
      <c r="AC126" s="784"/>
      <c r="AD126" s="784"/>
      <c r="AE126" s="785"/>
      <c r="AF126" s="786">
        <v>329</v>
      </c>
      <c r="AG126" s="784"/>
      <c r="AH126" s="784"/>
      <c r="AI126" s="784"/>
      <c r="AJ126" s="785"/>
      <c r="AK126" s="786">
        <v>329</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454</v>
      </c>
      <c r="AY127" s="758"/>
      <c r="AZ127" s="758"/>
      <c r="BA127" s="758"/>
      <c r="BB127" s="758"/>
      <c r="BC127" s="758"/>
      <c r="BD127" s="758"/>
      <c r="BE127" s="759"/>
      <c r="BF127" s="760" t="s">
        <v>113</v>
      </c>
      <c r="BG127" s="761"/>
      <c r="BH127" s="761"/>
      <c r="BI127" s="761"/>
      <c r="BJ127" s="761"/>
      <c r="BK127" s="761"/>
      <c r="BL127" s="762"/>
      <c r="BM127" s="760">
        <v>12.58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18225</v>
      </c>
      <c r="DH127" s="820"/>
      <c r="DI127" s="820"/>
      <c r="DJ127" s="820"/>
      <c r="DK127" s="820"/>
      <c r="DL127" s="820">
        <v>15687</v>
      </c>
      <c r="DM127" s="820"/>
      <c r="DN127" s="820"/>
      <c r="DO127" s="820"/>
      <c r="DP127" s="820"/>
      <c r="DQ127" s="820">
        <v>11637</v>
      </c>
      <c r="DR127" s="820"/>
      <c r="DS127" s="820"/>
      <c r="DT127" s="820"/>
      <c r="DU127" s="820"/>
      <c r="DV127" s="821">
        <v>0.1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131853</v>
      </c>
      <c r="AB128" s="724"/>
      <c r="AC128" s="724"/>
      <c r="AD128" s="724"/>
      <c r="AE128" s="725"/>
      <c r="AF128" s="726">
        <v>128621</v>
      </c>
      <c r="AG128" s="724"/>
      <c r="AH128" s="724"/>
      <c r="AI128" s="724"/>
      <c r="AJ128" s="725"/>
      <c r="AK128" s="726">
        <v>136695</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113</v>
      </c>
      <c r="BG128" s="791"/>
      <c r="BH128" s="791"/>
      <c r="BI128" s="791"/>
      <c r="BJ128" s="791"/>
      <c r="BK128" s="791"/>
      <c r="BL128" s="792"/>
      <c r="BM128" s="790">
        <v>17.579999999999998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18107436</v>
      </c>
      <c r="AB129" s="784"/>
      <c r="AC129" s="784"/>
      <c r="AD129" s="784"/>
      <c r="AE129" s="785"/>
      <c r="AF129" s="786">
        <v>18412402</v>
      </c>
      <c r="AG129" s="784"/>
      <c r="AH129" s="784"/>
      <c r="AI129" s="784"/>
      <c r="AJ129" s="785"/>
      <c r="AK129" s="786">
        <v>18282951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3379358</v>
      </c>
      <c r="AB130" s="784"/>
      <c r="AC130" s="784"/>
      <c r="AD130" s="784"/>
      <c r="AE130" s="785"/>
      <c r="AF130" s="786">
        <v>3511085</v>
      </c>
      <c r="AG130" s="784"/>
      <c r="AH130" s="784"/>
      <c r="AI130" s="784"/>
      <c r="AJ130" s="785"/>
      <c r="AK130" s="786">
        <v>3643480</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90.7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14728078</v>
      </c>
      <c r="AB131" s="717"/>
      <c r="AC131" s="717"/>
      <c r="AD131" s="717"/>
      <c r="AE131" s="718"/>
      <c r="AF131" s="719">
        <v>14901317</v>
      </c>
      <c r="AG131" s="717"/>
      <c r="AH131" s="717"/>
      <c r="AI131" s="717"/>
      <c r="AJ131" s="718"/>
      <c r="AK131" s="719">
        <v>14639471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13.132236260000001</v>
      </c>
      <c r="AB132" s="740"/>
      <c r="AC132" s="740"/>
      <c r="AD132" s="740"/>
      <c r="AE132" s="741"/>
      <c r="AF132" s="742">
        <v>12.437659030000001</v>
      </c>
      <c r="AG132" s="740"/>
      <c r="AH132" s="740"/>
      <c r="AI132" s="740"/>
      <c r="AJ132" s="741"/>
      <c r="AK132" s="742">
        <v>10.731992979999999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14.4</v>
      </c>
      <c r="AB133" s="749"/>
      <c r="AC133" s="749"/>
      <c r="AD133" s="749"/>
      <c r="AE133" s="750"/>
      <c r="AF133" s="748">
        <v>13.4</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4530933</v>
      </c>
      <c r="L9" s="264">
        <v>87812</v>
      </c>
      <c r="M9" s="265">
        <v>65114</v>
      </c>
      <c r="N9" s="266">
        <v>34.9</v>
      </c>
    </row>
    <row r="10" spans="1:16">
      <c r="A10" s="248"/>
      <c r="B10" s="244"/>
      <c r="C10" s="244"/>
      <c r="D10" s="244"/>
      <c r="E10" s="244"/>
      <c r="F10" s="244"/>
      <c r="G10" s="1133" t="s">
        <v>476</v>
      </c>
      <c r="H10" s="1134"/>
      <c r="I10" s="1134"/>
      <c r="J10" s="1135"/>
      <c r="K10" s="267">
        <v>812973</v>
      </c>
      <c r="L10" s="268">
        <v>15756</v>
      </c>
      <c r="M10" s="269">
        <v>4538</v>
      </c>
      <c r="N10" s="270">
        <v>247.2</v>
      </c>
    </row>
    <row r="11" spans="1:16" ht="13.5" customHeight="1">
      <c r="A11" s="248"/>
      <c r="B11" s="244"/>
      <c r="C11" s="244"/>
      <c r="D11" s="244"/>
      <c r="E11" s="244"/>
      <c r="F11" s="244"/>
      <c r="G11" s="1133" t="s">
        <v>477</v>
      </c>
      <c r="H11" s="1134"/>
      <c r="I11" s="1134"/>
      <c r="J11" s="1135"/>
      <c r="K11" s="267">
        <v>987</v>
      </c>
      <c r="L11" s="268">
        <v>19</v>
      </c>
      <c r="M11" s="269">
        <v>5513</v>
      </c>
      <c r="N11" s="270">
        <v>-99.7</v>
      </c>
    </row>
    <row r="12" spans="1:16" ht="13.5" customHeight="1">
      <c r="A12" s="248"/>
      <c r="B12" s="244"/>
      <c r="C12" s="244"/>
      <c r="D12" s="244"/>
      <c r="E12" s="244"/>
      <c r="F12" s="244"/>
      <c r="G12" s="1133" t="s">
        <v>478</v>
      </c>
      <c r="H12" s="1134"/>
      <c r="I12" s="1134"/>
      <c r="J12" s="1135"/>
      <c r="K12" s="267">
        <v>433209</v>
      </c>
      <c r="L12" s="268">
        <v>8396</v>
      </c>
      <c r="M12" s="269">
        <v>953</v>
      </c>
      <c r="N12" s="270">
        <v>781</v>
      </c>
    </row>
    <row r="13" spans="1:16" ht="13.5" customHeight="1">
      <c r="A13" s="248"/>
      <c r="B13" s="244"/>
      <c r="C13" s="244"/>
      <c r="D13" s="244"/>
      <c r="E13" s="244"/>
      <c r="F13" s="244"/>
      <c r="G13" s="1133" t="s">
        <v>479</v>
      </c>
      <c r="H13" s="1134"/>
      <c r="I13" s="1134"/>
      <c r="J13" s="1135"/>
      <c r="K13" s="267" t="s">
        <v>480</v>
      </c>
      <c r="L13" s="268" t="s">
        <v>480</v>
      </c>
      <c r="M13" s="269">
        <v>2</v>
      </c>
      <c r="N13" s="270" t="s">
        <v>480</v>
      </c>
    </row>
    <row r="14" spans="1:16" ht="13.5" customHeight="1">
      <c r="A14" s="248"/>
      <c r="B14" s="244"/>
      <c r="C14" s="244"/>
      <c r="D14" s="244"/>
      <c r="E14" s="244"/>
      <c r="F14" s="244"/>
      <c r="G14" s="1133" t="s">
        <v>481</v>
      </c>
      <c r="H14" s="1134"/>
      <c r="I14" s="1134"/>
      <c r="J14" s="1135"/>
      <c r="K14" s="267">
        <v>144767</v>
      </c>
      <c r="L14" s="268">
        <v>2806</v>
      </c>
      <c r="M14" s="269">
        <v>2887</v>
      </c>
      <c r="N14" s="270">
        <v>-2.8</v>
      </c>
    </row>
    <row r="15" spans="1:16" ht="13.5" customHeight="1">
      <c r="A15" s="248"/>
      <c r="B15" s="244"/>
      <c r="C15" s="244"/>
      <c r="D15" s="244"/>
      <c r="E15" s="244"/>
      <c r="F15" s="244"/>
      <c r="G15" s="1133" t="s">
        <v>482</v>
      </c>
      <c r="H15" s="1134"/>
      <c r="I15" s="1134"/>
      <c r="J15" s="1135"/>
      <c r="K15" s="267">
        <v>27816</v>
      </c>
      <c r="L15" s="268">
        <v>539</v>
      </c>
      <c r="M15" s="269">
        <v>1642</v>
      </c>
      <c r="N15" s="270">
        <v>-67.2</v>
      </c>
    </row>
    <row r="16" spans="1:16">
      <c r="A16" s="248"/>
      <c r="B16" s="244"/>
      <c r="C16" s="244"/>
      <c r="D16" s="244"/>
      <c r="E16" s="244"/>
      <c r="F16" s="244"/>
      <c r="G16" s="1136" t="s">
        <v>483</v>
      </c>
      <c r="H16" s="1137"/>
      <c r="I16" s="1137"/>
      <c r="J16" s="1138"/>
      <c r="K16" s="268">
        <v>-320156</v>
      </c>
      <c r="L16" s="268">
        <v>-6205</v>
      </c>
      <c r="M16" s="269">
        <v>-6965</v>
      </c>
      <c r="N16" s="270">
        <v>-10.9</v>
      </c>
    </row>
    <row r="17" spans="1:16">
      <c r="A17" s="248"/>
      <c r="B17" s="244"/>
      <c r="C17" s="244"/>
      <c r="D17" s="244"/>
      <c r="E17" s="244"/>
      <c r="F17" s="244"/>
      <c r="G17" s="1136" t="s">
        <v>169</v>
      </c>
      <c r="H17" s="1137"/>
      <c r="I17" s="1137"/>
      <c r="J17" s="1138"/>
      <c r="K17" s="268">
        <v>5630529</v>
      </c>
      <c r="L17" s="268">
        <v>109123</v>
      </c>
      <c r="M17" s="269">
        <v>73685</v>
      </c>
      <c r="N17" s="270">
        <v>48.1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11.61</v>
      </c>
      <c r="L21" s="281">
        <v>7.13</v>
      </c>
      <c r="M21" s="282">
        <v>4.4800000000000004</v>
      </c>
      <c r="N21" s="249"/>
      <c r="O21" s="283"/>
      <c r="P21" s="279"/>
    </row>
    <row r="22" spans="1:16" s="284" customFormat="1">
      <c r="A22" s="279"/>
      <c r="B22" s="249"/>
      <c r="C22" s="249"/>
      <c r="D22" s="249"/>
      <c r="E22" s="249"/>
      <c r="F22" s="249"/>
      <c r="G22" s="1130" t="s">
        <v>489</v>
      </c>
      <c r="H22" s="1131"/>
      <c r="I22" s="1131"/>
      <c r="J22" s="1132"/>
      <c r="K22" s="285">
        <v>97</v>
      </c>
      <c r="L22" s="286">
        <v>98.1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3450071</v>
      </c>
      <c r="L32" s="294">
        <v>66864</v>
      </c>
      <c r="M32" s="295">
        <v>43359</v>
      </c>
      <c r="N32" s="296">
        <v>54.2</v>
      </c>
    </row>
    <row r="33" spans="1:16" ht="13.5" customHeight="1">
      <c r="A33" s="248"/>
      <c r="B33" s="244"/>
      <c r="C33" s="244"/>
      <c r="D33" s="244"/>
      <c r="E33" s="244"/>
      <c r="F33" s="244"/>
      <c r="G33" s="1121" t="s">
        <v>493</v>
      </c>
      <c r="H33" s="1122"/>
      <c r="I33" s="1122"/>
      <c r="J33" s="1123"/>
      <c r="K33" s="294" t="s">
        <v>480</v>
      </c>
      <c r="L33" s="294" t="s">
        <v>480</v>
      </c>
      <c r="M33" s="295">
        <v>0</v>
      </c>
      <c r="N33" s="296" t="s">
        <v>480</v>
      </c>
    </row>
    <row r="34" spans="1:16" ht="27" customHeight="1">
      <c r="A34" s="248"/>
      <c r="B34" s="244"/>
      <c r="C34" s="244"/>
      <c r="D34" s="244"/>
      <c r="E34" s="244"/>
      <c r="F34" s="244"/>
      <c r="G34" s="1121" t="s">
        <v>494</v>
      </c>
      <c r="H34" s="1122"/>
      <c r="I34" s="1122"/>
      <c r="J34" s="1123"/>
      <c r="K34" s="294" t="s">
        <v>480</v>
      </c>
      <c r="L34" s="294" t="s">
        <v>480</v>
      </c>
      <c r="M34" s="295">
        <v>39</v>
      </c>
      <c r="N34" s="296" t="s">
        <v>480</v>
      </c>
    </row>
    <row r="35" spans="1:16" ht="27" customHeight="1">
      <c r="A35" s="248"/>
      <c r="B35" s="244"/>
      <c r="C35" s="244"/>
      <c r="D35" s="244"/>
      <c r="E35" s="244"/>
      <c r="F35" s="244"/>
      <c r="G35" s="1121" t="s">
        <v>495</v>
      </c>
      <c r="H35" s="1122"/>
      <c r="I35" s="1122"/>
      <c r="J35" s="1123"/>
      <c r="K35" s="294">
        <v>1896878</v>
      </c>
      <c r="L35" s="294">
        <v>36763</v>
      </c>
      <c r="M35" s="295">
        <v>11806</v>
      </c>
      <c r="N35" s="296">
        <v>211.4</v>
      </c>
    </row>
    <row r="36" spans="1:16" ht="27" customHeight="1">
      <c r="A36" s="248"/>
      <c r="B36" s="244"/>
      <c r="C36" s="244"/>
      <c r="D36" s="244"/>
      <c r="E36" s="244"/>
      <c r="F36" s="244"/>
      <c r="G36" s="1121" t="s">
        <v>496</v>
      </c>
      <c r="H36" s="1122"/>
      <c r="I36" s="1122"/>
      <c r="J36" s="1123"/>
      <c r="K36" s="294" t="s">
        <v>480</v>
      </c>
      <c r="L36" s="294" t="s">
        <v>480</v>
      </c>
      <c r="M36" s="295">
        <v>1910</v>
      </c>
      <c r="N36" s="296" t="s">
        <v>480</v>
      </c>
    </row>
    <row r="37" spans="1:16" ht="13.5" customHeight="1">
      <c r="A37" s="248"/>
      <c r="B37" s="244"/>
      <c r="C37" s="244"/>
      <c r="D37" s="244"/>
      <c r="E37" s="244"/>
      <c r="F37" s="244"/>
      <c r="G37" s="1121" t="s">
        <v>497</v>
      </c>
      <c r="H37" s="1122"/>
      <c r="I37" s="1122"/>
      <c r="J37" s="1123"/>
      <c r="K37" s="294">
        <v>4329</v>
      </c>
      <c r="L37" s="294">
        <v>84</v>
      </c>
      <c r="M37" s="295">
        <v>1129</v>
      </c>
      <c r="N37" s="296">
        <v>-92.6</v>
      </c>
    </row>
    <row r="38" spans="1:16" ht="27" customHeight="1">
      <c r="A38" s="248"/>
      <c r="B38" s="244"/>
      <c r="C38" s="244"/>
      <c r="D38" s="244"/>
      <c r="E38" s="244"/>
      <c r="F38" s="244"/>
      <c r="G38" s="1124" t="s">
        <v>498</v>
      </c>
      <c r="H38" s="1125"/>
      <c r="I38" s="1125"/>
      <c r="J38" s="1126"/>
      <c r="K38" s="297">
        <v>4</v>
      </c>
      <c r="L38" s="297">
        <v>0</v>
      </c>
      <c r="M38" s="298">
        <v>5</v>
      </c>
      <c r="N38" s="299">
        <v>-100</v>
      </c>
      <c r="O38" s="293"/>
    </row>
    <row r="39" spans="1:16">
      <c r="A39" s="248"/>
      <c r="B39" s="244"/>
      <c r="C39" s="244"/>
      <c r="D39" s="244"/>
      <c r="E39" s="244"/>
      <c r="F39" s="244"/>
      <c r="G39" s="1124" t="s">
        <v>499</v>
      </c>
      <c r="H39" s="1125"/>
      <c r="I39" s="1125"/>
      <c r="J39" s="1126"/>
      <c r="K39" s="300">
        <v>-136695</v>
      </c>
      <c r="L39" s="300">
        <v>-2649</v>
      </c>
      <c r="M39" s="301">
        <v>-5126</v>
      </c>
      <c r="N39" s="302">
        <v>-48.3</v>
      </c>
      <c r="O39" s="293"/>
    </row>
    <row r="40" spans="1:16" ht="27" customHeight="1">
      <c r="A40" s="248"/>
      <c r="B40" s="244"/>
      <c r="C40" s="244"/>
      <c r="D40" s="244"/>
      <c r="E40" s="244"/>
      <c r="F40" s="244"/>
      <c r="G40" s="1121" t="s">
        <v>500</v>
      </c>
      <c r="H40" s="1122"/>
      <c r="I40" s="1122"/>
      <c r="J40" s="1123"/>
      <c r="K40" s="300">
        <v>-3643480</v>
      </c>
      <c r="L40" s="300">
        <v>-70613</v>
      </c>
      <c r="M40" s="301">
        <v>-37205</v>
      </c>
      <c r="N40" s="302">
        <v>89.8</v>
      </c>
      <c r="O40" s="293"/>
    </row>
    <row r="41" spans="1:16">
      <c r="A41" s="248"/>
      <c r="B41" s="244"/>
      <c r="C41" s="244"/>
      <c r="D41" s="244"/>
      <c r="E41" s="244"/>
      <c r="F41" s="244"/>
      <c r="G41" s="1127" t="s">
        <v>280</v>
      </c>
      <c r="H41" s="1128"/>
      <c r="I41" s="1128"/>
      <c r="J41" s="1129"/>
      <c r="K41" s="294">
        <v>1571107</v>
      </c>
      <c r="L41" s="300">
        <v>30449</v>
      </c>
      <c r="M41" s="301">
        <v>15917</v>
      </c>
      <c r="N41" s="302">
        <v>91.3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3784386</v>
      </c>
      <c r="J51" s="320">
        <v>71237</v>
      </c>
      <c r="K51" s="321">
        <v>20</v>
      </c>
      <c r="L51" s="322">
        <v>61882</v>
      </c>
      <c r="M51" s="323">
        <v>6.7</v>
      </c>
      <c r="N51" s="324">
        <v>13.3</v>
      </c>
    </row>
    <row r="52" spans="1:14">
      <c r="A52" s="248"/>
      <c r="B52" s="244"/>
      <c r="C52" s="244"/>
      <c r="D52" s="244"/>
      <c r="E52" s="244"/>
      <c r="F52" s="244"/>
      <c r="G52" s="325"/>
      <c r="H52" s="326" t="s">
        <v>511</v>
      </c>
      <c r="I52" s="327">
        <v>2200439</v>
      </c>
      <c r="J52" s="328">
        <v>41421</v>
      </c>
      <c r="K52" s="329">
        <v>5.9</v>
      </c>
      <c r="L52" s="330">
        <v>32175</v>
      </c>
      <c r="M52" s="331">
        <v>0</v>
      </c>
      <c r="N52" s="332">
        <v>5.9</v>
      </c>
    </row>
    <row r="53" spans="1:14">
      <c r="A53" s="248"/>
      <c r="B53" s="244"/>
      <c r="C53" s="244"/>
      <c r="D53" s="244"/>
      <c r="E53" s="244"/>
      <c r="F53" s="244"/>
      <c r="G53" s="310" t="s">
        <v>512</v>
      </c>
      <c r="H53" s="311"/>
      <c r="I53" s="319">
        <v>3800335</v>
      </c>
      <c r="J53" s="320">
        <v>72273</v>
      </c>
      <c r="K53" s="321">
        <v>1.5</v>
      </c>
      <c r="L53" s="322">
        <v>47569</v>
      </c>
      <c r="M53" s="323">
        <v>-23.1</v>
      </c>
      <c r="N53" s="324">
        <v>24.6</v>
      </c>
    </row>
    <row r="54" spans="1:14">
      <c r="A54" s="248"/>
      <c r="B54" s="244"/>
      <c r="C54" s="244"/>
      <c r="D54" s="244"/>
      <c r="E54" s="244"/>
      <c r="F54" s="244"/>
      <c r="G54" s="325"/>
      <c r="H54" s="326" t="s">
        <v>511</v>
      </c>
      <c r="I54" s="327">
        <v>2256794</v>
      </c>
      <c r="J54" s="328">
        <v>42919</v>
      </c>
      <c r="K54" s="329">
        <v>3.6</v>
      </c>
      <c r="L54" s="330">
        <v>26255</v>
      </c>
      <c r="M54" s="331">
        <v>-18.399999999999999</v>
      </c>
      <c r="N54" s="332">
        <v>22</v>
      </c>
    </row>
    <row r="55" spans="1:14">
      <c r="A55" s="248"/>
      <c r="B55" s="244"/>
      <c r="C55" s="244"/>
      <c r="D55" s="244"/>
      <c r="E55" s="244"/>
      <c r="F55" s="244"/>
      <c r="G55" s="310" t="s">
        <v>513</v>
      </c>
      <c r="H55" s="311"/>
      <c r="I55" s="319">
        <v>3758193</v>
      </c>
      <c r="J55" s="320">
        <v>71732</v>
      </c>
      <c r="K55" s="321">
        <v>-0.7</v>
      </c>
      <c r="L55" s="322">
        <v>50880</v>
      </c>
      <c r="M55" s="323">
        <v>7</v>
      </c>
      <c r="N55" s="324">
        <v>-7.7</v>
      </c>
    </row>
    <row r="56" spans="1:14">
      <c r="A56" s="248"/>
      <c r="B56" s="244"/>
      <c r="C56" s="244"/>
      <c r="D56" s="244"/>
      <c r="E56" s="244"/>
      <c r="F56" s="244"/>
      <c r="G56" s="325"/>
      <c r="H56" s="326" t="s">
        <v>511</v>
      </c>
      <c r="I56" s="327">
        <v>2543963</v>
      </c>
      <c r="J56" s="328">
        <v>48556</v>
      </c>
      <c r="K56" s="329">
        <v>13.1</v>
      </c>
      <c r="L56" s="330">
        <v>26879</v>
      </c>
      <c r="M56" s="331">
        <v>2.4</v>
      </c>
      <c r="N56" s="332">
        <v>10.7</v>
      </c>
    </row>
    <row r="57" spans="1:14">
      <c r="A57" s="248"/>
      <c r="B57" s="244"/>
      <c r="C57" s="244"/>
      <c r="D57" s="244"/>
      <c r="E57" s="244"/>
      <c r="F57" s="244"/>
      <c r="G57" s="310" t="s">
        <v>514</v>
      </c>
      <c r="H57" s="311"/>
      <c r="I57" s="319">
        <v>2755482</v>
      </c>
      <c r="J57" s="320">
        <v>52872</v>
      </c>
      <c r="K57" s="321">
        <v>-26.3</v>
      </c>
      <c r="L57" s="322">
        <v>63956</v>
      </c>
      <c r="M57" s="323">
        <v>25.7</v>
      </c>
      <c r="N57" s="324">
        <v>-52</v>
      </c>
    </row>
    <row r="58" spans="1:14">
      <c r="A58" s="248"/>
      <c r="B58" s="244"/>
      <c r="C58" s="244"/>
      <c r="D58" s="244"/>
      <c r="E58" s="244"/>
      <c r="F58" s="244"/>
      <c r="G58" s="325"/>
      <c r="H58" s="326" t="s">
        <v>511</v>
      </c>
      <c r="I58" s="327">
        <v>1209133</v>
      </c>
      <c r="J58" s="328">
        <v>23201</v>
      </c>
      <c r="K58" s="329">
        <v>-52.2</v>
      </c>
      <c r="L58" s="330">
        <v>29239</v>
      </c>
      <c r="M58" s="331">
        <v>8.8000000000000007</v>
      </c>
      <c r="N58" s="332">
        <v>-61</v>
      </c>
    </row>
    <row r="59" spans="1:14">
      <c r="A59" s="248"/>
      <c r="B59" s="244"/>
      <c r="C59" s="244"/>
      <c r="D59" s="244"/>
      <c r="E59" s="244"/>
      <c r="F59" s="244"/>
      <c r="G59" s="310" t="s">
        <v>515</v>
      </c>
      <c r="H59" s="311"/>
      <c r="I59" s="319">
        <v>3703160</v>
      </c>
      <c r="J59" s="320">
        <v>71769</v>
      </c>
      <c r="K59" s="321">
        <v>35.700000000000003</v>
      </c>
      <c r="L59" s="322">
        <v>66255</v>
      </c>
      <c r="M59" s="323">
        <v>3.6</v>
      </c>
      <c r="N59" s="324">
        <v>32.1</v>
      </c>
    </row>
    <row r="60" spans="1:14">
      <c r="A60" s="248"/>
      <c r="B60" s="244"/>
      <c r="C60" s="244"/>
      <c r="D60" s="244"/>
      <c r="E60" s="244"/>
      <c r="F60" s="244"/>
      <c r="G60" s="325"/>
      <c r="H60" s="326" t="s">
        <v>511</v>
      </c>
      <c r="I60" s="333">
        <v>1463008</v>
      </c>
      <c r="J60" s="328">
        <v>28354</v>
      </c>
      <c r="K60" s="329">
        <v>22.2</v>
      </c>
      <c r="L60" s="330">
        <v>31822</v>
      </c>
      <c r="M60" s="331">
        <v>8.8000000000000007</v>
      </c>
      <c r="N60" s="332">
        <v>13.4</v>
      </c>
    </row>
    <row r="61" spans="1:14">
      <c r="A61" s="248"/>
      <c r="B61" s="244"/>
      <c r="C61" s="244"/>
      <c r="D61" s="244"/>
      <c r="E61" s="244"/>
      <c r="F61" s="244"/>
      <c r="G61" s="310" t="s">
        <v>516</v>
      </c>
      <c r="H61" s="334"/>
      <c r="I61" s="335">
        <v>3560311</v>
      </c>
      <c r="J61" s="336">
        <v>67977</v>
      </c>
      <c r="K61" s="337">
        <v>6</v>
      </c>
      <c r="L61" s="338">
        <v>58108</v>
      </c>
      <c r="M61" s="339">
        <v>4</v>
      </c>
      <c r="N61" s="324">
        <v>2</v>
      </c>
    </row>
    <row r="62" spans="1:14">
      <c r="A62" s="248"/>
      <c r="B62" s="244"/>
      <c r="C62" s="244"/>
      <c r="D62" s="244"/>
      <c r="E62" s="244"/>
      <c r="F62" s="244"/>
      <c r="G62" s="325"/>
      <c r="H62" s="326" t="s">
        <v>511</v>
      </c>
      <c r="I62" s="327">
        <v>1934667</v>
      </c>
      <c r="J62" s="328">
        <v>36890</v>
      </c>
      <c r="K62" s="329">
        <v>-1.5</v>
      </c>
      <c r="L62" s="330">
        <v>29274</v>
      </c>
      <c r="M62" s="331">
        <v>0.3</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10.71</v>
      </c>
      <c r="G47" s="12">
        <v>10.84</v>
      </c>
      <c r="H47" s="12">
        <v>17.260000000000002</v>
      </c>
      <c r="I47" s="12">
        <v>24.39</v>
      </c>
      <c r="J47" s="13">
        <v>31.22</v>
      </c>
    </row>
    <row r="48" spans="2:10" ht="57.75" customHeight="1">
      <c r="B48" s="14"/>
      <c r="C48" s="1141" t="s">
        <v>4</v>
      </c>
      <c r="D48" s="1141"/>
      <c r="E48" s="1142"/>
      <c r="F48" s="15">
        <v>3.35</v>
      </c>
      <c r="G48" s="16">
        <v>4.54</v>
      </c>
      <c r="H48" s="16">
        <v>4.92</v>
      </c>
      <c r="I48" s="16">
        <v>5.01</v>
      </c>
      <c r="J48" s="17">
        <v>5.0199999999999996</v>
      </c>
    </row>
    <row r="49" spans="2:10" ht="57.75" customHeight="1" thickBot="1">
      <c r="B49" s="18"/>
      <c r="C49" s="1143" t="s">
        <v>5</v>
      </c>
      <c r="D49" s="1143"/>
      <c r="E49" s="1144"/>
      <c r="F49" s="19">
        <v>2.87</v>
      </c>
      <c r="G49" s="20">
        <v>1.1499999999999999</v>
      </c>
      <c r="H49" s="20">
        <v>6.95</v>
      </c>
      <c r="I49" s="20">
        <v>12.63</v>
      </c>
      <c r="J49" s="21">
        <v>7.43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5.43</v>
      </c>
      <c r="G34" s="33">
        <v>7.35</v>
      </c>
      <c r="H34" s="33">
        <v>6.99</v>
      </c>
      <c r="I34" s="33">
        <v>8.4</v>
      </c>
      <c r="J34" s="34">
        <v>8.0399999999999991</v>
      </c>
      <c r="K34" s="22"/>
      <c r="L34" s="22"/>
      <c r="M34" s="22"/>
      <c r="N34" s="22"/>
      <c r="O34" s="22"/>
      <c r="P34" s="22"/>
    </row>
    <row r="35" spans="1:16" ht="39" customHeight="1">
      <c r="A35" s="22"/>
      <c r="B35" s="35"/>
      <c r="C35" s="1145" t="s">
        <v>524</v>
      </c>
      <c r="D35" s="1146"/>
      <c r="E35" s="1147"/>
      <c r="F35" s="36">
        <v>3.34</v>
      </c>
      <c r="G35" s="37">
        <v>4.53</v>
      </c>
      <c r="H35" s="37">
        <v>4.92</v>
      </c>
      <c r="I35" s="37">
        <v>5</v>
      </c>
      <c r="J35" s="38">
        <v>5.0199999999999996</v>
      </c>
      <c r="K35" s="22"/>
      <c r="L35" s="22"/>
      <c r="M35" s="22"/>
      <c r="N35" s="22"/>
      <c r="O35" s="22"/>
      <c r="P35" s="22"/>
    </row>
    <row r="36" spans="1:16" ht="39" customHeight="1">
      <c r="A36" s="22"/>
      <c r="B36" s="35"/>
      <c r="C36" s="1145" t="s">
        <v>525</v>
      </c>
      <c r="D36" s="1146"/>
      <c r="E36" s="1147"/>
      <c r="F36" s="36">
        <v>3.26</v>
      </c>
      <c r="G36" s="37">
        <v>3.63</v>
      </c>
      <c r="H36" s="37">
        <v>3.43</v>
      </c>
      <c r="I36" s="37">
        <v>3.64</v>
      </c>
      <c r="J36" s="38">
        <v>3.85</v>
      </c>
      <c r="K36" s="22"/>
      <c r="L36" s="22"/>
      <c r="M36" s="22"/>
      <c r="N36" s="22"/>
      <c r="O36" s="22"/>
      <c r="P36" s="22"/>
    </row>
    <row r="37" spans="1:16" ht="39" customHeight="1">
      <c r="A37" s="22"/>
      <c r="B37" s="35"/>
      <c r="C37" s="1145" t="s">
        <v>526</v>
      </c>
      <c r="D37" s="1146"/>
      <c r="E37" s="1147"/>
      <c r="F37" s="36">
        <v>0.61</v>
      </c>
      <c r="G37" s="37">
        <v>0.48</v>
      </c>
      <c r="H37" s="37">
        <v>0.33</v>
      </c>
      <c r="I37" s="37">
        <v>0.4</v>
      </c>
      <c r="J37" s="38">
        <v>0.3</v>
      </c>
      <c r="K37" s="22"/>
      <c r="L37" s="22"/>
      <c r="M37" s="22"/>
      <c r="N37" s="22"/>
      <c r="O37" s="22"/>
      <c r="P37" s="22"/>
    </row>
    <row r="38" spans="1:16" ht="39" customHeight="1">
      <c r="A38" s="22"/>
      <c r="B38" s="35"/>
      <c r="C38" s="1145" t="s">
        <v>527</v>
      </c>
      <c r="D38" s="1146"/>
      <c r="E38" s="1147"/>
      <c r="F38" s="36">
        <v>0.05</v>
      </c>
      <c r="G38" s="37">
        <v>0.06</v>
      </c>
      <c r="H38" s="37">
        <v>0.3</v>
      </c>
      <c r="I38" s="37">
        <v>0.28000000000000003</v>
      </c>
      <c r="J38" s="38">
        <v>0.08</v>
      </c>
      <c r="K38" s="22"/>
      <c r="L38" s="22"/>
      <c r="M38" s="22"/>
      <c r="N38" s="22"/>
      <c r="O38" s="22"/>
      <c r="P38" s="22"/>
    </row>
    <row r="39" spans="1:16" ht="39" customHeight="1">
      <c r="A39" s="22"/>
      <c r="B39" s="35"/>
      <c r="C39" s="1145" t="s">
        <v>528</v>
      </c>
      <c r="D39" s="1146"/>
      <c r="E39" s="1147"/>
      <c r="F39" s="36">
        <v>0.37</v>
      </c>
      <c r="G39" s="37">
        <v>0.48</v>
      </c>
      <c r="H39" s="37">
        <v>0.76</v>
      </c>
      <c r="I39" s="37" t="s">
        <v>529</v>
      </c>
      <c r="J39" s="38">
        <v>0.04</v>
      </c>
      <c r="K39" s="22"/>
      <c r="L39" s="22"/>
      <c r="M39" s="22"/>
      <c r="N39" s="22"/>
      <c r="O39" s="22"/>
      <c r="P39" s="22"/>
    </row>
    <row r="40" spans="1:16" ht="39" customHeight="1">
      <c r="A40" s="22"/>
      <c r="B40" s="35"/>
      <c r="C40" s="1145" t="s">
        <v>530</v>
      </c>
      <c r="D40" s="1146"/>
      <c r="E40" s="1147"/>
      <c r="F40" s="36">
        <v>0.03</v>
      </c>
      <c r="G40" s="37">
        <v>0.04</v>
      </c>
      <c r="H40" s="37">
        <v>0.05</v>
      </c>
      <c r="I40" s="37">
        <v>0.04</v>
      </c>
      <c r="J40" s="38">
        <v>0.02</v>
      </c>
      <c r="K40" s="22"/>
      <c r="L40" s="22"/>
      <c r="M40" s="22"/>
      <c r="N40" s="22"/>
      <c r="O40" s="22"/>
      <c r="P40" s="22"/>
    </row>
    <row r="41" spans="1:16" ht="39" customHeight="1">
      <c r="A41" s="22"/>
      <c r="B41" s="35"/>
      <c r="C41" s="1145" t="s">
        <v>531</v>
      </c>
      <c r="D41" s="1146"/>
      <c r="E41" s="1147"/>
      <c r="F41" s="36">
        <v>0.01</v>
      </c>
      <c r="G41" s="37">
        <v>0.01</v>
      </c>
      <c r="H41" s="37">
        <v>0.01</v>
      </c>
      <c r="I41" s="37">
        <v>0.01</v>
      </c>
      <c r="J41" s="38">
        <v>0.01</v>
      </c>
      <c r="K41" s="22"/>
      <c r="L41" s="22"/>
      <c r="M41" s="22"/>
      <c r="N41" s="22"/>
      <c r="O41" s="22"/>
      <c r="P41" s="22"/>
    </row>
    <row r="42" spans="1:16" ht="39" customHeight="1">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533</v>
      </c>
      <c r="D43" s="1149"/>
      <c r="E43" s="1150"/>
      <c r="F43" s="41">
        <v>0</v>
      </c>
      <c r="G43" s="42">
        <v>0.03</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3764</v>
      </c>
      <c r="L45" s="60">
        <v>3599</v>
      </c>
      <c r="M45" s="60">
        <v>3509</v>
      </c>
      <c r="N45" s="60">
        <v>3598</v>
      </c>
      <c r="O45" s="61">
        <v>3450</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1952</v>
      </c>
      <c r="L48" s="64">
        <v>1941</v>
      </c>
      <c r="M48" s="64">
        <v>1894</v>
      </c>
      <c r="N48" s="64">
        <v>1884</v>
      </c>
      <c r="O48" s="65">
        <v>1897</v>
      </c>
      <c r="P48" s="48"/>
      <c r="Q48" s="48"/>
      <c r="R48" s="48"/>
      <c r="S48" s="48"/>
      <c r="T48" s="48"/>
      <c r="U48" s="48"/>
    </row>
    <row r="49" spans="1:21" ht="30.75" customHeight="1">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c r="A50" s="48"/>
      <c r="B50" s="1163"/>
      <c r="C50" s="1164"/>
      <c r="D50" s="62"/>
      <c r="E50" s="1155" t="s">
        <v>17</v>
      </c>
      <c r="F50" s="1155"/>
      <c r="G50" s="1155"/>
      <c r="H50" s="1155"/>
      <c r="I50" s="1155"/>
      <c r="J50" s="1156"/>
      <c r="K50" s="63">
        <v>72</v>
      </c>
      <c r="L50" s="64">
        <v>47</v>
      </c>
      <c r="M50" s="64">
        <v>42</v>
      </c>
      <c r="N50" s="64">
        <v>10</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3500</v>
      </c>
      <c r="L52" s="64">
        <v>3433</v>
      </c>
      <c r="M52" s="64">
        <v>3512</v>
      </c>
      <c r="N52" s="64">
        <v>3640</v>
      </c>
      <c r="O52" s="65">
        <v>3780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2288</v>
      </c>
      <c r="L53" s="69">
        <v>2154</v>
      </c>
      <c r="M53" s="69">
        <v>1933</v>
      </c>
      <c r="N53" s="69">
        <v>1852</v>
      </c>
      <c r="O53" s="70">
        <v>1571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30182</v>
      </c>
      <c r="J41" s="83">
        <v>29272</v>
      </c>
      <c r="K41" s="83">
        <v>28116</v>
      </c>
      <c r="L41" s="83">
        <v>25633</v>
      </c>
      <c r="M41" s="84">
        <v>25137</v>
      </c>
    </row>
    <row r="42" spans="2:13" ht="27.75" customHeight="1">
      <c r="B42" s="1171"/>
      <c r="C42" s="1172"/>
      <c r="D42" s="85"/>
      <c r="E42" s="1175" t="s">
        <v>26</v>
      </c>
      <c r="F42" s="1175"/>
      <c r="G42" s="1175"/>
      <c r="H42" s="1176"/>
      <c r="I42" s="86">
        <v>489</v>
      </c>
      <c r="J42" s="87">
        <v>389</v>
      </c>
      <c r="K42" s="87">
        <v>86</v>
      </c>
      <c r="L42" s="87">
        <v>76</v>
      </c>
      <c r="M42" s="88">
        <v>24</v>
      </c>
    </row>
    <row r="43" spans="2:13" ht="27.75" customHeight="1">
      <c r="B43" s="1171"/>
      <c r="C43" s="1172"/>
      <c r="D43" s="85"/>
      <c r="E43" s="1175" t="s">
        <v>27</v>
      </c>
      <c r="F43" s="1175"/>
      <c r="G43" s="1175"/>
      <c r="H43" s="1176"/>
      <c r="I43" s="86">
        <v>28976</v>
      </c>
      <c r="J43" s="87">
        <v>27966</v>
      </c>
      <c r="K43" s="87">
        <v>26930</v>
      </c>
      <c r="L43" s="87">
        <v>25097</v>
      </c>
      <c r="M43" s="88">
        <v>23302</v>
      </c>
    </row>
    <row r="44" spans="2:13" ht="27.75" customHeight="1">
      <c r="B44" s="1171"/>
      <c r="C44" s="1172"/>
      <c r="D44" s="85"/>
      <c r="E44" s="1175" t="s">
        <v>28</v>
      </c>
      <c r="F44" s="1175"/>
      <c r="G44" s="1175"/>
      <c r="H44" s="1176"/>
      <c r="I44" s="86" t="s">
        <v>480</v>
      </c>
      <c r="J44" s="87" t="s">
        <v>480</v>
      </c>
      <c r="K44" s="87" t="s">
        <v>480</v>
      </c>
      <c r="L44" s="87" t="s">
        <v>480</v>
      </c>
      <c r="M44" s="88" t="s">
        <v>480</v>
      </c>
    </row>
    <row r="45" spans="2:13" ht="27.75" customHeight="1">
      <c r="B45" s="1171"/>
      <c r="C45" s="1172"/>
      <c r="D45" s="85"/>
      <c r="E45" s="1175" t="s">
        <v>29</v>
      </c>
      <c r="F45" s="1175"/>
      <c r="G45" s="1175"/>
      <c r="H45" s="1176"/>
      <c r="I45" s="86">
        <v>5931</v>
      </c>
      <c r="J45" s="87">
        <v>5792</v>
      </c>
      <c r="K45" s="87">
        <v>6722</v>
      </c>
      <c r="L45" s="87">
        <v>6774</v>
      </c>
      <c r="M45" s="88">
        <v>6415</v>
      </c>
    </row>
    <row r="46" spans="2:13" ht="27.75" customHeight="1">
      <c r="B46" s="1171"/>
      <c r="C46" s="1172"/>
      <c r="D46" s="85"/>
      <c r="E46" s="1175" t="s">
        <v>30</v>
      </c>
      <c r="F46" s="1175"/>
      <c r="G46" s="1175"/>
      <c r="H46" s="1176"/>
      <c r="I46" s="86">
        <v>191</v>
      </c>
      <c r="J46" s="87">
        <v>22</v>
      </c>
      <c r="K46" s="87">
        <v>18</v>
      </c>
      <c r="L46" s="87">
        <v>16</v>
      </c>
      <c r="M46" s="88">
        <v>12</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6265</v>
      </c>
      <c r="J49" s="87">
        <v>5128</v>
      </c>
      <c r="K49" s="87">
        <v>5009</v>
      </c>
      <c r="L49" s="87">
        <v>6652</v>
      </c>
      <c r="M49" s="88">
        <v>8201</v>
      </c>
    </row>
    <row r="50" spans="2:13" ht="27.75" customHeight="1">
      <c r="B50" s="1171"/>
      <c r="C50" s="1172"/>
      <c r="D50" s="85"/>
      <c r="E50" s="1175" t="s">
        <v>35</v>
      </c>
      <c r="F50" s="1175"/>
      <c r="G50" s="1175"/>
      <c r="H50" s="1176"/>
      <c r="I50" s="86">
        <v>1492</v>
      </c>
      <c r="J50" s="87">
        <v>1369</v>
      </c>
      <c r="K50" s="87">
        <v>1261</v>
      </c>
      <c r="L50" s="87">
        <v>1099</v>
      </c>
      <c r="M50" s="88">
        <v>1076</v>
      </c>
    </row>
    <row r="51" spans="2:13" ht="27.75" customHeight="1">
      <c r="B51" s="1173"/>
      <c r="C51" s="1174"/>
      <c r="D51" s="85"/>
      <c r="E51" s="1175" t="s">
        <v>36</v>
      </c>
      <c r="F51" s="1175"/>
      <c r="G51" s="1175"/>
      <c r="H51" s="1176"/>
      <c r="I51" s="86">
        <v>35399</v>
      </c>
      <c r="J51" s="87">
        <v>34725</v>
      </c>
      <c r="K51" s="87">
        <v>33951</v>
      </c>
      <c r="L51" s="87">
        <v>32902</v>
      </c>
      <c r="M51" s="88">
        <v>32324</v>
      </c>
    </row>
    <row r="52" spans="2:13" ht="27.75" customHeight="1" thickBot="1">
      <c r="B52" s="1177" t="s">
        <v>37</v>
      </c>
      <c r="C52" s="1178"/>
      <c r="D52" s="90"/>
      <c r="E52" s="1179" t="s">
        <v>38</v>
      </c>
      <c r="F52" s="1179"/>
      <c r="G52" s="1179"/>
      <c r="H52" s="1180"/>
      <c r="I52" s="91">
        <v>22613</v>
      </c>
      <c r="J52" s="92">
        <v>22217</v>
      </c>
      <c r="K52" s="92">
        <v>21652</v>
      </c>
      <c r="L52" s="92">
        <v>16943</v>
      </c>
      <c r="M52" s="93">
        <v>13289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71237</v>
      </c>
      <c r="E3" s="116"/>
      <c r="F3" s="117">
        <v>61882</v>
      </c>
      <c r="G3" s="118"/>
      <c r="H3" s="119"/>
    </row>
    <row r="4" spans="1:8">
      <c r="A4" s="120"/>
      <c r="B4" s="121"/>
      <c r="C4" s="122"/>
      <c r="D4" s="123">
        <v>41421</v>
      </c>
      <c r="E4" s="124"/>
      <c r="F4" s="125">
        <v>32175</v>
      </c>
      <c r="G4" s="126"/>
      <c r="H4" s="127"/>
    </row>
    <row r="5" spans="1:8">
      <c r="A5" s="108" t="s">
        <v>512</v>
      </c>
      <c r="B5" s="113"/>
      <c r="C5" s="114"/>
      <c r="D5" s="115">
        <v>72273</v>
      </c>
      <c r="E5" s="116"/>
      <c r="F5" s="117">
        <v>47569</v>
      </c>
      <c r="G5" s="118"/>
      <c r="H5" s="119"/>
    </row>
    <row r="6" spans="1:8">
      <c r="A6" s="120"/>
      <c r="B6" s="121"/>
      <c r="C6" s="122"/>
      <c r="D6" s="123">
        <v>42919</v>
      </c>
      <c r="E6" s="124"/>
      <c r="F6" s="125">
        <v>26255</v>
      </c>
      <c r="G6" s="126"/>
      <c r="H6" s="127"/>
    </row>
    <row r="7" spans="1:8">
      <c r="A7" s="108" t="s">
        <v>513</v>
      </c>
      <c r="B7" s="113"/>
      <c r="C7" s="114"/>
      <c r="D7" s="115">
        <v>71732</v>
      </c>
      <c r="E7" s="116"/>
      <c r="F7" s="117">
        <v>50880</v>
      </c>
      <c r="G7" s="118"/>
      <c r="H7" s="119"/>
    </row>
    <row r="8" spans="1:8">
      <c r="A8" s="120"/>
      <c r="B8" s="121"/>
      <c r="C8" s="122"/>
      <c r="D8" s="123">
        <v>48556</v>
      </c>
      <c r="E8" s="124"/>
      <c r="F8" s="125">
        <v>26879</v>
      </c>
      <c r="G8" s="126"/>
      <c r="H8" s="127"/>
    </row>
    <row r="9" spans="1:8">
      <c r="A9" s="108" t="s">
        <v>514</v>
      </c>
      <c r="B9" s="113"/>
      <c r="C9" s="114"/>
      <c r="D9" s="115">
        <v>52872</v>
      </c>
      <c r="E9" s="116"/>
      <c r="F9" s="117">
        <v>63956</v>
      </c>
      <c r="G9" s="118"/>
      <c r="H9" s="119"/>
    </row>
    <row r="10" spans="1:8">
      <c r="A10" s="120"/>
      <c r="B10" s="121"/>
      <c r="C10" s="122"/>
      <c r="D10" s="123">
        <v>23201</v>
      </c>
      <c r="E10" s="124"/>
      <c r="F10" s="125">
        <v>29239</v>
      </c>
      <c r="G10" s="126"/>
      <c r="H10" s="127"/>
    </row>
    <row r="11" spans="1:8">
      <c r="A11" s="108" t="s">
        <v>515</v>
      </c>
      <c r="B11" s="113"/>
      <c r="C11" s="114"/>
      <c r="D11" s="115">
        <v>71769</v>
      </c>
      <c r="E11" s="116"/>
      <c r="F11" s="117">
        <v>66255</v>
      </c>
      <c r="G11" s="118"/>
      <c r="H11" s="119"/>
    </row>
    <row r="12" spans="1:8">
      <c r="A12" s="120"/>
      <c r="B12" s="121"/>
      <c r="C12" s="128"/>
      <c r="D12" s="123">
        <v>28354</v>
      </c>
      <c r="E12" s="124"/>
      <c r="F12" s="125">
        <v>31822</v>
      </c>
      <c r="G12" s="126"/>
      <c r="H12" s="127"/>
    </row>
    <row r="13" spans="1:8">
      <c r="A13" s="108"/>
      <c r="B13" s="113"/>
      <c r="C13" s="129"/>
      <c r="D13" s="130">
        <v>67977</v>
      </c>
      <c r="E13" s="131"/>
      <c r="F13" s="132">
        <v>58108</v>
      </c>
      <c r="G13" s="133"/>
      <c r="H13" s="119"/>
    </row>
    <row r="14" spans="1:8">
      <c r="A14" s="120"/>
      <c r="B14" s="121"/>
      <c r="C14" s="122"/>
      <c r="D14" s="123">
        <v>36890</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3.35</v>
      </c>
      <c r="C19" s="134">
        <f>ROUND(VALUE(SUBSTITUTE(実質収支比率等に係る経年分析!G$48,"▲","-")),2)</f>
        <v>4.54</v>
      </c>
      <c r="D19" s="134">
        <f>ROUND(VALUE(SUBSTITUTE(実質収支比率等に係る経年分析!H$48,"▲","-")),2)</f>
        <v>4.92</v>
      </c>
      <c r="E19" s="134">
        <f>ROUND(VALUE(SUBSTITUTE(実質収支比率等に係る経年分析!I$48,"▲","-")),2)</f>
        <v>5.01</v>
      </c>
      <c r="F19" s="134">
        <f>ROUND(VALUE(SUBSTITUTE(実質収支比率等に係る経年分析!J$48,"▲","-")),2)</f>
        <v>5.0199999999999996</v>
      </c>
    </row>
    <row r="20" spans="1:11">
      <c r="A20" s="134" t="s">
        <v>43</v>
      </c>
      <c r="B20" s="134">
        <f>ROUND(VALUE(SUBSTITUTE(実質収支比率等に係る経年分析!F$47,"▲","-")),2)</f>
        <v>10.71</v>
      </c>
      <c r="C20" s="134">
        <f>ROUND(VALUE(SUBSTITUTE(実質収支比率等に係る経年分析!G$47,"▲","-")),2)</f>
        <v>10.84</v>
      </c>
      <c r="D20" s="134">
        <f>ROUND(VALUE(SUBSTITUTE(実質収支比率等に係る経年分析!H$47,"▲","-")),2)</f>
        <v>17.260000000000002</v>
      </c>
      <c r="E20" s="134">
        <f>ROUND(VALUE(SUBSTITUTE(実質収支比率等に係る経年分析!I$47,"▲","-")),2)</f>
        <v>24.39</v>
      </c>
      <c r="F20" s="134">
        <f>ROUND(VALUE(SUBSTITUTE(実質収支比率等に係る経年分析!J$47,"▲","-")),2)</f>
        <v>31.22</v>
      </c>
    </row>
    <row r="21" spans="1:11">
      <c r="A21" s="134" t="s">
        <v>44</v>
      </c>
      <c r="B21" s="134">
        <f>IF(ISNUMBER(VALUE(SUBSTITUTE(実質収支比率等に係る経年分析!F$49,"▲","-"))),ROUND(VALUE(SUBSTITUTE(実質収支比率等に係る経年分析!F$49,"▲","-")),2),NA())</f>
        <v>2.87</v>
      </c>
      <c r="C21" s="134">
        <f>IF(ISNUMBER(VALUE(SUBSTITUTE(実質収支比率等に係る経年分析!G$49,"▲","-"))),ROUND(VALUE(SUBSTITUTE(実質収支比率等に係る経年分析!G$49,"▲","-")),2),NA())</f>
        <v>1.1499999999999999</v>
      </c>
      <c r="D21" s="134">
        <f>IF(ISNUMBER(VALUE(SUBSTITUTE(実質収支比率等に係る経年分析!H$49,"▲","-"))),ROUND(VALUE(SUBSTITUTE(実質収支比率等に係る経年分析!H$49,"▲","-")),2),NA())</f>
        <v>6.95</v>
      </c>
      <c r="E21" s="134">
        <f>IF(ISNUMBER(VALUE(SUBSTITUTE(実質収支比率等に係る経年分析!I$49,"▲","-"))),ROUND(VALUE(SUBSTITUTE(実質収支比率等に係る経年分析!I$49,"▲","-")),2),NA())</f>
        <v>12.63</v>
      </c>
      <c r="F21" s="134">
        <f>IF(ISNUMBER(VALUE(SUBSTITUTE(実質収支比率等に係る経年分析!J$49,"▲","-"))),ROUND(VALUE(SUBSTITUTE(実質収支比率等に係る経年分析!J$49,"▲","-")),2),NA())</f>
        <v>7.43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訪問看護ステーション事業特別会計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f>IF(ROUND(VALUE(SUBSTITUTE(連結実質赤字比率に係る赤字・黒字の構成分析!I$39,"▲", "-")), 2) &lt; 0, ABS(ROUND(VALUE(SUBSTITUTE(連結実質赤字比率に係る赤字・黒字の構成分析!I$39,"▲", "-")), 2)), NA())</f>
        <v>0.31</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5.0199999999999996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8.0399999999999991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3500</v>
      </c>
      <c r="E42" s="136"/>
      <c r="F42" s="136"/>
      <c r="G42" s="136">
        <f>'実質公債費比率（分子）の構造'!L$52</f>
        <v>3433</v>
      </c>
      <c r="H42" s="136"/>
      <c r="I42" s="136"/>
      <c r="J42" s="136">
        <f>'実質公債費比率（分子）の構造'!M$52</f>
        <v>3512</v>
      </c>
      <c r="K42" s="136"/>
      <c r="L42" s="136"/>
      <c r="M42" s="136">
        <f>'実質公債費比率（分子）の構造'!N$52</f>
        <v>3640</v>
      </c>
      <c r="N42" s="136"/>
      <c r="O42" s="136"/>
      <c r="P42" s="136">
        <f>'実質公債費比率（分子）の構造'!O$52</f>
        <v>3780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72</v>
      </c>
      <c r="C44" s="136"/>
      <c r="D44" s="136"/>
      <c r="E44" s="136">
        <f>'実質公債費比率（分子）の構造'!L$50</f>
        <v>47</v>
      </c>
      <c r="F44" s="136"/>
      <c r="G44" s="136"/>
      <c r="H44" s="136">
        <f>'実質公債費比率（分子）の構造'!M$50</f>
        <v>42</v>
      </c>
      <c r="I44" s="136"/>
      <c r="J44" s="136"/>
      <c r="K44" s="136">
        <f>'実質公債費比率（分子）の構造'!N$50</f>
        <v>10</v>
      </c>
      <c r="L44" s="136"/>
      <c r="M44" s="136"/>
      <c r="N44" s="136">
        <f>'実質公債費比率（分子）の構造'!O$50</f>
        <v>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1952</v>
      </c>
      <c r="C46" s="136"/>
      <c r="D46" s="136"/>
      <c r="E46" s="136">
        <f>'実質公債費比率（分子）の構造'!L$48</f>
        <v>1941</v>
      </c>
      <c r="F46" s="136"/>
      <c r="G46" s="136"/>
      <c r="H46" s="136">
        <f>'実質公債費比率（分子）の構造'!M$48</f>
        <v>1894</v>
      </c>
      <c r="I46" s="136"/>
      <c r="J46" s="136"/>
      <c r="K46" s="136">
        <f>'実質公債費比率（分子）の構造'!N$48</f>
        <v>1884</v>
      </c>
      <c r="L46" s="136"/>
      <c r="M46" s="136"/>
      <c r="N46" s="136">
        <f>'実質公債費比率（分子）の構造'!O$48</f>
        <v>1897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3764</v>
      </c>
      <c r="C49" s="136"/>
      <c r="D49" s="136"/>
      <c r="E49" s="136">
        <f>'実質公債費比率（分子）の構造'!L$45</f>
        <v>3599</v>
      </c>
      <c r="F49" s="136"/>
      <c r="G49" s="136"/>
      <c r="H49" s="136">
        <f>'実質公債費比率（分子）の構造'!M$45</f>
        <v>3509</v>
      </c>
      <c r="I49" s="136"/>
      <c r="J49" s="136"/>
      <c r="K49" s="136">
        <f>'実質公債費比率（分子）の構造'!N$45</f>
        <v>3598</v>
      </c>
      <c r="L49" s="136"/>
      <c r="M49" s="136"/>
      <c r="N49" s="136">
        <f>'実質公債費比率（分子）の構造'!O$45</f>
        <v>3450</v>
      </c>
      <c r="O49" s="136"/>
      <c r="P49" s="136"/>
    </row>
    <row r="50" spans="1:16">
      <c r="A50" s="136" t="s">
        <v>59</v>
      </c>
      <c r="B50" s="136" t="e">
        <f>NA()</f>
        <v>#N/A</v>
      </c>
      <c r="C50" s="136">
        <f>IF(ISNUMBER('実質公債費比率（分子）の構造'!K$53),'実質公債費比率（分子）の構造'!K$53,NA())</f>
        <v>2288</v>
      </c>
      <c r="D50" s="136" t="e">
        <f>NA()</f>
        <v>#N/A</v>
      </c>
      <c r="E50" s="136" t="e">
        <f>NA()</f>
        <v>#N/A</v>
      </c>
      <c r="F50" s="136">
        <f>IF(ISNUMBER('実質公債費比率（分子）の構造'!L$53),'実質公債費比率（分子）の構造'!L$53,NA())</f>
        <v>2154</v>
      </c>
      <c r="G50" s="136" t="e">
        <f>NA()</f>
        <v>#N/A</v>
      </c>
      <c r="H50" s="136" t="e">
        <f>NA()</f>
        <v>#N/A</v>
      </c>
      <c r="I50" s="136">
        <f>IF(ISNUMBER('実質公債費比率（分子）の構造'!M$53),'実質公債費比率（分子）の構造'!M$53,NA())</f>
        <v>1933</v>
      </c>
      <c r="J50" s="136" t="e">
        <f>NA()</f>
        <v>#N/A</v>
      </c>
      <c r="K50" s="136" t="e">
        <f>NA()</f>
        <v>#N/A</v>
      </c>
      <c r="L50" s="136">
        <f>IF(ISNUMBER('実質公債費比率（分子）の構造'!N$53),'実質公債費比率（分子）の構造'!N$53,NA())</f>
        <v>1852</v>
      </c>
      <c r="M50" s="136" t="e">
        <f>NA()</f>
        <v>#N/A</v>
      </c>
      <c r="N50" s="136" t="e">
        <f>NA()</f>
        <v>#N/A</v>
      </c>
      <c r="O50" s="136">
        <f>IF(ISNUMBER('実質公債費比率（分子）の構造'!O$53),'実質公債費比率（分子）の構造'!O$53,NA())</f>
        <v>1571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35399</v>
      </c>
      <c r="E56" s="135"/>
      <c r="F56" s="135"/>
      <c r="G56" s="135">
        <f>'将来負担比率（分子）の構造'!J$51</f>
        <v>34725</v>
      </c>
      <c r="H56" s="135"/>
      <c r="I56" s="135"/>
      <c r="J56" s="135">
        <f>'将来負担比率（分子）の構造'!K$51</f>
        <v>33951</v>
      </c>
      <c r="K56" s="135"/>
      <c r="L56" s="135"/>
      <c r="M56" s="135">
        <f>'将来負担比率（分子）の構造'!L$51</f>
        <v>32902</v>
      </c>
      <c r="N56" s="135"/>
      <c r="O56" s="135"/>
      <c r="P56" s="135">
        <f>'将来負担比率（分子）の構造'!M$51</f>
        <v>32324</v>
      </c>
    </row>
    <row r="57" spans="1:16">
      <c r="A57" s="135" t="s">
        <v>35</v>
      </c>
      <c r="B57" s="135"/>
      <c r="C57" s="135"/>
      <c r="D57" s="135">
        <f>'将来負担比率（分子）の構造'!I$50</f>
        <v>1492</v>
      </c>
      <c r="E57" s="135"/>
      <c r="F57" s="135"/>
      <c r="G57" s="135">
        <f>'将来負担比率（分子）の構造'!J$50</f>
        <v>1369</v>
      </c>
      <c r="H57" s="135"/>
      <c r="I57" s="135"/>
      <c r="J57" s="135">
        <f>'将来負担比率（分子）の構造'!K$50</f>
        <v>1261</v>
      </c>
      <c r="K57" s="135"/>
      <c r="L57" s="135"/>
      <c r="M57" s="135">
        <f>'将来負担比率（分子）の構造'!L$50</f>
        <v>1099</v>
      </c>
      <c r="N57" s="135"/>
      <c r="O57" s="135"/>
      <c r="P57" s="135">
        <f>'将来負担比率（分子）の構造'!M$50</f>
        <v>1076</v>
      </c>
    </row>
    <row r="58" spans="1:16">
      <c r="A58" s="135" t="s">
        <v>34</v>
      </c>
      <c r="B58" s="135"/>
      <c r="C58" s="135"/>
      <c r="D58" s="135">
        <f>'将来負担比率（分子）の構造'!I$49</f>
        <v>6265</v>
      </c>
      <c r="E58" s="135"/>
      <c r="F58" s="135"/>
      <c r="G58" s="135">
        <f>'将来負担比率（分子）の構造'!J$49</f>
        <v>5128</v>
      </c>
      <c r="H58" s="135"/>
      <c r="I58" s="135"/>
      <c r="J58" s="135">
        <f>'将来負担比率（分子）の構造'!K$49</f>
        <v>5009</v>
      </c>
      <c r="K58" s="135"/>
      <c r="L58" s="135"/>
      <c r="M58" s="135">
        <f>'将来負担比率（分子）の構造'!L$49</f>
        <v>6652</v>
      </c>
      <c r="N58" s="135"/>
      <c r="O58" s="135"/>
      <c r="P58" s="135">
        <f>'将来負担比率（分子）の構造'!M$49</f>
        <v>8201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191</v>
      </c>
      <c r="C61" s="135"/>
      <c r="D61" s="135"/>
      <c r="E61" s="135">
        <f>'将来負担比率（分子）の構造'!J$46</f>
        <v>22</v>
      </c>
      <c r="F61" s="135"/>
      <c r="G61" s="135"/>
      <c r="H61" s="135">
        <f>'将来負担比率（分子）の構造'!K$46</f>
        <v>18</v>
      </c>
      <c r="I61" s="135"/>
      <c r="J61" s="135"/>
      <c r="K61" s="135">
        <f>'将来負担比率（分子）の構造'!L$46</f>
        <v>16</v>
      </c>
      <c r="L61" s="135"/>
      <c r="M61" s="135"/>
      <c r="N61" s="135">
        <f>'将来負担比率（分子）の構造'!M$46</f>
        <v>12</v>
      </c>
      <c r="O61" s="135"/>
      <c r="P61" s="135"/>
    </row>
    <row r="62" spans="1:16">
      <c r="A62" s="135" t="s">
        <v>29</v>
      </c>
      <c r="B62" s="135">
        <f>'将来負担比率（分子）の構造'!I$45</f>
        <v>5931</v>
      </c>
      <c r="C62" s="135"/>
      <c r="D62" s="135"/>
      <c r="E62" s="135">
        <f>'将来負担比率（分子）の構造'!J$45</f>
        <v>5792</v>
      </c>
      <c r="F62" s="135"/>
      <c r="G62" s="135"/>
      <c r="H62" s="135">
        <f>'将来負担比率（分子）の構造'!K$45</f>
        <v>6722</v>
      </c>
      <c r="I62" s="135"/>
      <c r="J62" s="135"/>
      <c r="K62" s="135">
        <f>'将来負担比率（分子）の構造'!L$45</f>
        <v>6774</v>
      </c>
      <c r="L62" s="135"/>
      <c r="M62" s="135"/>
      <c r="N62" s="135">
        <f>'将来負担比率（分子）の構造'!M$45</f>
        <v>6415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28976</v>
      </c>
      <c r="C64" s="135"/>
      <c r="D64" s="135"/>
      <c r="E64" s="135">
        <f>'将来負担比率（分子）の構造'!J$43</f>
        <v>27966</v>
      </c>
      <c r="F64" s="135"/>
      <c r="G64" s="135"/>
      <c r="H64" s="135">
        <f>'将来負担比率（分子）の構造'!K$43</f>
        <v>26930</v>
      </c>
      <c r="I64" s="135"/>
      <c r="J64" s="135"/>
      <c r="K64" s="135">
        <f>'将来負担比率（分子）の構造'!L$43</f>
        <v>25097</v>
      </c>
      <c r="L64" s="135"/>
      <c r="M64" s="135"/>
      <c r="N64" s="135">
        <f>'将来負担比率（分子）の構造'!M$43</f>
        <v>23302</v>
      </c>
      <c r="O64" s="135"/>
      <c r="P64" s="135"/>
    </row>
    <row r="65" spans="1:16">
      <c r="A65" s="135" t="s">
        <v>26</v>
      </c>
      <c r="B65" s="135">
        <f>'将来負担比率（分子）の構造'!I$42</f>
        <v>489</v>
      </c>
      <c r="C65" s="135"/>
      <c r="D65" s="135"/>
      <c r="E65" s="135">
        <f>'将来負担比率（分子）の構造'!J$42</f>
        <v>389</v>
      </c>
      <c r="F65" s="135"/>
      <c r="G65" s="135"/>
      <c r="H65" s="135">
        <f>'将来負担比率（分子）の構造'!K$42</f>
        <v>86</v>
      </c>
      <c r="I65" s="135"/>
      <c r="J65" s="135"/>
      <c r="K65" s="135">
        <f>'将来負担比率（分子）の構造'!L$42</f>
        <v>76</v>
      </c>
      <c r="L65" s="135"/>
      <c r="M65" s="135"/>
      <c r="N65" s="135">
        <f>'将来負担比率（分子）の構造'!M$42</f>
        <v>24</v>
      </c>
      <c r="O65" s="135"/>
      <c r="P65" s="135"/>
    </row>
    <row r="66" spans="1:16">
      <c r="A66" s="135" t="s">
        <v>25</v>
      </c>
      <c r="B66" s="135">
        <f>'将来負担比率（分子）の構造'!I$41</f>
        <v>30182</v>
      </c>
      <c r="C66" s="135"/>
      <c r="D66" s="135"/>
      <c r="E66" s="135">
        <f>'将来負担比率（分子）の構造'!J$41</f>
        <v>29272</v>
      </c>
      <c r="F66" s="135"/>
      <c r="G66" s="135"/>
      <c r="H66" s="135">
        <f>'将来負担比率（分子）の構造'!K$41</f>
        <v>28116</v>
      </c>
      <c r="I66" s="135"/>
      <c r="J66" s="135"/>
      <c r="K66" s="135">
        <f>'将来負担比率（分子）の構造'!L$41</f>
        <v>25633</v>
      </c>
      <c r="L66" s="135"/>
      <c r="M66" s="135"/>
      <c r="N66" s="135">
        <f>'将来負担比率（分子）の構造'!M$41</f>
        <v>25137</v>
      </c>
      <c r="O66" s="135"/>
      <c r="P66" s="135"/>
    </row>
    <row r="67" spans="1:16">
      <c r="A67" s="135" t="s">
        <v>63</v>
      </c>
      <c r="B67" s="135" t="e">
        <f>NA()</f>
        <v>#N/A</v>
      </c>
      <c r="C67" s="135">
        <f>IF(ISNUMBER('将来負担比率（分子）の構造'!I$52), IF('将来負担比率（分子）の構造'!I$52 &lt; 0, 0, '将来負担比率（分子）の構造'!I$52), NA())</f>
        <v>22613</v>
      </c>
      <c r="D67" s="135" t="e">
        <f>NA()</f>
        <v>#N/A</v>
      </c>
      <c r="E67" s="135" t="e">
        <f>NA()</f>
        <v>#N/A</v>
      </c>
      <c r="F67" s="135">
        <f>IF(ISNUMBER('将来負担比率（分子）の構造'!J$52), IF('将来負担比率（分子）の構造'!J$52 &lt; 0, 0, '将来負担比率（分子）の構造'!J$52), NA())</f>
        <v>22217</v>
      </c>
      <c r="G67" s="135" t="e">
        <f>NA()</f>
        <v>#N/A</v>
      </c>
      <c r="H67" s="135" t="e">
        <f>NA()</f>
        <v>#N/A</v>
      </c>
      <c r="I67" s="135">
        <f>IF(ISNUMBER('将来負担比率（分子）の構造'!K$52), IF('将来負担比率（分子）の構造'!K$52 &lt; 0, 0, '将来負担比率（分子）の構造'!K$52), NA())</f>
        <v>21652</v>
      </c>
      <c r="J67" s="135" t="e">
        <f>NA()</f>
        <v>#N/A</v>
      </c>
      <c r="K67" s="135" t="e">
        <f>NA()</f>
        <v>#N/A</v>
      </c>
      <c r="L67" s="135">
        <f>IF(ISNUMBER('将来負担比率（分子）の構造'!L$52), IF('将来負担比率（分子）の構造'!L$52 &lt; 0, 0, '将来負担比率（分子）の構造'!L$52), NA())</f>
        <v>16943</v>
      </c>
      <c r="M67" s="135" t="e">
        <f>NA()</f>
        <v>#N/A</v>
      </c>
      <c r="N67" s="135" t="e">
        <f>NA()</f>
        <v>#N/A</v>
      </c>
      <c r="O67" s="135">
        <f>IF(ISNUMBER('将来負担比率（分子）の構造'!M$52), IF('将来負担比率（分子）の構造'!M$52 &lt; 0, 0, '将来負担比率（分子）の構造'!M$52), NA())</f>
        <v>13289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2016-04-27T00:57:08Z</cp:lastPrinted>
  <dcterms:created xsi:type="dcterms:W3CDTF">2016-02-15T01:40:53Z</dcterms:created>
  <dcterms:modified xsi:type="dcterms:W3CDTF">2016-04-27T00:57:12Z</dcterms:modified>
  <cp:category/>
</cp:coreProperties>
</file>