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tabRatio="85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BE37" i="9"/>
  <c r="AM37" i="9"/>
  <c r="C37" i="9"/>
  <c r="BE36" i="9"/>
  <c r="AM36" i="9"/>
  <c r="BE35" i="9"/>
  <c r="C35" i="9"/>
  <c r="CO34" i="9"/>
  <c r="CO35" i="9" s="1"/>
  <c r="CO36" i="9" s="1"/>
  <c r="CO37" i="9" s="1"/>
  <c r="BW34" i="9"/>
  <c r="BW35" i="9" s="1"/>
  <c r="BW36" i="9" s="1"/>
  <c r="BW37" i="9" s="1"/>
  <c r="BW38" i="9" s="1"/>
  <c r="BW39" i="9" s="1"/>
  <c r="BW40" i="9" s="1"/>
  <c r="C34" i="9"/>
  <c r="C36"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alcChain>
</file>

<file path=xl/sharedStrings.xml><?xml version="1.0" encoding="utf-8"?>
<sst xmlns="http://schemas.openxmlformats.org/spreadsheetml/2006/main" count="992" uniqueCount="553">
  <si>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</si>
  <si>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</si>
  <si>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</si>
  <si>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</si>
  <si>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</si>
  <si>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</si>
  <si>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</si>
  <si>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</si>
  <si>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</si>
  <si>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</si>
  <si>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</si>
  <si>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</si>
  <si>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</si>
  <si>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</si>
  <si>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</si>
  <si>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</si>
  <si>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</si>
  <si>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</si>
  <si>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</si>
  <si>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</si>
  <si>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</si>
  <si>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</si>
  <si>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</si>
  <si>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</si>
  <si>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</si>
  <si>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</si>
  <si>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</si>
  <si>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</si>
  <si>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</si>
  <si>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</si>
  <si>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</si>
  <si>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</si>
  <si>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</si>
  <si>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</si>
  <si>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</si>
  <si>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</si>
  <si>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</si>
  <si>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</si>
  <si>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</si>
  <si>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</si>
  <si>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</si>
  <si>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</si>
  <si>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</si>
  <si>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</si>
  <si>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</si>
  <si>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</si>
  <si>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</si>
  <si>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</si>
  <si>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</si>
  <si>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</si>
  <si>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</si>
  <si>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</si>
  <si>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</si>
  <si>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</si>
  <si>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</si>
  <si>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</si>
  <si>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</si>
  <si>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</si>
  <si>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</si>
  <si>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</si>
  <si>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</si>
  <si>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</si>
  <si>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</si>
  <si>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</si>
  <si>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</si>
  <si>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</si>
  <si>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</si>
  <si>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</si>
  <si>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</si>
  <si>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</si>
  <si>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</si>
  <si>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</si>
  <si>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</si>
  <si>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</si>
  <si>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</si>
  <si>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</si>
  <si>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</si>
  <si>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</si>
  <si>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</si>
  <si>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</si>
  <si>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</si>
  <si>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</si>
  <si>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守山市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</si>
  <si>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</si>
  <si>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</si>
  <si>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</si>
  <si>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</si>
  <si>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</si>
  <si>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</si>
  <si>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</si>
  <si>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</si>
  <si>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</si>
  <si>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</si>
  <si>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</si>
  <si>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</si>
  <si>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</si>
  <si>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</si>
  <si>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</si>
  <si>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</si>
  <si>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</si>
  <si>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</si>
  <si>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</si>
  <si>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</si>
  <si>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</si>
  <si>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</si>
  <si>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</si>
  <si>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</si>
  <si>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</si>
  <si>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</si>
  <si>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</si>
  <si>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</si>
  <si>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</si>
  <si>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</si>
  <si>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</si>
  <si>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</si>
  <si>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</si>
  <si>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</si>
  <si>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</si>
  <si>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</si>
  <si>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</si>
  <si>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</si>
  <si>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</si>
  <si>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</si>
  <si>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</si>
  <si>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</si>
  <si>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</si>
  <si>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</si>
  <si>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</si>
  <si>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</si>
  <si>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</si>
  <si>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</si>
  <si>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</si>
  <si>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</si>
  <si>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</si>
  <si>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</si>
  <si>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</si>
  <si>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</si>
  <si>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</si>
  <si>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</si>
  <si>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</si>
  <si>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</si>
  <si>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</si>
  <si>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</si>
  <si>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</si>
  <si>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</si>
  <si>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</si>
  <si>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</si>
  <si>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</si>
  <si>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</si>
  <si>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</si>
  <si>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</si>
  <si>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</si>
  <si>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</si>
  <si>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</si>
  <si>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</si>
  <si>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</si>
  <si>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</si>
  <si>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</si>
  <si>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</si>
  <si>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</si>
  <si>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</si>
  <si>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</si>
  <si>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</si>
  <si>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</si>
  <si>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</si>
  <si>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</si>
  <si>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</si>
  <si>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</si>
  <si>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</si>
  <si>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</si>
  <si>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</si>
  <si>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</si>
  <si>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</si>
  <si>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</si>
  <si>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</si>
  <si>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</si>
  <si>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</si>
  <si>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</si>
  <si>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</si>
  <si>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</si>
  <si>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</si>
  <si>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</si>
  <si>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</si>
  <si>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</si>
  <si>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</si>
  <si>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</si>
  <si>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</si>
  <si>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</si>
  <si>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</si>
  <si>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</si>
  <si>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</si>
  <si>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</si>
  <si>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</si>
  <si>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</si>
  <si>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</si>
  <si>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滋賀県守山市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</si>
  <si>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</si>
  <si>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</si>
  <si>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</si>
  <si>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</si>
  <si>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</si>
  <si>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</si>
  <si>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</si>
  <si>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</si>
  <si>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</si>
  <si>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</si>
  <si>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</si>
  <si>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</si>
  <si>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</si>
  <si>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</si>
  <si>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</si>
  <si>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</si>
  <si>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</si>
  <si>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</si>
  <si>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</si>
  <si>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</si>
  <si>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</si>
  <si>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</si>
  <si>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</si>
  <si>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</si>
  <si>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</si>
  <si>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</si>
  <si>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</si>
  <si>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</si>
  <si>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</si>
  <si>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</si>
  <si>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</si>
  <si>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</si>
  <si>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</si>
  <si>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</si>
  <si>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</si>
  <si>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</si>
  <si>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</si>
  <si>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</si>
  <si>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</si>
  <si>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</si>
  <si>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</si>
  <si>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</si>
  <si>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</si>
  <si>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</si>
  <si>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</si>
  <si>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</si>
  <si>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</si>
  <si>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</si>
  <si>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</si>
  <si>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</si>
  <si>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</si>
  <si>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</si>
  <si>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</si>
  <si>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</si>
  <si>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</si>
  <si>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</si>
  <si>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</si>
  <si>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</si>
  <si>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</si>
  <si>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</si>
  <si>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</si>
  <si>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</si>
  <si>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</si>
  <si>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</si>
  <si>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</si>
  <si>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</si>
  <si>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</si>
  <si>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</si>
  <si>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</si>
  <si>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</si>
  <si>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</si>
  <si>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</si>
  <si>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</si>
  <si>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</si>
  <si>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</si>
  <si>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</si>
  <si>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</si>
  <si>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</si>
  <si>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</si>
  <si>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</si>
  <si>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</si>
  <si>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</si>
  <si>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</si>
  <si>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</si>
  <si>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</si>
  <si>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</si>
  <si>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</si>
  <si>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</si>
  <si>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</si>
  <si>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</si>
  <si>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</si>
  <si>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</si>
  <si>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</si>
  <si>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</si>
  <si>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</si>
  <si>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</si>
  <si>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</si>
  <si>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</si>
  <si>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</si>
  <si>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</si>
  <si>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</si>
  <si>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</si>
  <si>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</si>
  <si>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</si>
  <si>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</si>
  <si>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</si>
  <si>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</si>
  <si>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</si>
  <si>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</si>
  <si>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</si>
  <si>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</si>
  <si>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</si>
  <si>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</si>
  <si>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</si>
  <si>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</si>
  <si>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</si>
  <si>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</si>
  <si>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</si>
  <si>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</si>
  <si>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</si>
  <si>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</si>
  <si>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</si>
  <si>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</si>
  <si>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</si>
  <si>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</si>
  <si>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</si>
  <si>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</si>
  <si>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</si>
  <si>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</si>
  <si>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</si>
  <si>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</si>
  <si>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</si>
  <si>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</si>
  <si>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</si>
  <si>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</si>
  <si>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</si>
  <si>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</si>
  <si>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</si>
  <si>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</si>
  <si>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</si>
  <si>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</si>
  <si>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</si>
  <si>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</si>
  <si>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</si>
  <si>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</si>
  <si>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</si>
  <si>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</si>
  <si>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</si>
  <si>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</si>
  <si>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滋賀県守山市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</si>
  <si>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</si>
  <si>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</si>
  <si>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</si>
  <si>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</si>
  <si>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</si>
  <si>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</si>
  <si>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</si>
  <si>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</si>
  <si>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</si>
  <si>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</si>
  <si>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</si>
  <si>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</si>
  <si>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</si>
  <si>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</si>
  <si>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</si>
  <si>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</si>
  <si>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</si>
  <si>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</si>
  <si>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</si>
  <si>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</si>
  <si>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</si>
  <si>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育英奨学事業特別会計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</si>
  <si>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</si>
  <si>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</si>
  <si>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</si>
  <si>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</si>
  <si>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</si>
  <si>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</si>
  <si>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</si>
  <si>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</si>
  <si>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</si>
  <si>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</si>
  <si>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</si>
  <si>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</si>
  <si>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</si>
  <si>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</si>
  <si>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</si>
  <si>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</si>
  <si>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後期高齢者医療事業特別会計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</si>
  <si>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</si>
  <si>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</si>
  <si>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</si>
  <si>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</si>
  <si>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</si>
  <si>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</si>
  <si>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</si>
  <si>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</si>
  <si>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</si>
  <si>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</si>
  <si>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</si>
  <si>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</si>
  <si>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</si>
  <si>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</si>
  <si>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</si>
  <si>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</si>
  <si>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</si>
  <si>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</si>
  <si>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</si>
  <si>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</si>
  <si>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</si>
  <si>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</si>
  <si>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</si>
  <si>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</si>
  <si>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</si>
  <si>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</si>
  <si>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</si>
  <si>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</si>
  <si>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</si>
  <si>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</si>
  <si>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</si>
  <si>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</si>
  <si>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</si>
  <si>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</si>
  <si>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</si>
  <si>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</si>
  <si>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</si>
  <si>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</si>
  <si>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</si>
  <si>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</si>
  <si>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</si>
  <si>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</si>
  <si>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</si>
  <si>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</si>
  <si>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</si>
  <si>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</si>
  <si>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</si>
  <si>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</si>
  <si>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</si>
  <si>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</si>
  <si>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</si>
  <si>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</si>
  <si>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</si>
  <si>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</si>
  <si>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</si>
  <si>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</si>
  <si>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</si>
  <si>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</si>
  <si>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</si>
  <si>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</si>
  <si>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</si>
  <si>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</si>
  <si>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</si>
  <si>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</si>
  <si>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</si>
  <si>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</si>
  <si>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</si>
  <si>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</si>
  <si>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</si>
  <si>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</si>
  <si>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</si>
  <si>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</si>
  <si>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</si>
  <si>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</si>
  <si>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</si>
  <si>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</si>
  <si>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</si>
  <si>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</si>
  <si>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</si>
  <si>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</si>
  <si>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</si>
  <si>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</si>
  <si>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</si>
  <si>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</si>
  <si>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</si>
  <si>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</si>
  <si>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</si>
  <si>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</si>
  <si>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</si>
  <si>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</si>
  <si>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</si>
  <si>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</si>
  <si>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</si>
  <si>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</si>
  <si>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</si>
  <si>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</si>
  <si>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</si>
  <si>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</si>
  <si>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</si>
  <si>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</si>
  <si>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</si>
  <si>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</si>
  <si>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</si>
  <si>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</si>
  <si>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</si>
  <si>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</si>
  <si>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</si>
  <si>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</si>
  <si>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</si>
  <si>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</si>
  <si>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</si>
  <si>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</si>
  <si>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</si>
  <si>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</si>
  <si>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</si>
  <si>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</si>
  <si>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</si>
  <si>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</si>
  <si>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</si>
  <si>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</si>
  <si>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</si>
  <si>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</si>
  <si>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</si>
  <si>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</si>
  <si>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</si>
  <si>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</si>
  <si>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</si>
  <si>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</si>
  <si>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</si>
  <si>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</si>
  <si>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</si>
  <si>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</si>
  <si>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</si>
  <si>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</si>
  <si>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</si>
  <si>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</si>
  <si>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</si>
  <si>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</si>
  <si>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3.27</t>
  </si>
  <si>
    <t>▲ 0.51</t>
  </si>
  <si>
    <t>▲ 0.08</t>
  </si>
  <si>
    <t>水道事業会計</t>
  </si>
  <si>
    <t>一般会計</t>
  </si>
  <si>
    <t>病院事業会計</t>
  </si>
  <si>
    <t>国民健康保険特別会計</t>
  </si>
  <si>
    <t>下水道事業特別会計</t>
  </si>
  <si>
    <t>介護保険特別会計(介護保険事業)</t>
  </si>
  <si>
    <t>後期高齢者医療事業特別会計</t>
  </si>
  <si>
    <t>土地取得特別会計</t>
  </si>
  <si>
    <t>その他会計（赤字）</t>
  </si>
  <si>
    <t>その他会計（黒字）</t>
  </si>
  <si>
    <t>-</t>
    <phoneticPr fontId="2"/>
  </si>
  <si>
    <t>-</t>
    <phoneticPr fontId="2"/>
  </si>
  <si>
    <t>湖南広域行政組合</t>
    <rPh sb="0" eb="2">
      <t>コナン</t>
    </rPh>
    <rPh sb="2" eb="4">
      <t>コウイキ</t>
    </rPh>
    <rPh sb="4" eb="6">
      <t>ギョウセイ</t>
    </rPh>
    <rPh sb="6" eb="8">
      <t>クミアイ</t>
    </rPh>
    <phoneticPr fontId="22"/>
  </si>
  <si>
    <t>滋賀県後期高齢者医療広域組合（一般会計）</t>
    <rPh sb="0" eb="3">
      <t>シガケン</t>
    </rPh>
    <rPh sb="3" eb="5">
      <t>コウキ</t>
    </rPh>
    <rPh sb="5" eb="8">
      <t>コウレイシャ</t>
    </rPh>
    <rPh sb="8" eb="10">
      <t>イリョウ</t>
    </rPh>
    <rPh sb="10" eb="12">
      <t>コウイキ</t>
    </rPh>
    <rPh sb="12" eb="14">
      <t>クミアイ</t>
    </rPh>
    <rPh sb="15" eb="17">
      <t>イッパン</t>
    </rPh>
    <rPh sb="17" eb="19">
      <t>カイケイ</t>
    </rPh>
    <phoneticPr fontId="22"/>
  </si>
  <si>
    <t>滋賀県後期高齢者医療広域組合（後期高齢者医療特別会計）</t>
    <rPh sb="0" eb="3">
      <t>シガケン</t>
    </rPh>
    <rPh sb="3" eb="5">
      <t>コウキ</t>
    </rPh>
    <rPh sb="5" eb="8">
      <t>コウレイシャ</t>
    </rPh>
    <rPh sb="8" eb="10">
      <t>イリョウ</t>
    </rPh>
    <rPh sb="10" eb="12">
      <t>コウイキ</t>
    </rPh>
    <rPh sb="12" eb="14">
      <t>クミアイ</t>
    </rPh>
    <rPh sb="15" eb="17">
      <t>コウキ</t>
    </rPh>
    <rPh sb="17" eb="20">
      <t>コウレイシャ</t>
    </rPh>
    <rPh sb="20" eb="22">
      <t>イリョウ</t>
    </rPh>
    <rPh sb="22" eb="24">
      <t>トクベツ</t>
    </rPh>
    <rPh sb="24" eb="26">
      <t>カイケイ</t>
    </rPh>
    <phoneticPr fontId="22"/>
  </si>
  <si>
    <t>守山野洲行政事務組合</t>
    <rPh sb="0" eb="2">
      <t>モリヤマ</t>
    </rPh>
    <rPh sb="2" eb="4">
      <t>ヤス</t>
    </rPh>
    <rPh sb="4" eb="6">
      <t>ギョウセイ</t>
    </rPh>
    <rPh sb="6" eb="8">
      <t>ジム</t>
    </rPh>
    <rPh sb="8" eb="10">
      <t>クミアイ</t>
    </rPh>
    <phoneticPr fontId="22"/>
  </si>
  <si>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22"/>
  </si>
  <si>
    <t>滋賀県市町村職員研修センター</t>
    <rPh sb="0" eb="3">
      <t>シガケン</t>
    </rPh>
    <rPh sb="3" eb="5">
      <t>シチョウ</t>
    </rPh>
    <rPh sb="5" eb="6">
      <t>ソン</t>
    </rPh>
    <rPh sb="6" eb="8">
      <t>ショクイン</t>
    </rPh>
    <rPh sb="8" eb="10">
      <t>ケンシュウ</t>
    </rPh>
    <phoneticPr fontId="24"/>
  </si>
  <si>
    <t>守山市土地開発公社</t>
    <rPh sb="0" eb="3">
      <t>モリヤマシ</t>
    </rPh>
    <rPh sb="3" eb="5">
      <t>トチ</t>
    </rPh>
    <rPh sb="5" eb="7">
      <t>カイハツ</t>
    </rPh>
    <rPh sb="7" eb="9">
      <t>コウシャ</t>
    </rPh>
    <phoneticPr fontId="24"/>
  </si>
  <si>
    <t>守山市文化体育振興事業団</t>
    <rPh sb="0" eb="3">
      <t>モリヤマシ</t>
    </rPh>
    <rPh sb="3" eb="5">
      <t>ブンカ</t>
    </rPh>
    <rPh sb="5" eb="7">
      <t>タイイク</t>
    </rPh>
    <rPh sb="7" eb="9">
      <t>シンコウ</t>
    </rPh>
    <rPh sb="9" eb="11">
      <t>ジギョウ</t>
    </rPh>
    <rPh sb="11" eb="12">
      <t>ダン</t>
    </rPh>
    <phoneticPr fontId="24"/>
  </si>
  <si>
    <t>守山野洲市民交流プラザ</t>
    <rPh sb="0" eb="2">
      <t>モリヤマ</t>
    </rPh>
    <rPh sb="2" eb="4">
      <t>ヤス</t>
    </rPh>
    <rPh sb="4" eb="6">
      <t>シミン</t>
    </rPh>
    <rPh sb="6" eb="8">
      <t>コウリュウ</t>
    </rPh>
    <phoneticPr fontId="24"/>
  </si>
  <si>
    <t>守山野洲勤労福祉サービスセンター</t>
    <rPh sb="0" eb="2">
      <t>モリヤマ</t>
    </rPh>
    <rPh sb="2" eb="4">
      <t>ヤス</t>
    </rPh>
    <rPh sb="4" eb="6">
      <t>キンロウ</t>
    </rPh>
    <rPh sb="6" eb="8">
      <t>フクシ</t>
    </rPh>
    <phoneticPr fontId="24"/>
  </si>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</sst>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39033</c:v>
                </c:pt>
                <c:pt idx="1">
                  <c:v>56443</c:v>
                </c:pt>
                <c:pt idx="2">
                  <c:v>62729</c:v>
                </c:pt>
                <c:pt idx="3">
                  <c:v>35382</c:v>
                </c:pt>
                <c:pt idx="4">
                  <c:v>43100</c:v>
                </c:pt>
              </c:numCache>
            </c:numRef>
          </c:val>
          <c:smooth val="0"/>
        </c:ser>
        <c:dLbls>
          <c:showLegendKey val="0"/>
          <c:showVal val="0"/>
          <c:showCatName val="0"/>
          <c:showSerName val="0"/>
          <c:showPercent val="0"/>
          <c:showBubbleSize val="0"/>
        </c:dLbls>
        <c:marker val="1"/>
        <c:smooth val="0"/>
        <c:axId val="89618304"/>
        <c:axId val="89624576"/>
      </c:lineChart>
      <c:catAx>
        <c:axId val="89618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24576"/>
        <c:crosses val="autoZero"/>
        <c:auto val="1"/>
        <c:lblAlgn val="ctr"/>
        <c:lblOffset val="100"/>
        <c:tickLblSkip val="1"/>
        <c:tickMarkSkip val="1"/>
        <c:noMultiLvlLbl val="0"/>
      </c:catAx>
      <c:valAx>
        <c:axId val="896245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18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3.45</c:v>
                </c:pt>
                <c:pt idx="1">
                  <c:v>3.42</c:v>
                </c:pt>
                <c:pt idx="2">
                  <c:v>4.0999999999999996</c:v>
                </c:pt>
                <c:pt idx="3">
                  <c:v>3.41</c:v>
                </c:pt>
                <c:pt idx="4">
                  <c:v>3.18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11.69</c:v>
                </c:pt>
                <c:pt idx="1">
                  <c:v>13.07</c:v>
                </c:pt>
                <c:pt idx="2">
                  <c:v>13</c:v>
                </c:pt>
                <c:pt idx="3">
                  <c:v>12.74</c:v>
                </c:pt>
                <c:pt idx="4">
                  <c:v>12.59</c:v>
                </c:pt>
              </c:numCache>
            </c:numRef>
          </c:val>
        </c:ser>
        <c:dLbls>
          <c:showLegendKey val="0"/>
          <c:showVal val="0"/>
          <c:showCatName val="0"/>
          <c:showSerName val="0"/>
          <c:showPercent val="0"/>
          <c:showBubbleSize val="0"/>
        </c:dLbls>
        <c:gapWidth val="250"/>
        <c:overlap val="100"/>
        <c:axId val="92021504"/>
        <c:axId val="92023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-3.27</c:v>
                </c:pt>
                <c:pt idx="1">
                  <c:v>1.65</c:v>
                </c:pt>
                <c:pt idx="2">
                  <c:v>0.85</c:v>
                </c:pt>
                <c:pt idx="3">
                  <c:v>-0.51</c:v>
                </c:pt>
                <c:pt idx="4">
                  <c:v>-0.08</c:v>
                </c:pt>
              </c:numCache>
            </c:numRef>
          </c:val>
          <c:smooth val="0"/>
        </c:ser>
        <c:dLbls>
          <c:showLegendKey val="0"/>
          <c:showVal val="0"/>
          <c:showCatName val="0"/>
          <c:showSerName val="0"/>
          <c:showPercent val="0"/>
          <c:showBubbleSize val="0"/>
        </c:dLbls>
        <c:marker val="1"/>
        <c:smooth val="0"/>
        <c:axId val="92021504"/>
        <c:axId val="92023424"/>
      </c:lineChart>
      <c:catAx>
        <c:axId val="9202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023424"/>
        <c:crosses val="autoZero"/>
        <c:auto val="1"/>
        <c:lblAlgn val="ctr"/>
        <c:lblOffset val="100"/>
        <c:tickLblSkip val="1"/>
        <c:tickMarkSkip val="1"/>
        <c:noMultiLvlLbl val="0"/>
      </c:catAx>
      <c:valAx>
        <c:axId val="9202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2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c:v>
                </c:pt>
                <c:pt idx="4">
                  <c:v>#N/A</c:v>
                </c:pt>
                <c:pt idx="5">
                  <c:v>0</c:v>
                </c:pt>
                <c:pt idx="6">
                  <c:v>#N/A</c:v>
                </c:pt>
                <c:pt idx="7">
                  <c:v>0</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0.08</c:v>
                </c:pt>
                <c:pt idx="8">
                  <c:v>#N/A</c:v>
                </c:pt>
                <c:pt idx="9">
                  <c:v>0.03</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0.02</c:v>
                </c:pt>
                <c:pt idx="8">
                  <c:v>#N/A</c:v>
                </c:pt>
                <c:pt idx="9">
                  <c:v>0.05</c:v>
                </c:pt>
              </c:numCache>
            </c:numRef>
          </c:val>
        </c:ser>
        <c:ser>
          <c:idx val="4"/>
          <c:order val="4"/>
          <c:tx>
            <c:strRef>
              <c:f>データシート!$A$31</c:f>
              <c:strCache>
                <c:ptCount val="1"/>
                <c:pt idx="0">
                  <c:v>介護保険特別会計(介護保険事業)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0.39</c:v>
                </c:pt>
                <c:pt idx="2">
                  <c:v>#N/A</c:v>
                </c:pt>
                <c:pt idx="3">
                  <c:v>0.2</c:v>
                </c:pt>
                <c:pt idx="4">
                  <c:v>#N/A</c:v>
                </c:pt>
                <c:pt idx="5">
                  <c:v>0.01</c:v>
                </c:pt>
                <c:pt idx="6">
                  <c:v>#N/A</c:v>
                </c:pt>
                <c:pt idx="7">
                  <c:v>0.06</c:v>
                </c:pt>
                <c:pt idx="8">
                  <c:v>#N/A</c:v>
                </c:pt>
                <c:pt idx="9">
                  <c:v>0.08</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c:v>
                </c:pt>
                <c:pt idx="2">
                  <c:v>#N/A</c:v>
                </c:pt>
                <c:pt idx="3">
                  <c:v>0.09</c:v>
                </c:pt>
                <c:pt idx="4">
                  <c:v>#N/A</c:v>
                </c:pt>
                <c:pt idx="5">
                  <c:v>0.09</c:v>
                </c:pt>
                <c:pt idx="6">
                  <c:v>#N/A</c:v>
                </c:pt>
                <c:pt idx="7">
                  <c:v>0.08</c:v>
                </c:pt>
                <c:pt idx="8">
                  <c:v>#N/A</c:v>
                </c:pt>
                <c:pt idx="9">
                  <c:v>0.09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1.04</c:v>
                </c:pt>
                <c:pt idx="2">
                  <c:v>#N/A</c:v>
                </c:pt>
                <c:pt idx="3">
                  <c:v>2.36</c:v>
                </c:pt>
                <c:pt idx="4">
                  <c:v>#N/A</c:v>
                </c:pt>
                <c:pt idx="5">
                  <c:v>3.73</c:v>
                </c:pt>
                <c:pt idx="6">
                  <c:v>#N/A</c:v>
                </c:pt>
                <c:pt idx="7">
                  <c:v>0.79</c:v>
                </c:pt>
                <c:pt idx="8">
                  <c:v>#N/A</c:v>
                </c:pt>
                <c:pt idx="9">
                  <c:v>1.21</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2.8</c:v>
                </c:pt>
                <c:pt idx="2">
                  <c:v>#N/A</c:v>
                </c:pt>
                <c:pt idx="3">
                  <c:v>1.59</c:v>
                </c:pt>
                <c:pt idx="4">
                  <c:v>#N/A</c:v>
                </c:pt>
                <c:pt idx="5">
                  <c:v>2.62</c:v>
                </c:pt>
                <c:pt idx="6">
                  <c:v>#N/A</c:v>
                </c:pt>
                <c:pt idx="7">
                  <c:v>2.44</c:v>
                </c:pt>
                <c:pt idx="8">
                  <c:v>#N/A</c:v>
                </c:pt>
                <c:pt idx="9">
                  <c:v>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3.45</c:v>
                </c:pt>
                <c:pt idx="2">
                  <c:v>#N/A</c:v>
                </c:pt>
                <c:pt idx="3">
                  <c:v>3.42</c:v>
                </c:pt>
                <c:pt idx="4">
                  <c:v>#N/A</c:v>
                </c:pt>
                <c:pt idx="5">
                  <c:v>4.0999999999999996</c:v>
                </c:pt>
                <c:pt idx="6">
                  <c:v>#N/A</c:v>
                </c:pt>
                <c:pt idx="7">
                  <c:v>3.41</c:v>
                </c:pt>
                <c:pt idx="8">
                  <c:v>#N/A</c:v>
                </c:pt>
                <c:pt idx="9">
                  <c:v>3.18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6.9</c:v>
                </c:pt>
                <c:pt idx="2">
                  <c:v>#N/A</c:v>
                </c:pt>
                <c:pt idx="3">
                  <c:v>6.73</c:v>
                </c:pt>
                <c:pt idx="4">
                  <c:v>#N/A</c:v>
                </c:pt>
                <c:pt idx="5">
                  <c:v>6.57</c:v>
                </c:pt>
                <c:pt idx="6">
                  <c:v>#N/A</c:v>
                </c:pt>
                <c:pt idx="7">
                  <c:v>6.92</c:v>
                </c:pt>
                <c:pt idx="8">
                  <c:v>#N/A</c:v>
                </c:pt>
                <c:pt idx="9">
                  <c:v>7.57</c:v>
                </c:pt>
              </c:numCache>
            </c:numRef>
          </c:val>
        </c:ser>
        <c:dLbls>
          <c:showLegendKey val="0"/>
          <c:showVal val="0"/>
          <c:showCatName val="0"/>
          <c:showSerName val="0"/>
          <c:showPercent val="0"/>
          <c:showBubbleSize val="0"/>
        </c:dLbls>
        <c:gapWidth val="150"/>
        <c:overlap val="100"/>
        <c:axId val="92138112"/>
        <c:axId val="92209536"/>
      </c:barChart>
      <c:catAx>
        <c:axId val="9213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209536"/>
        <c:crosses val="autoZero"/>
        <c:auto val="1"/>
        <c:lblAlgn val="ctr"/>
        <c:lblOffset val="100"/>
        <c:tickLblSkip val="1"/>
        <c:tickMarkSkip val="1"/>
        <c:noMultiLvlLbl val="0"/>
      </c:catAx>
      <c:valAx>
        <c:axId val="9220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38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2679</c:v>
                </c:pt>
                <c:pt idx="5">
                  <c:v>2606</c:v>
                </c:pt>
                <c:pt idx="8">
                  <c:v>2603</c:v>
                </c:pt>
                <c:pt idx="11">
                  <c:v>2662</c:v>
                </c:pt>
                <c:pt idx="14">
                  <c:v>2751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c:v>
                </c:pt>
                <c:pt idx="3">
                  <c:v>14</c:v>
                </c:pt>
                <c:pt idx="6">
                  <c:v>13</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203</c:v>
                </c:pt>
                <c:pt idx="3">
                  <c:v>220</c:v>
                </c:pt>
                <c:pt idx="6">
                  <c:v>230</c:v>
                </c:pt>
                <c:pt idx="9">
                  <c:v>236</c:v>
                </c:pt>
                <c:pt idx="12">
                  <c:v>241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846</c:v>
                </c:pt>
                <c:pt idx="3">
                  <c:v>853</c:v>
                </c:pt>
                <c:pt idx="6">
                  <c:v>556</c:v>
                </c:pt>
                <c:pt idx="9">
                  <c:v>856</c:v>
                </c:pt>
                <c:pt idx="12">
                  <c:v>911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7</c:v>
                </c:pt>
                <c:pt idx="3">
                  <c:v>7</c:v>
                </c:pt>
                <c:pt idx="6">
                  <c:v>7</c:v>
                </c:pt>
                <c:pt idx="9">
                  <c:v>7</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2752</c:v>
                </c:pt>
                <c:pt idx="3">
                  <c:v>2564</c:v>
                </c:pt>
                <c:pt idx="6">
                  <c:v>2550</c:v>
                </c:pt>
                <c:pt idx="9">
                  <c:v>2664</c:v>
                </c:pt>
                <c:pt idx="12">
                  <c:v>2518</c:v>
                </c:pt>
              </c:numCache>
            </c:numRef>
          </c:val>
        </c:ser>
        <c:dLbls>
          <c:showLegendKey val="0"/>
          <c:showVal val="0"/>
          <c:showCatName val="0"/>
          <c:showSerName val="0"/>
          <c:showPercent val="0"/>
          <c:showBubbleSize val="0"/>
        </c:dLbls>
        <c:gapWidth val="100"/>
        <c:overlap val="100"/>
        <c:axId val="92301184"/>
        <c:axId val="92303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1144</c:v>
                </c:pt>
                <c:pt idx="2">
                  <c:v>#N/A</c:v>
                </c:pt>
                <c:pt idx="3">
                  <c:v>#N/A</c:v>
                </c:pt>
                <c:pt idx="4">
                  <c:v>1052</c:v>
                </c:pt>
                <c:pt idx="5">
                  <c:v>#N/A</c:v>
                </c:pt>
                <c:pt idx="6">
                  <c:v>#N/A</c:v>
                </c:pt>
                <c:pt idx="7">
                  <c:v>753</c:v>
                </c:pt>
                <c:pt idx="8">
                  <c:v>#N/A</c:v>
                </c:pt>
                <c:pt idx="9">
                  <c:v>#N/A</c:v>
                </c:pt>
                <c:pt idx="10">
                  <c:v>1101</c:v>
                </c:pt>
                <c:pt idx="11">
                  <c:v>#N/A</c:v>
                </c:pt>
                <c:pt idx="12">
                  <c:v>#N/A</c:v>
                </c:pt>
                <c:pt idx="13">
                  <c:v>926</c:v>
                </c:pt>
                <c:pt idx="14">
                  <c:v>#N/A</c:v>
                </c:pt>
              </c:numCache>
            </c:numRef>
          </c:val>
          <c:smooth val="0"/>
        </c:ser>
        <c:dLbls>
          <c:showLegendKey val="0"/>
          <c:showVal val="0"/>
          <c:showCatName val="0"/>
          <c:showSerName val="0"/>
          <c:showPercent val="0"/>
          <c:showBubbleSize val="0"/>
        </c:dLbls>
        <c:marker val="1"/>
        <c:smooth val="0"/>
        <c:axId val="92301184"/>
        <c:axId val="92303360"/>
      </c:lineChart>
      <c:catAx>
        <c:axId val="9230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03360"/>
        <c:crosses val="autoZero"/>
        <c:auto val="1"/>
        <c:lblAlgn val="ctr"/>
        <c:lblOffset val="100"/>
        <c:tickLblSkip val="1"/>
        <c:tickMarkSkip val="1"/>
        <c:noMultiLvlLbl val="0"/>
      </c:catAx>
      <c:valAx>
        <c:axId val="9230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0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26107</c:v>
                </c:pt>
                <c:pt idx="5">
                  <c:v>26514</c:v>
                </c:pt>
                <c:pt idx="8">
                  <c:v>26510</c:v>
                </c:pt>
                <c:pt idx="11">
                  <c:v>27410</c:v>
                </c:pt>
                <c:pt idx="14">
                  <c:v>27673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5731</c:v>
                </c:pt>
                <c:pt idx="5">
                  <c:v>5447</c:v>
                </c:pt>
                <c:pt idx="8">
                  <c:v>5356</c:v>
                </c:pt>
                <c:pt idx="11">
                  <c:v>4851</c:v>
                </c:pt>
                <c:pt idx="14">
                  <c:v>4744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6238</c:v>
                </c:pt>
                <c:pt idx="5">
                  <c:v>7037</c:v>
                </c:pt>
                <c:pt idx="8">
                  <c:v>7923</c:v>
                </c:pt>
                <c:pt idx="11">
                  <c:v>9214</c:v>
                </c:pt>
                <c:pt idx="14">
                  <c:v>9764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1891</c:v>
                </c:pt>
                <c:pt idx="3">
                  <c:v>1855</c:v>
                </c:pt>
                <c:pt idx="6">
                  <c:v>1849</c:v>
                </c:pt>
                <c:pt idx="9">
                  <c:v>1820</c:v>
                </c:pt>
                <c:pt idx="12">
                  <c:v>1805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3547</c:v>
                </c:pt>
                <c:pt idx="3">
                  <c:v>3425</c:v>
                </c:pt>
                <c:pt idx="6">
                  <c:v>3196</c:v>
                </c:pt>
                <c:pt idx="9">
                  <c:v>3151</c:v>
                </c:pt>
                <c:pt idx="12">
                  <c:v>2759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1570</c:v>
                </c:pt>
                <c:pt idx="3">
                  <c:v>1413</c:v>
                </c:pt>
                <c:pt idx="6">
                  <c:v>1223</c:v>
                </c:pt>
                <c:pt idx="9">
                  <c:v>1112</c:v>
                </c:pt>
                <c:pt idx="12">
                  <c:v>1107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14099</c:v>
                </c:pt>
                <c:pt idx="3">
                  <c:v>12599</c:v>
                </c:pt>
                <c:pt idx="6">
                  <c:v>10322</c:v>
                </c:pt>
                <c:pt idx="9">
                  <c:v>9631</c:v>
                </c:pt>
                <c:pt idx="12">
                  <c:v>9538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737</c:v>
                </c:pt>
                <c:pt idx="3">
                  <c:v>295</c:v>
                </c:pt>
                <c:pt idx="6">
                  <c:v>214</c:v>
                </c:pt>
                <c:pt idx="9">
                  <c:v>89</c:v>
                </c:pt>
                <c:pt idx="12">
                  <c:v>198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21432</c:v>
                </c:pt>
                <c:pt idx="3">
                  <c:v>21905</c:v>
                </c:pt>
                <c:pt idx="6">
                  <c:v>22688</c:v>
                </c:pt>
                <c:pt idx="9">
                  <c:v>22817</c:v>
                </c:pt>
                <c:pt idx="12">
                  <c:v>23248</c:v>
                </c:pt>
              </c:numCache>
            </c:numRef>
          </c:val>
        </c:ser>
        <c:dLbls>
          <c:showLegendKey val="0"/>
          <c:showVal val="0"/>
          <c:showCatName val="0"/>
          <c:showSerName val="0"/>
          <c:showPercent val="0"/>
          <c:showBubbleSize val="0"/>
        </c:dLbls>
        <c:gapWidth val="100"/>
        <c:overlap val="100"/>
        <c:axId val="92504064"/>
        <c:axId val="92505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5201</c:v>
                </c:pt>
                <c:pt idx="2">
                  <c:v>#N/A</c:v>
                </c:pt>
                <c:pt idx="3">
                  <c:v>#N/A</c:v>
                </c:pt>
                <c:pt idx="4">
                  <c:v>2493</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504064"/>
        <c:axId val="92505984"/>
      </c:lineChart>
      <c:catAx>
        <c:axId val="9250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505984"/>
        <c:crosses val="autoZero"/>
        <c:auto val="1"/>
        <c:lblAlgn val="ctr"/>
        <c:lblOffset val="100"/>
        <c:tickLblSkip val="1"/>
        <c:tickMarkSkip val="1"/>
        <c:noMultiLvlLbl val="0"/>
      </c:catAx>
      <c:valAx>
        <c:axId val="9250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0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80,022
79,293
55.73
26,249,046
25,287,169
501,626
15,789,030
23,247,863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納税義務者数の増などにより個人市民税が増加するとともに、たばこ税も増収となったが、社会福祉費関係の需要額も増加したことから、財政力指数は横ばいとなった。</a:t>
          </a:r>
        </a:p>
        <a:p>
          <a:r>
            <a:rPr kumimoji="1" lang="ja-JP" altLang="en-US" sz="1300">
              <a:latin typeface="ＭＳ Ｐゴシック"/>
            </a:rPr>
            <a:t>　今後においても、引き続き、財政改革プログラムのもと、市税の収納率の向上、また、使用料等をはじめとした受益者負担の見直しなど自主財源の確保に取り組むとともに、第５次総合計画に沿った施策の重点化を図りながら将来を見据えた健全な財政運営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37</xdr:row>
      <xdr:rowOff>158750</xdr:rowOff>
    </xdr:to>
    <xdr:cxnSp macro="">
      <xdr:nvCxnSpPr>
        <xdr:cNvPr id="68" name="直線コネクタ 67"/>
        <xdr:cNvCxnSpPr/>
      </xdr:nvCxnSpPr>
      <xdr:spPr>
        <a:xfrm>
          <a:off x="4114800" y="650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118533</xdr:rowOff>
    </xdr:from>
    <xdr:to>
      <xdr:col>6</xdr:col>
      <xdr:colOff>0</xdr:colOff>
      <xdr:row>37</xdr:row>
      <xdr:rowOff>158750</xdr:rowOff>
    </xdr:to>
    <xdr:cxnSp macro="">
      <xdr:nvCxnSpPr>
        <xdr:cNvPr id="71" name="直線コネクタ 70"/>
        <xdr:cNvCxnSpPr/>
      </xdr:nvCxnSpPr>
      <xdr:spPr>
        <a:xfrm>
          <a:off x="3225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58208</xdr:rowOff>
    </xdr:from>
    <xdr:to>
      <xdr:col>4</xdr:col>
      <xdr:colOff>482600</xdr:colOff>
      <xdr:row>37</xdr:row>
      <xdr:rowOff>118533</xdr:rowOff>
    </xdr:to>
    <xdr:cxnSp macro="">
      <xdr:nvCxnSpPr>
        <xdr:cNvPr id="74" name="直線コネクタ 73"/>
        <xdr:cNvCxnSpPr/>
      </xdr:nvCxnSpPr>
      <xdr:spPr>
        <a:xfrm>
          <a:off x="2336800" y="64018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169333</xdr:rowOff>
    </xdr:from>
    <xdr:to>
      <xdr:col>3</xdr:col>
      <xdr:colOff>279400</xdr:colOff>
      <xdr:row>37</xdr:row>
      <xdr:rowOff>58208</xdr:rowOff>
    </xdr:to>
    <xdr:cxnSp macro="">
      <xdr:nvCxnSpPr>
        <xdr:cNvPr id="77" name="直線コネクタ 76"/>
        <xdr:cNvCxnSpPr/>
      </xdr:nvCxnSpPr>
      <xdr:spPr>
        <a:xfrm>
          <a:off x="1447800" y="63415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107950</xdr:rowOff>
    </xdr:from>
    <xdr:to>
      <xdr:col>3</xdr:col>
      <xdr:colOff>330200</xdr:colOff>
      <xdr:row>38</xdr:row>
      <xdr:rowOff>38100</xdr:rowOff>
    </xdr:to>
    <xdr:sp macro="" textlink="">
      <xdr:nvSpPr>
        <xdr:cNvPr id="78" name="フローチャート : 判断 77"/>
        <xdr:cNvSpPr/>
      </xdr:nvSpPr>
      <xdr:spPr>
        <a:xfrm>
          <a:off x="2286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22877</xdr:rowOff>
    </xdr:from>
    <xdr:ext cx="762000" cy="259045"/>
    <xdr:sp macro="" textlink="">
      <xdr:nvSpPr>
        <xdr:cNvPr id="79" name="テキスト ボックス 78"/>
        <xdr:cNvSpPr txBox="1"/>
      </xdr:nvSpPr>
      <xdr:spPr>
        <a:xfrm>
          <a:off x="1955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80" name="フローチャート : 判断 79"/>
        <xdr:cNvSpPr/>
      </xdr:nvSpPr>
      <xdr:spPr>
        <a:xfrm>
          <a:off x="1397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73677</xdr:rowOff>
    </xdr:from>
    <xdr:ext cx="762000" cy="259045"/>
    <xdr:sp macro="" textlink="">
      <xdr:nvSpPr>
        <xdr:cNvPr id="81" name="テキスト ボックス 80"/>
        <xdr:cNvSpPr txBox="1"/>
      </xdr:nvSpPr>
      <xdr:spPr>
        <a:xfrm>
          <a:off x="1066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7" name="円/楕円 86"/>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8"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9" name="円/楕円 88"/>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90" name="テキスト ボックス 89"/>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67733</xdr:rowOff>
    </xdr:from>
    <xdr:to>
      <xdr:col>4</xdr:col>
      <xdr:colOff>533400</xdr:colOff>
      <xdr:row>37</xdr:row>
      <xdr:rowOff>169334</xdr:rowOff>
    </xdr:to>
    <xdr:sp macro="" textlink="">
      <xdr:nvSpPr>
        <xdr:cNvPr id="91" name="円/楕円 90"/>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8060</xdr:rowOff>
    </xdr:from>
    <xdr:ext cx="762000" cy="259045"/>
    <xdr:sp macro="" textlink="">
      <xdr:nvSpPr>
        <xdr:cNvPr id="92" name="テキスト ボックス 91"/>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7408</xdr:rowOff>
    </xdr:from>
    <xdr:to>
      <xdr:col>3</xdr:col>
      <xdr:colOff>330200</xdr:colOff>
      <xdr:row>37</xdr:row>
      <xdr:rowOff>109008</xdr:rowOff>
    </xdr:to>
    <xdr:sp macro="" textlink="">
      <xdr:nvSpPr>
        <xdr:cNvPr id="93" name="円/楕円 92"/>
        <xdr:cNvSpPr/>
      </xdr:nvSpPr>
      <xdr:spPr>
        <a:xfrm>
          <a:off x="2286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119185</xdr:rowOff>
    </xdr:from>
    <xdr:ext cx="762000" cy="259045"/>
    <xdr:sp macro="" textlink="">
      <xdr:nvSpPr>
        <xdr:cNvPr id="94" name="テキスト ボックス 93"/>
        <xdr:cNvSpPr txBox="1"/>
      </xdr:nvSpPr>
      <xdr:spPr>
        <a:xfrm>
          <a:off x="1955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118533</xdr:rowOff>
    </xdr:from>
    <xdr:to>
      <xdr:col>2</xdr:col>
      <xdr:colOff>127000</xdr:colOff>
      <xdr:row>37</xdr:row>
      <xdr:rowOff>48683</xdr:rowOff>
    </xdr:to>
    <xdr:sp macro="" textlink="">
      <xdr:nvSpPr>
        <xdr:cNvPr id="95" name="円/楕円 94"/>
        <xdr:cNvSpPr/>
      </xdr:nvSpPr>
      <xdr:spPr>
        <a:xfrm>
          <a:off x="1397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58860</xdr:rowOff>
    </xdr:from>
    <xdr:ext cx="762000" cy="259045"/>
    <xdr:sp macro="" textlink="">
      <xdr:nvSpPr>
        <xdr:cNvPr id="96" name="テキスト ボックス 95"/>
        <xdr:cNvSpPr txBox="1"/>
      </xdr:nvSpPr>
      <xdr:spPr>
        <a:xfrm>
          <a:off x="1066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a:t>
          </a:r>
          <a:r>
            <a:rPr kumimoji="1" lang="ja-JP" altLang="en-US" sz="1100">
              <a:latin typeface="ＭＳ Ｐゴシック"/>
            </a:rPr>
            <a:t>歳入において、納税義務者数の増による個人市民税の増や、新たな家屋の建築による固定資産税の増、配当および株式譲渡所得割交付金の増などがあったものの、歳出において、満期一括償還債の元金償還の皆減があったが、退職手当（定年・普通）の増加による人件費の増や、任意予防接種の定期接種化により特定財源が減となったことなどによる物件費の増などがあり、経常収支比率は、前年度より</a:t>
          </a:r>
          <a:r>
            <a:rPr kumimoji="1" lang="en-US" altLang="ja-JP" sz="1100">
              <a:latin typeface="ＭＳ Ｐゴシック"/>
            </a:rPr>
            <a:t>0.6</a:t>
          </a:r>
          <a:r>
            <a:rPr kumimoji="1" lang="ja-JP" altLang="en-US" sz="1100">
              <a:latin typeface="ＭＳ Ｐゴシック"/>
            </a:rPr>
            <a:t>ポイント悪化したため類似団体平均と同じ比率となった。</a:t>
          </a:r>
        </a:p>
        <a:p>
          <a:r>
            <a:rPr kumimoji="1" lang="ja-JP" altLang="en-US" sz="1100">
              <a:latin typeface="ＭＳ Ｐゴシック"/>
            </a:rPr>
            <a:t>　引き続き、財政改革プログラムのもと、市税収納率の向上、また、受益者負担の見直しなど自主財源の確保に取り組むとともに、事務事業の見直しなどにより経常経費の削減に努める。</a:t>
          </a: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124883</xdr:rowOff>
    </xdr:from>
    <xdr:to>
      <xdr:col>7</xdr:col>
      <xdr:colOff>152400</xdr:colOff>
      <xdr:row>62</xdr:row>
      <xdr:rowOff>149013</xdr:rowOff>
    </xdr:to>
    <xdr:cxnSp macro="">
      <xdr:nvCxnSpPr>
        <xdr:cNvPr id="131" name="直線コネクタ 130"/>
        <xdr:cNvCxnSpPr/>
      </xdr:nvCxnSpPr>
      <xdr:spPr>
        <a:xfrm>
          <a:off x="4114800" y="107547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155575</xdr:rowOff>
    </xdr:from>
    <xdr:to>
      <xdr:col>6</xdr:col>
      <xdr:colOff>0</xdr:colOff>
      <xdr:row>62</xdr:row>
      <xdr:rowOff>124883</xdr:rowOff>
    </xdr:to>
    <xdr:cxnSp macro="">
      <xdr:nvCxnSpPr>
        <xdr:cNvPr id="134" name="直線コネクタ 133"/>
        <xdr:cNvCxnSpPr/>
      </xdr:nvCxnSpPr>
      <xdr:spPr>
        <a:xfrm>
          <a:off x="3225800" y="1061402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155575</xdr:rowOff>
    </xdr:from>
    <xdr:to>
      <xdr:col>4</xdr:col>
      <xdr:colOff>482600</xdr:colOff>
      <xdr:row>62</xdr:row>
      <xdr:rowOff>16298</xdr:rowOff>
    </xdr:to>
    <xdr:cxnSp macro="">
      <xdr:nvCxnSpPr>
        <xdr:cNvPr id="137" name="直線コネクタ 136"/>
        <xdr:cNvCxnSpPr/>
      </xdr:nvCxnSpPr>
      <xdr:spPr>
        <a:xfrm flipV="1">
          <a:off x="2336800" y="1061402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16298</xdr:rowOff>
    </xdr:from>
    <xdr:to>
      <xdr:col>3</xdr:col>
      <xdr:colOff>279400</xdr:colOff>
      <xdr:row>63</xdr:row>
      <xdr:rowOff>66040</xdr:rowOff>
    </xdr:to>
    <xdr:cxnSp macro="">
      <xdr:nvCxnSpPr>
        <xdr:cNvPr id="140" name="直線コネクタ 139"/>
        <xdr:cNvCxnSpPr/>
      </xdr:nvCxnSpPr>
      <xdr:spPr>
        <a:xfrm flipV="1">
          <a:off x="1447800" y="10646198"/>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70062</xdr:rowOff>
    </xdr:from>
    <xdr:to>
      <xdr:col>3</xdr:col>
      <xdr:colOff>330200</xdr:colOff>
      <xdr:row>63</xdr:row>
      <xdr:rowOff>212</xdr:rowOff>
    </xdr:to>
    <xdr:sp macro="" textlink="">
      <xdr:nvSpPr>
        <xdr:cNvPr id="141" name="フローチャート : 判断 140"/>
        <xdr:cNvSpPr/>
      </xdr:nvSpPr>
      <xdr:spPr>
        <a:xfrm>
          <a:off x="2286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156439</xdr:rowOff>
    </xdr:from>
    <xdr:ext cx="762000" cy="259045"/>
    <xdr:sp macro="" textlink="">
      <xdr:nvSpPr>
        <xdr:cNvPr id="142" name="テキスト ボックス 141"/>
        <xdr:cNvSpPr txBox="1"/>
      </xdr:nvSpPr>
      <xdr:spPr>
        <a:xfrm>
          <a:off x="1955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3" name="フローチャート : 判断 142"/>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4" name="テキスト ボックス 143"/>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50" name="円/楕円 149"/>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70290</xdr:rowOff>
    </xdr:from>
    <xdr:ext cx="762000" cy="259045"/>
    <xdr:sp macro="" textlink="">
      <xdr:nvSpPr>
        <xdr:cNvPr id="151" name="財政構造の弾力性該当値テキスト"/>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74083</xdr:rowOff>
    </xdr:from>
    <xdr:to>
      <xdr:col>6</xdr:col>
      <xdr:colOff>50800</xdr:colOff>
      <xdr:row>63</xdr:row>
      <xdr:rowOff>4233</xdr:rowOff>
    </xdr:to>
    <xdr:sp macro="" textlink="">
      <xdr:nvSpPr>
        <xdr:cNvPr id="152" name="円/楕円 151"/>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14410</xdr:rowOff>
    </xdr:from>
    <xdr:ext cx="736600" cy="259045"/>
    <xdr:sp macro="" textlink="">
      <xdr:nvSpPr>
        <xdr:cNvPr id="153" name="テキスト ボックス 152"/>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104775</xdr:rowOff>
    </xdr:from>
    <xdr:to>
      <xdr:col>4</xdr:col>
      <xdr:colOff>533400</xdr:colOff>
      <xdr:row>62</xdr:row>
      <xdr:rowOff>34925</xdr:rowOff>
    </xdr:to>
    <xdr:sp macro="" textlink="">
      <xdr:nvSpPr>
        <xdr:cNvPr id="154" name="円/楕円 153"/>
        <xdr:cNvSpPr/>
      </xdr:nvSpPr>
      <xdr:spPr>
        <a:xfrm>
          <a:off x="3175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45102</xdr:rowOff>
    </xdr:from>
    <xdr:ext cx="762000" cy="259045"/>
    <xdr:sp macro="" textlink="">
      <xdr:nvSpPr>
        <xdr:cNvPr id="155" name="テキスト ボックス 154"/>
        <xdr:cNvSpPr txBox="1"/>
      </xdr:nvSpPr>
      <xdr:spPr>
        <a:xfrm>
          <a:off x="2844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136948</xdr:rowOff>
    </xdr:from>
    <xdr:to>
      <xdr:col>3</xdr:col>
      <xdr:colOff>330200</xdr:colOff>
      <xdr:row>62</xdr:row>
      <xdr:rowOff>67098</xdr:rowOff>
    </xdr:to>
    <xdr:sp macro="" textlink="">
      <xdr:nvSpPr>
        <xdr:cNvPr id="156" name="円/楕円 155"/>
        <xdr:cNvSpPr/>
      </xdr:nvSpPr>
      <xdr:spPr>
        <a:xfrm>
          <a:off x="2286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77275</xdr:rowOff>
    </xdr:from>
    <xdr:ext cx="762000" cy="259045"/>
    <xdr:sp macro="" textlink="">
      <xdr:nvSpPr>
        <xdr:cNvPr id="157" name="テキスト ボックス 156"/>
        <xdr:cNvSpPr txBox="1"/>
      </xdr:nvSpPr>
      <xdr:spPr>
        <a:xfrm>
          <a:off x="1955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8" name="円/楕円 157"/>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59" name="テキスト ボックス 158"/>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109,852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適正度が高いのは、人件費において、定員適正化計画（３次）に基づき職員数が微増している中、指定管理者制度など、事業の外部委託を推進することでトータル経費の抑制に努めていることが、全国平均を下回る要因である。</a:t>
          </a:r>
        </a:p>
        <a:p>
          <a:r>
            <a:rPr kumimoji="1" lang="ja-JP" altLang="en-US" sz="1300">
              <a:latin typeface="ＭＳ Ｐゴシック"/>
            </a:rPr>
            <a:t>　今後においても引き続き定員適正化計画に則り、行政への需要を見極める中、行財政のスリム化を推進するとともに、効率的になるものについては積極的に民間委託を推進し経費の抑制に努める。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16444</xdr:rowOff>
    </xdr:from>
    <xdr:to>
      <xdr:col>7</xdr:col>
      <xdr:colOff>152400</xdr:colOff>
      <xdr:row>81</xdr:row>
      <xdr:rowOff>19326</xdr:rowOff>
    </xdr:to>
    <xdr:cxnSp macro="">
      <xdr:nvCxnSpPr>
        <xdr:cNvPr id="195" name="直線コネクタ 194"/>
        <xdr:cNvCxnSpPr/>
      </xdr:nvCxnSpPr>
      <xdr:spPr>
        <a:xfrm flipV="1">
          <a:off x="4114800" y="13903894"/>
          <a:ext cx="8382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1221</xdr:rowOff>
    </xdr:from>
    <xdr:ext cx="762000" cy="259045"/>
    <xdr:sp macro="" textlink="">
      <xdr:nvSpPr>
        <xdr:cNvPr id="196" name="人件費・物件費等の状況平均値テキスト"/>
        <xdr:cNvSpPr txBox="1"/>
      </xdr:nvSpPr>
      <xdr:spPr>
        <a:xfrm>
          <a:off x="5041900" y="13888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18369</xdr:rowOff>
    </xdr:from>
    <xdr:to>
      <xdr:col>6</xdr:col>
      <xdr:colOff>0</xdr:colOff>
      <xdr:row>81</xdr:row>
      <xdr:rowOff>19326</xdr:rowOff>
    </xdr:to>
    <xdr:cxnSp macro="">
      <xdr:nvCxnSpPr>
        <xdr:cNvPr id="198" name="直線コネクタ 197"/>
        <xdr:cNvCxnSpPr/>
      </xdr:nvCxnSpPr>
      <xdr:spPr>
        <a:xfrm>
          <a:off x="3225800" y="13905819"/>
          <a:ext cx="8890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14024</xdr:rowOff>
    </xdr:from>
    <xdr:to>
      <xdr:col>4</xdr:col>
      <xdr:colOff>482600</xdr:colOff>
      <xdr:row>81</xdr:row>
      <xdr:rowOff>18369</xdr:rowOff>
    </xdr:to>
    <xdr:cxnSp macro="">
      <xdr:nvCxnSpPr>
        <xdr:cNvPr id="201" name="直線コネクタ 200"/>
        <xdr:cNvCxnSpPr/>
      </xdr:nvCxnSpPr>
      <xdr:spPr>
        <a:xfrm>
          <a:off x="2336800" y="13901474"/>
          <a:ext cx="889000" cy="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14024</xdr:rowOff>
    </xdr:from>
    <xdr:to>
      <xdr:col>3</xdr:col>
      <xdr:colOff>279400</xdr:colOff>
      <xdr:row>81</xdr:row>
      <xdr:rowOff>17431</xdr:rowOff>
    </xdr:to>
    <xdr:cxnSp macro="">
      <xdr:nvCxnSpPr>
        <xdr:cNvPr id="204" name="直線コネクタ 203"/>
        <xdr:cNvCxnSpPr/>
      </xdr:nvCxnSpPr>
      <xdr:spPr>
        <a:xfrm flipV="1">
          <a:off x="1447800" y="13901474"/>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158634</xdr:rowOff>
    </xdr:from>
    <xdr:to>
      <xdr:col>3</xdr:col>
      <xdr:colOff>330200</xdr:colOff>
      <xdr:row>81</xdr:row>
      <xdr:rowOff>88784</xdr:rowOff>
    </xdr:to>
    <xdr:sp macro="" textlink="">
      <xdr:nvSpPr>
        <xdr:cNvPr id="205" name="フローチャート : 判断 204"/>
        <xdr:cNvSpPr/>
      </xdr:nvSpPr>
      <xdr:spPr>
        <a:xfrm>
          <a:off x="2286000" y="138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73561</xdr:rowOff>
    </xdr:from>
    <xdr:ext cx="762000" cy="259045"/>
    <xdr:sp macro="" textlink="">
      <xdr:nvSpPr>
        <xdr:cNvPr id="206" name="テキスト ボックス 205"/>
        <xdr:cNvSpPr txBox="1"/>
      </xdr:nvSpPr>
      <xdr:spPr>
        <a:xfrm>
          <a:off x="1955800" y="139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157919</xdr:rowOff>
    </xdr:from>
    <xdr:to>
      <xdr:col>2</xdr:col>
      <xdr:colOff>127000</xdr:colOff>
      <xdr:row>81</xdr:row>
      <xdr:rowOff>88069</xdr:rowOff>
    </xdr:to>
    <xdr:sp macro="" textlink="">
      <xdr:nvSpPr>
        <xdr:cNvPr id="207" name="フローチャート : 判断 206"/>
        <xdr:cNvSpPr/>
      </xdr:nvSpPr>
      <xdr:spPr>
        <a:xfrm>
          <a:off x="1397000" y="1387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72846</xdr:rowOff>
    </xdr:from>
    <xdr:ext cx="762000" cy="259045"/>
    <xdr:sp macro="" textlink="">
      <xdr:nvSpPr>
        <xdr:cNvPr id="208" name="テキスト ボックス 207"/>
        <xdr:cNvSpPr txBox="1"/>
      </xdr:nvSpPr>
      <xdr:spPr>
        <a:xfrm>
          <a:off x="1066800" y="1396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137094</xdr:rowOff>
    </xdr:from>
    <xdr:to>
      <xdr:col>7</xdr:col>
      <xdr:colOff>203200</xdr:colOff>
      <xdr:row>81</xdr:row>
      <xdr:rowOff>67244</xdr:rowOff>
    </xdr:to>
    <xdr:sp macro="" textlink="">
      <xdr:nvSpPr>
        <xdr:cNvPr id="214" name="円/楕円 213"/>
        <xdr:cNvSpPr/>
      </xdr:nvSpPr>
      <xdr:spPr>
        <a:xfrm>
          <a:off x="4902200" y="1385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58371</xdr:rowOff>
    </xdr:from>
    <xdr:ext cx="762000" cy="259045"/>
    <xdr:sp macro="" textlink="">
      <xdr:nvSpPr>
        <xdr:cNvPr id="215" name="人件費・物件費等の状況該当値テキスト"/>
        <xdr:cNvSpPr txBox="1"/>
      </xdr:nvSpPr>
      <xdr:spPr>
        <a:xfrm>
          <a:off x="5041900" y="1377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93,225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139976</xdr:rowOff>
    </xdr:from>
    <xdr:to>
      <xdr:col>6</xdr:col>
      <xdr:colOff>50800</xdr:colOff>
      <xdr:row>81</xdr:row>
      <xdr:rowOff>70126</xdr:rowOff>
    </xdr:to>
    <xdr:sp macro="" textlink="">
      <xdr:nvSpPr>
        <xdr:cNvPr id="216" name="円/楕円 215"/>
        <xdr:cNvSpPr/>
      </xdr:nvSpPr>
      <xdr:spPr>
        <a:xfrm>
          <a:off x="4064000" y="13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80303</xdr:rowOff>
    </xdr:from>
    <xdr:ext cx="736600" cy="259045"/>
    <xdr:sp macro="" textlink="">
      <xdr:nvSpPr>
        <xdr:cNvPr id="217" name="テキスト ボックス 216"/>
        <xdr:cNvSpPr txBox="1"/>
      </xdr:nvSpPr>
      <xdr:spPr>
        <a:xfrm>
          <a:off x="3733800" y="13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94,897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139019</xdr:rowOff>
    </xdr:from>
    <xdr:to>
      <xdr:col>4</xdr:col>
      <xdr:colOff>533400</xdr:colOff>
      <xdr:row>81</xdr:row>
      <xdr:rowOff>69169</xdr:rowOff>
    </xdr:to>
    <xdr:sp macro="" textlink="">
      <xdr:nvSpPr>
        <xdr:cNvPr id="218" name="円/楕円 217"/>
        <xdr:cNvSpPr/>
      </xdr:nvSpPr>
      <xdr:spPr>
        <a:xfrm>
          <a:off x="3175000" y="138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79346</xdr:rowOff>
    </xdr:from>
    <xdr:ext cx="762000" cy="259045"/>
    <xdr:sp macro="" textlink="">
      <xdr:nvSpPr>
        <xdr:cNvPr id="219" name="テキスト ボックス 218"/>
        <xdr:cNvSpPr txBox="1"/>
      </xdr:nvSpPr>
      <xdr:spPr>
        <a:xfrm>
          <a:off x="2844800" y="1362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94,342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134674</xdr:rowOff>
    </xdr:from>
    <xdr:to>
      <xdr:col>3</xdr:col>
      <xdr:colOff>330200</xdr:colOff>
      <xdr:row>81</xdr:row>
      <xdr:rowOff>64824</xdr:rowOff>
    </xdr:to>
    <xdr:sp macro="" textlink="">
      <xdr:nvSpPr>
        <xdr:cNvPr id="220" name="円/楕円 219"/>
        <xdr:cNvSpPr/>
      </xdr:nvSpPr>
      <xdr:spPr>
        <a:xfrm>
          <a:off x="2286000" y="1385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75001</xdr:rowOff>
    </xdr:from>
    <xdr:ext cx="762000" cy="259045"/>
    <xdr:sp macro="" textlink="">
      <xdr:nvSpPr>
        <xdr:cNvPr id="221" name="テキスト ボックス 220"/>
        <xdr:cNvSpPr txBox="1"/>
      </xdr:nvSpPr>
      <xdr:spPr>
        <a:xfrm>
          <a:off x="1955800" y="1361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91,821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138081</xdr:rowOff>
    </xdr:from>
    <xdr:to>
      <xdr:col>2</xdr:col>
      <xdr:colOff>127000</xdr:colOff>
      <xdr:row>81</xdr:row>
      <xdr:rowOff>68231</xdr:rowOff>
    </xdr:to>
    <xdr:sp macro="" textlink="">
      <xdr:nvSpPr>
        <xdr:cNvPr id="222" name="円/楕円 221"/>
        <xdr:cNvSpPr/>
      </xdr:nvSpPr>
      <xdr:spPr>
        <a:xfrm>
          <a:off x="1397000" y="138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78408</xdr:rowOff>
    </xdr:from>
    <xdr:ext cx="762000" cy="259045"/>
    <xdr:sp macro="" textlink="">
      <xdr:nvSpPr>
        <xdr:cNvPr id="223" name="テキスト ボックス 222"/>
        <xdr:cNvSpPr txBox="1"/>
      </xdr:nvSpPr>
      <xdr:spPr>
        <a:xfrm>
          <a:off x="1066800" y="1362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H26.4.1</a:t>
          </a:r>
          <a:r>
            <a:rPr kumimoji="1" lang="ja-JP" altLang="en-US" sz="1300">
              <a:latin typeface="ＭＳ Ｐゴシック"/>
            </a:rPr>
            <a:t>は、前年度まで国が実施していた特例減額支給措置が終了したことにより、前年度を大きく下回ることとなった。</a:t>
          </a:r>
          <a:endParaRPr kumimoji="1" lang="en-US" altLang="ja-JP" sz="1300">
            <a:latin typeface="ＭＳ Ｐゴシック"/>
          </a:endParaRPr>
        </a:p>
        <a:p>
          <a:r>
            <a:rPr kumimoji="1" lang="ja-JP" altLang="en-US" sz="1300">
              <a:latin typeface="ＭＳ Ｐゴシック"/>
            </a:rPr>
            <a:t>　特例減額の影響を除くと、対前年度比で経験年数階層の変動等により増加することとなった。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60234</xdr:rowOff>
    </xdr:from>
    <xdr:to>
      <xdr:col>24</xdr:col>
      <xdr:colOff>558800</xdr:colOff>
      <xdr:row>89</xdr:row>
      <xdr:rowOff>76744</xdr:rowOff>
    </xdr:to>
    <xdr:cxnSp macro="">
      <xdr:nvCxnSpPr>
        <xdr:cNvPr id="259" name="直線コネクタ 258"/>
        <xdr:cNvCxnSpPr/>
      </xdr:nvCxnSpPr>
      <xdr:spPr>
        <a:xfrm flipV="1">
          <a:off x="16179800" y="14804934"/>
          <a:ext cx="8382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56062</xdr:rowOff>
    </xdr:from>
    <xdr:to>
      <xdr:col>23</xdr:col>
      <xdr:colOff>406400</xdr:colOff>
      <xdr:row>89</xdr:row>
      <xdr:rowOff>76744</xdr:rowOff>
    </xdr:to>
    <xdr:cxnSp macro="">
      <xdr:nvCxnSpPr>
        <xdr:cNvPr id="262" name="直線コネクタ 261"/>
        <xdr:cNvCxnSpPr/>
      </xdr:nvCxnSpPr>
      <xdr:spPr>
        <a:xfrm>
          <a:off x="15290800" y="1531511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11974</xdr:rowOff>
    </xdr:from>
    <xdr:to>
      <xdr:col>22</xdr:col>
      <xdr:colOff>203200</xdr:colOff>
      <xdr:row>89</xdr:row>
      <xdr:rowOff>56062</xdr:rowOff>
    </xdr:to>
    <xdr:cxnSp macro="">
      <xdr:nvCxnSpPr>
        <xdr:cNvPr id="265" name="直線コネクタ 264"/>
        <xdr:cNvCxnSpPr/>
      </xdr:nvCxnSpPr>
      <xdr:spPr>
        <a:xfrm>
          <a:off x="14401800" y="14756674"/>
          <a:ext cx="889000" cy="5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100693</xdr:rowOff>
    </xdr:from>
    <xdr:to>
      <xdr:col>21</xdr:col>
      <xdr:colOff>0</xdr:colOff>
      <xdr:row>86</xdr:row>
      <xdr:rowOff>11974</xdr:rowOff>
    </xdr:to>
    <xdr:cxnSp macro="">
      <xdr:nvCxnSpPr>
        <xdr:cNvPr id="268" name="直線コネクタ 267"/>
        <xdr:cNvCxnSpPr/>
      </xdr:nvCxnSpPr>
      <xdr:spPr>
        <a:xfrm>
          <a:off x="13512800" y="1467394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15421</xdr:rowOff>
    </xdr:from>
    <xdr:to>
      <xdr:col>21</xdr:col>
      <xdr:colOff>50800</xdr:colOff>
      <xdr:row>85</xdr:row>
      <xdr:rowOff>117021</xdr:rowOff>
    </xdr:to>
    <xdr:sp macro="" textlink="">
      <xdr:nvSpPr>
        <xdr:cNvPr id="269" name="フローチャート : 判断 268"/>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127198</xdr:rowOff>
    </xdr:from>
    <xdr:ext cx="762000" cy="259045"/>
    <xdr:sp macro="" textlink="">
      <xdr:nvSpPr>
        <xdr:cNvPr id="270" name="テキスト ボックス 269"/>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8527</xdr:rowOff>
    </xdr:from>
    <xdr:to>
      <xdr:col>19</xdr:col>
      <xdr:colOff>533400</xdr:colOff>
      <xdr:row>85</xdr:row>
      <xdr:rowOff>110127</xdr:rowOff>
    </xdr:to>
    <xdr:sp macro="" textlink="">
      <xdr:nvSpPr>
        <xdr:cNvPr id="271" name="フローチャート : 判断 270"/>
        <xdr:cNvSpPr/>
      </xdr:nvSpPr>
      <xdr:spPr>
        <a:xfrm>
          <a:off x="134620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120304</xdr:rowOff>
    </xdr:from>
    <xdr:ext cx="762000" cy="259045"/>
    <xdr:sp macro="" textlink="">
      <xdr:nvSpPr>
        <xdr:cNvPr id="272" name="テキスト ボックス 271"/>
        <xdr:cNvSpPr txBox="1"/>
      </xdr:nvSpPr>
      <xdr:spPr>
        <a:xfrm>
          <a:off x="13131800" y="143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9434</xdr:rowOff>
    </xdr:from>
    <xdr:to>
      <xdr:col>24</xdr:col>
      <xdr:colOff>609600</xdr:colOff>
      <xdr:row>86</xdr:row>
      <xdr:rowOff>111034</xdr:rowOff>
    </xdr:to>
    <xdr:sp macro="" textlink="">
      <xdr:nvSpPr>
        <xdr:cNvPr id="278" name="円/楕円 277"/>
        <xdr:cNvSpPr/>
      </xdr:nvSpPr>
      <xdr:spPr>
        <a:xfrm>
          <a:off x="16967200" y="147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152961</xdr:rowOff>
    </xdr:from>
    <xdr:ext cx="762000" cy="259045"/>
    <xdr:sp macro="" textlink="">
      <xdr:nvSpPr>
        <xdr:cNvPr id="279" name="給与水準   （国との比較）該当値テキスト"/>
        <xdr:cNvSpPr txBox="1"/>
      </xdr:nvSpPr>
      <xdr:spPr>
        <a:xfrm>
          <a:off x="17106900" y="1472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25944</xdr:rowOff>
    </xdr:from>
    <xdr:to>
      <xdr:col>23</xdr:col>
      <xdr:colOff>457200</xdr:colOff>
      <xdr:row>89</xdr:row>
      <xdr:rowOff>127544</xdr:rowOff>
    </xdr:to>
    <xdr:sp macro="" textlink="">
      <xdr:nvSpPr>
        <xdr:cNvPr id="280" name="円/楕円 279"/>
        <xdr:cNvSpPr/>
      </xdr:nvSpPr>
      <xdr:spPr>
        <a:xfrm>
          <a:off x="16129000" y="152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112321</xdr:rowOff>
    </xdr:from>
    <xdr:ext cx="736600" cy="259045"/>
    <xdr:sp macro="" textlink="">
      <xdr:nvSpPr>
        <xdr:cNvPr id="281" name="テキスト ボックス 280"/>
        <xdr:cNvSpPr txBox="1"/>
      </xdr:nvSpPr>
      <xdr:spPr>
        <a:xfrm>
          <a:off x="15798800" y="1537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5262</xdr:rowOff>
    </xdr:from>
    <xdr:to>
      <xdr:col>22</xdr:col>
      <xdr:colOff>254000</xdr:colOff>
      <xdr:row>89</xdr:row>
      <xdr:rowOff>106862</xdr:rowOff>
    </xdr:to>
    <xdr:sp macro="" textlink="">
      <xdr:nvSpPr>
        <xdr:cNvPr id="282" name="円/楕円 281"/>
        <xdr:cNvSpPr/>
      </xdr:nvSpPr>
      <xdr:spPr>
        <a:xfrm>
          <a:off x="15240000" y="1526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91639</xdr:rowOff>
    </xdr:from>
    <xdr:ext cx="762000" cy="259045"/>
    <xdr:sp macro="" textlink="">
      <xdr:nvSpPr>
        <xdr:cNvPr id="283" name="テキスト ボックス 282"/>
        <xdr:cNvSpPr txBox="1"/>
      </xdr:nvSpPr>
      <xdr:spPr>
        <a:xfrm>
          <a:off x="14909800" y="1535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132624</xdr:rowOff>
    </xdr:from>
    <xdr:to>
      <xdr:col>21</xdr:col>
      <xdr:colOff>50800</xdr:colOff>
      <xdr:row>86</xdr:row>
      <xdr:rowOff>62774</xdr:rowOff>
    </xdr:to>
    <xdr:sp macro="" textlink="">
      <xdr:nvSpPr>
        <xdr:cNvPr id="284" name="円/楕円 283"/>
        <xdr:cNvSpPr/>
      </xdr:nvSpPr>
      <xdr:spPr>
        <a:xfrm>
          <a:off x="143510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47551</xdr:rowOff>
    </xdr:from>
    <xdr:ext cx="762000" cy="259045"/>
    <xdr:sp macro="" textlink="">
      <xdr:nvSpPr>
        <xdr:cNvPr id="285" name="テキスト ボックス 284"/>
        <xdr:cNvSpPr txBox="1"/>
      </xdr:nvSpPr>
      <xdr:spPr>
        <a:xfrm>
          <a:off x="14020800" y="1479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49893</xdr:rowOff>
    </xdr:from>
    <xdr:to>
      <xdr:col>19</xdr:col>
      <xdr:colOff>533400</xdr:colOff>
      <xdr:row>85</xdr:row>
      <xdr:rowOff>151493</xdr:rowOff>
    </xdr:to>
    <xdr:sp macro="" textlink="">
      <xdr:nvSpPr>
        <xdr:cNvPr id="286" name="円/楕円 285"/>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136270</xdr:rowOff>
    </xdr:from>
    <xdr:ext cx="762000" cy="259045"/>
    <xdr:sp macro="" textlink="">
      <xdr:nvSpPr>
        <xdr:cNvPr id="287" name="テキスト ボックス 286"/>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平成２３年度からの第３次定員適正化計画において定員を増員することとしており、</a:t>
          </a:r>
          <a:r>
            <a:rPr kumimoji="1" lang="en-US" altLang="ja-JP" sz="1300">
              <a:latin typeface="ＭＳ Ｐゴシック"/>
            </a:rPr>
            <a:t>H25</a:t>
          </a:r>
          <a:r>
            <a:rPr kumimoji="1" lang="ja-JP" altLang="en-US" sz="1300">
              <a:latin typeface="ＭＳ Ｐゴシック"/>
            </a:rPr>
            <a:t>においても４人増員したことにより、人口千人当たり職員数も増加することとなった。</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88840</xdr:rowOff>
    </xdr:from>
    <xdr:to>
      <xdr:col>24</xdr:col>
      <xdr:colOff>558800</xdr:colOff>
      <xdr:row>59</xdr:row>
      <xdr:rowOff>89988</xdr:rowOff>
    </xdr:to>
    <xdr:cxnSp macro="">
      <xdr:nvCxnSpPr>
        <xdr:cNvPr id="324" name="直線コネクタ 323"/>
        <xdr:cNvCxnSpPr/>
      </xdr:nvCxnSpPr>
      <xdr:spPr>
        <a:xfrm>
          <a:off x="16179800" y="10204390"/>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5"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88840</xdr:rowOff>
    </xdr:from>
    <xdr:to>
      <xdr:col>23</xdr:col>
      <xdr:colOff>406400</xdr:colOff>
      <xdr:row>59</xdr:row>
      <xdr:rowOff>95734</xdr:rowOff>
    </xdr:to>
    <xdr:cxnSp macro="">
      <xdr:nvCxnSpPr>
        <xdr:cNvPr id="327" name="直線コネクタ 326"/>
        <xdr:cNvCxnSpPr/>
      </xdr:nvCxnSpPr>
      <xdr:spPr>
        <a:xfrm flipV="1">
          <a:off x="15290800" y="1020439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9" name="テキスト ボックス 328"/>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85392</xdr:rowOff>
    </xdr:from>
    <xdr:to>
      <xdr:col>22</xdr:col>
      <xdr:colOff>203200</xdr:colOff>
      <xdr:row>59</xdr:row>
      <xdr:rowOff>95734</xdr:rowOff>
    </xdr:to>
    <xdr:cxnSp macro="">
      <xdr:nvCxnSpPr>
        <xdr:cNvPr id="330" name="直線コネクタ 329"/>
        <xdr:cNvCxnSpPr/>
      </xdr:nvCxnSpPr>
      <xdr:spPr>
        <a:xfrm>
          <a:off x="14401800" y="1020094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2" name="テキスト ボックス 331"/>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85392</xdr:rowOff>
    </xdr:from>
    <xdr:to>
      <xdr:col>21</xdr:col>
      <xdr:colOff>0</xdr:colOff>
      <xdr:row>59</xdr:row>
      <xdr:rowOff>99181</xdr:rowOff>
    </xdr:to>
    <xdr:cxnSp macro="">
      <xdr:nvCxnSpPr>
        <xdr:cNvPr id="333" name="直線コネクタ 332"/>
        <xdr:cNvCxnSpPr/>
      </xdr:nvCxnSpPr>
      <xdr:spPr>
        <a:xfrm flipV="1">
          <a:off x="13512800" y="1020094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34351</xdr:rowOff>
    </xdr:from>
    <xdr:to>
      <xdr:col>21</xdr:col>
      <xdr:colOff>50800</xdr:colOff>
      <xdr:row>60</xdr:row>
      <xdr:rowOff>135951</xdr:rowOff>
    </xdr:to>
    <xdr:sp macro="" textlink="">
      <xdr:nvSpPr>
        <xdr:cNvPr id="334" name="フローチャート : 判断 333"/>
        <xdr:cNvSpPr/>
      </xdr:nvSpPr>
      <xdr:spPr>
        <a:xfrm>
          <a:off x="14351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120728</xdr:rowOff>
    </xdr:from>
    <xdr:ext cx="762000" cy="259045"/>
    <xdr:sp macro="" textlink="">
      <xdr:nvSpPr>
        <xdr:cNvPr id="335" name="テキスト ボックス 334"/>
        <xdr:cNvSpPr txBox="1"/>
      </xdr:nvSpPr>
      <xdr:spPr>
        <a:xfrm>
          <a:off x="14020800" y="1040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6" name="フローチャート : 判断 335"/>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7" name="テキスト ボックス 336"/>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39188</xdr:rowOff>
    </xdr:from>
    <xdr:to>
      <xdr:col>24</xdr:col>
      <xdr:colOff>609600</xdr:colOff>
      <xdr:row>59</xdr:row>
      <xdr:rowOff>140788</xdr:rowOff>
    </xdr:to>
    <xdr:sp macro="" textlink="">
      <xdr:nvSpPr>
        <xdr:cNvPr id="343" name="円/楕円 342"/>
        <xdr:cNvSpPr/>
      </xdr:nvSpPr>
      <xdr:spPr>
        <a:xfrm>
          <a:off x="16967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55715</xdr:rowOff>
    </xdr:from>
    <xdr:ext cx="762000" cy="259045"/>
    <xdr:sp macro="" textlink="">
      <xdr:nvSpPr>
        <xdr:cNvPr id="344" name="定員管理の状況該当値テキスト"/>
        <xdr:cNvSpPr txBox="1"/>
      </xdr:nvSpPr>
      <xdr:spPr>
        <a:xfrm>
          <a:off x="17106900" y="999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38040</xdr:rowOff>
    </xdr:from>
    <xdr:to>
      <xdr:col>23</xdr:col>
      <xdr:colOff>457200</xdr:colOff>
      <xdr:row>59</xdr:row>
      <xdr:rowOff>139640</xdr:rowOff>
    </xdr:to>
    <xdr:sp macro="" textlink="">
      <xdr:nvSpPr>
        <xdr:cNvPr id="345" name="円/楕円 344"/>
        <xdr:cNvSpPr/>
      </xdr:nvSpPr>
      <xdr:spPr>
        <a:xfrm>
          <a:off x="16129000" y="101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149817</xdr:rowOff>
    </xdr:from>
    <xdr:ext cx="736600" cy="259045"/>
    <xdr:sp macro="" textlink="">
      <xdr:nvSpPr>
        <xdr:cNvPr id="346" name="テキスト ボックス 345"/>
        <xdr:cNvSpPr txBox="1"/>
      </xdr:nvSpPr>
      <xdr:spPr>
        <a:xfrm>
          <a:off x="15798800" y="9922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44934</xdr:rowOff>
    </xdr:from>
    <xdr:to>
      <xdr:col>22</xdr:col>
      <xdr:colOff>254000</xdr:colOff>
      <xdr:row>59</xdr:row>
      <xdr:rowOff>146534</xdr:rowOff>
    </xdr:to>
    <xdr:sp macro="" textlink="">
      <xdr:nvSpPr>
        <xdr:cNvPr id="347" name="円/楕円 346"/>
        <xdr:cNvSpPr/>
      </xdr:nvSpPr>
      <xdr:spPr>
        <a:xfrm>
          <a:off x="15240000" y="101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156711</xdr:rowOff>
    </xdr:from>
    <xdr:ext cx="762000" cy="259045"/>
    <xdr:sp macro="" textlink="">
      <xdr:nvSpPr>
        <xdr:cNvPr id="348" name="テキスト ボックス 347"/>
        <xdr:cNvSpPr txBox="1"/>
      </xdr:nvSpPr>
      <xdr:spPr>
        <a:xfrm>
          <a:off x="14909800" y="992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34592</xdr:rowOff>
    </xdr:from>
    <xdr:to>
      <xdr:col>21</xdr:col>
      <xdr:colOff>50800</xdr:colOff>
      <xdr:row>59</xdr:row>
      <xdr:rowOff>136192</xdr:rowOff>
    </xdr:to>
    <xdr:sp macro="" textlink="">
      <xdr:nvSpPr>
        <xdr:cNvPr id="349" name="円/楕円 348"/>
        <xdr:cNvSpPr/>
      </xdr:nvSpPr>
      <xdr:spPr>
        <a:xfrm>
          <a:off x="14351000" y="101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146369</xdr:rowOff>
    </xdr:from>
    <xdr:ext cx="762000" cy="259045"/>
    <xdr:sp macro="" textlink="">
      <xdr:nvSpPr>
        <xdr:cNvPr id="350" name="テキスト ボックス 349"/>
        <xdr:cNvSpPr txBox="1"/>
      </xdr:nvSpPr>
      <xdr:spPr>
        <a:xfrm>
          <a:off x="14020800" y="991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48381</xdr:rowOff>
    </xdr:from>
    <xdr:to>
      <xdr:col>19</xdr:col>
      <xdr:colOff>533400</xdr:colOff>
      <xdr:row>59</xdr:row>
      <xdr:rowOff>149981</xdr:rowOff>
    </xdr:to>
    <xdr:sp macro="" textlink="">
      <xdr:nvSpPr>
        <xdr:cNvPr id="351" name="円/楕円 350"/>
        <xdr:cNvSpPr/>
      </xdr:nvSpPr>
      <xdr:spPr>
        <a:xfrm>
          <a:off x="13462000" y="101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160158</xdr:rowOff>
    </xdr:from>
    <xdr:ext cx="762000" cy="259045"/>
    <xdr:sp macro="" textlink="">
      <xdr:nvSpPr>
        <xdr:cNvPr id="352" name="テキスト ボックス 351"/>
        <xdr:cNvSpPr txBox="1"/>
      </xdr:nvSpPr>
      <xdr:spPr>
        <a:xfrm>
          <a:off x="13131800" y="993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実質公債費比率は、財政改革プログラムに基づき、投資にかかる地方債の新規発行を最小限に留め、地方債残高の削減に努めてきたことから、</a:t>
          </a:r>
          <a:r>
            <a:rPr kumimoji="1" lang="en-US" altLang="ja-JP" sz="1300">
              <a:latin typeface="ＭＳ Ｐゴシック"/>
            </a:rPr>
            <a:t>7.0</a:t>
          </a:r>
          <a:r>
            <a:rPr kumimoji="1" lang="ja-JP" altLang="en-US" sz="1300">
              <a:latin typeface="ＭＳ Ｐゴシック"/>
            </a:rPr>
            <a:t>％と類似団体平均を下回っている状況である。</a:t>
          </a:r>
          <a:endParaRPr kumimoji="1" lang="en-US" altLang="ja-JP" sz="1300">
            <a:latin typeface="ＭＳ Ｐゴシック"/>
          </a:endParaRPr>
        </a:p>
        <a:p>
          <a:r>
            <a:rPr kumimoji="1" lang="ja-JP" altLang="en-US" sz="1300">
              <a:latin typeface="ＭＳ Ｐゴシック"/>
            </a:rPr>
            <a:t>　しかしながら、今後においては、環境センターや庁舎等の老朽化対策など大規模な公共施設整備が控えており、財政改革プログラムのもと、将来の財政見通しを見据えた適切な財政運営に努める。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117475</xdr:rowOff>
    </xdr:from>
    <xdr:to>
      <xdr:col>24</xdr:col>
      <xdr:colOff>558800</xdr:colOff>
      <xdr:row>39</xdr:row>
      <xdr:rowOff>147638</xdr:rowOff>
    </xdr:to>
    <xdr:cxnSp macro="">
      <xdr:nvCxnSpPr>
        <xdr:cNvPr id="382" name="直線コネクタ 381"/>
        <xdr:cNvCxnSpPr/>
      </xdr:nvCxnSpPr>
      <xdr:spPr>
        <a:xfrm flipV="1">
          <a:off x="16179800" y="680402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147638</xdr:rowOff>
    </xdr:from>
    <xdr:to>
      <xdr:col>23</xdr:col>
      <xdr:colOff>406400</xdr:colOff>
      <xdr:row>39</xdr:row>
      <xdr:rowOff>165735</xdr:rowOff>
    </xdr:to>
    <xdr:cxnSp macro="">
      <xdr:nvCxnSpPr>
        <xdr:cNvPr id="385" name="直線コネクタ 384"/>
        <xdr:cNvCxnSpPr/>
      </xdr:nvCxnSpPr>
      <xdr:spPr>
        <a:xfrm flipV="1">
          <a:off x="15290800" y="68341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7" name="テキスト ボックス 386"/>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165735</xdr:rowOff>
    </xdr:from>
    <xdr:to>
      <xdr:col>22</xdr:col>
      <xdr:colOff>203200</xdr:colOff>
      <xdr:row>40</xdr:row>
      <xdr:rowOff>84772</xdr:rowOff>
    </xdr:to>
    <xdr:cxnSp macro="">
      <xdr:nvCxnSpPr>
        <xdr:cNvPr id="388" name="直線コネクタ 387"/>
        <xdr:cNvCxnSpPr/>
      </xdr:nvCxnSpPr>
      <xdr:spPr>
        <a:xfrm flipV="1">
          <a:off x="14401800" y="685228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90" name="テキスト ボックス 389"/>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84772</xdr:rowOff>
    </xdr:from>
    <xdr:to>
      <xdr:col>21</xdr:col>
      <xdr:colOff>0</xdr:colOff>
      <xdr:row>40</xdr:row>
      <xdr:rowOff>120968</xdr:rowOff>
    </xdr:to>
    <xdr:cxnSp macro="">
      <xdr:nvCxnSpPr>
        <xdr:cNvPr id="391" name="直線コネクタ 390"/>
        <xdr:cNvCxnSpPr/>
      </xdr:nvCxnSpPr>
      <xdr:spPr>
        <a:xfrm flipV="1">
          <a:off x="13512800" y="694277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82232</xdr:rowOff>
    </xdr:from>
    <xdr:to>
      <xdr:col>21</xdr:col>
      <xdr:colOff>50800</xdr:colOff>
      <xdr:row>41</xdr:row>
      <xdr:rowOff>12382</xdr:rowOff>
    </xdr:to>
    <xdr:sp macro="" textlink="">
      <xdr:nvSpPr>
        <xdr:cNvPr id="392" name="フローチャート : 判断 391"/>
        <xdr:cNvSpPr/>
      </xdr:nvSpPr>
      <xdr:spPr>
        <a:xfrm>
          <a:off x="14351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168609</xdr:rowOff>
    </xdr:from>
    <xdr:ext cx="762000" cy="259045"/>
    <xdr:sp macro="" textlink="">
      <xdr:nvSpPr>
        <xdr:cNvPr id="393" name="テキスト ボックス 392"/>
        <xdr:cNvSpPr txBox="1"/>
      </xdr:nvSpPr>
      <xdr:spPr>
        <a:xfrm>
          <a:off x="14020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394" name="フローチャート : 判断 393"/>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15257</xdr:rowOff>
    </xdr:from>
    <xdr:ext cx="762000" cy="259045"/>
    <xdr:sp macro="" textlink="">
      <xdr:nvSpPr>
        <xdr:cNvPr id="395" name="テキスト ボックス 394"/>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401" name="円/楕円 400"/>
        <xdr:cNvSpPr/>
      </xdr:nvSpPr>
      <xdr:spPr>
        <a:xfrm>
          <a:off x="16967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83202</xdr:rowOff>
    </xdr:from>
    <xdr:ext cx="762000" cy="259045"/>
    <xdr:sp macro="" textlink="">
      <xdr:nvSpPr>
        <xdr:cNvPr id="402" name="公債費負担の状況該当値テキスト"/>
        <xdr:cNvSpPr txBox="1"/>
      </xdr:nvSpPr>
      <xdr:spPr>
        <a:xfrm>
          <a:off x="17106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96838</xdr:rowOff>
    </xdr:from>
    <xdr:to>
      <xdr:col>23</xdr:col>
      <xdr:colOff>457200</xdr:colOff>
      <xdr:row>40</xdr:row>
      <xdr:rowOff>26988</xdr:rowOff>
    </xdr:to>
    <xdr:sp macro="" textlink="">
      <xdr:nvSpPr>
        <xdr:cNvPr id="403" name="円/楕円 402"/>
        <xdr:cNvSpPr/>
      </xdr:nvSpPr>
      <xdr:spPr>
        <a:xfrm>
          <a:off x="16129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37165</xdr:rowOff>
    </xdr:from>
    <xdr:ext cx="736600" cy="259045"/>
    <xdr:sp macro="" textlink="">
      <xdr:nvSpPr>
        <xdr:cNvPr id="404" name="テキスト ボックス 403"/>
        <xdr:cNvSpPr txBox="1"/>
      </xdr:nvSpPr>
      <xdr:spPr>
        <a:xfrm>
          <a:off x="15798800" y="655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114935</xdr:rowOff>
    </xdr:from>
    <xdr:to>
      <xdr:col>22</xdr:col>
      <xdr:colOff>254000</xdr:colOff>
      <xdr:row>40</xdr:row>
      <xdr:rowOff>45085</xdr:rowOff>
    </xdr:to>
    <xdr:sp macro="" textlink="">
      <xdr:nvSpPr>
        <xdr:cNvPr id="405" name="円/楕円 404"/>
        <xdr:cNvSpPr/>
      </xdr:nvSpPr>
      <xdr:spPr>
        <a:xfrm>
          <a:off x="15240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55262</xdr:rowOff>
    </xdr:from>
    <xdr:ext cx="762000" cy="259045"/>
    <xdr:sp macro="" textlink="">
      <xdr:nvSpPr>
        <xdr:cNvPr id="406" name="テキスト ボックス 405"/>
        <xdr:cNvSpPr txBox="1"/>
      </xdr:nvSpPr>
      <xdr:spPr>
        <a:xfrm>
          <a:off x="149098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33972</xdr:rowOff>
    </xdr:from>
    <xdr:to>
      <xdr:col>21</xdr:col>
      <xdr:colOff>50800</xdr:colOff>
      <xdr:row>40</xdr:row>
      <xdr:rowOff>135572</xdr:rowOff>
    </xdr:to>
    <xdr:sp macro="" textlink="">
      <xdr:nvSpPr>
        <xdr:cNvPr id="407" name="円/楕円 406"/>
        <xdr:cNvSpPr/>
      </xdr:nvSpPr>
      <xdr:spPr>
        <a:xfrm>
          <a:off x="14351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145749</xdr:rowOff>
    </xdr:from>
    <xdr:ext cx="762000" cy="259045"/>
    <xdr:sp macro="" textlink="">
      <xdr:nvSpPr>
        <xdr:cNvPr id="408" name="テキスト ボックス 407"/>
        <xdr:cNvSpPr txBox="1"/>
      </xdr:nvSpPr>
      <xdr:spPr>
        <a:xfrm>
          <a:off x="14020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409" name="円/楕円 408"/>
        <xdr:cNvSpPr/>
      </xdr:nvSpPr>
      <xdr:spPr>
        <a:xfrm>
          <a:off x="13462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410" name="テキスト ボックス 409"/>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　類似団体平均を下回っており、主な要因としては、</a:t>
          </a:r>
          <a:r>
            <a:rPr lang="ja-JP" altLang="ja-JP" sz="1050" b="0" i="0" baseline="0">
              <a:solidFill>
                <a:schemeClr val="dk1"/>
              </a:solidFill>
              <a:effectLst/>
              <a:latin typeface="+mn-lt"/>
              <a:ea typeface="+mn-ea"/>
              <a:cs typeface="+mn-cs"/>
            </a:rPr>
            <a:t>昨年度に比して、地方債の現在高が増加となったことや、下之郷遺跡整備事業をはじめとする公社取得用地の増に伴う債務負担行為に基づく支出予定額の増加等の要因により、全体の将来負担額として増加となった</a:t>
          </a:r>
          <a:r>
            <a:rPr lang="ja-JP" altLang="en-US" sz="1050" b="0" i="0" baseline="0">
              <a:solidFill>
                <a:schemeClr val="dk1"/>
              </a:solidFill>
              <a:effectLst/>
              <a:latin typeface="+mn-lt"/>
              <a:ea typeface="+mn-ea"/>
              <a:cs typeface="+mn-cs"/>
            </a:rPr>
            <a:t>ものの、</a:t>
          </a:r>
          <a:r>
            <a:rPr lang="ja-JP" altLang="ja-JP" sz="1050" b="0" i="0" baseline="0">
              <a:solidFill>
                <a:schemeClr val="dk1"/>
              </a:solidFill>
              <a:effectLst/>
              <a:latin typeface="+mn-lt"/>
              <a:ea typeface="+mn-ea"/>
              <a:cs typeface="+mn-cs"/>
            </a:rPr>
            <a:t>充当可能財源等については、基金の積立て等の要因により、昨年度に比して増加となったことにより、将来負担比率は、昨年度と同様に比率なし</a:t>
          </a:r>
          <a:r>
            <a:rPr lang="ja-JP" altLang="en-US" sz="1050" b="0" i="0" baseline="0">
              <a:solidFill>
                <a:schemeClr val="dk1"/>
              </a:solidFill>
              <a:effectLst/>
              <a:latin typeface="+mn-lt"/>
              <a:ea typeface="+mn-ea"/>
              <a:cs typeface="+mn-cs"/>
            </a:rPr>
            <a:t>となった。</a:t>
          </a:r>
          <a:r>
            <a:rPr lang="ja-JP" altLang="ja-JP" sz="1050">
              <a:solidFill>
                <a:schemeClr val="dk1"/>
              </a:solidFill>
              <a:effectLst/>
              <a:latin typeface="+mn-lt"/>
              <a:ea typeface="+mn-ea"/>
              <a:cs typeface="+mn-cs"/>
            </a:rPr>
            <a:t>これらのことにより、平成</a:t>
          </a:r>
          <a:r>
            <a:rPr lang="en-US" altLang="ja-JP" sz="1050">
              <a:solidFill>
                <a:schemeClr val="dk1"/>
              </a:solidFill>
              <a:effectLst/>
              <a:latin typeface="+mn-lt"/>
              <a:ea typeface="+mn-ea"/>
              <a:cs typeface="+mn-cs"/>
            </a:rPr>
            <a:t>23</a:t>
          </a:r>
          <a:r>
            <a:rPr lang="ja-JP" altLang="ja-JP" sz="1050">
              <a:solidFill>
                <a:schemeClr val="dk1"/>
              </a:solidFill>
              <a:effectLst/>
              <a:latin typeface="+mn-lt"/>
              <a:ea typeface="+mn-ea"/>
              <a:cs typeface="+mn-cs"/>
            </a:rPr>
            <a:t>年度から将来負担比率がマイナスとなっているため、数値としては表れていない。</a:t>
          </a:r>
          <a:endParaRPr lang="ja-JP" altLang="ja-JP" sz="1050">
            <a:effectLst/>
          </a:endParaRPr>
        </a:p>
        <a:p>
          <a:r>
            <a:rPr lang="ja-JP" altLang="ja-JP" sz="1050">
              <a:solidFill>
                <a:schemeClr val="dk1"/>
              </a:solidFill>
              <a:effectLst/>
              <a:latin typeface="+mn-lt"/>
              <a:ea typeface="+mn-ea"/>
              <a:cs typeface="+mn-cs"/>
            </a:rPr>
            <a:t>　しかしながら、今後においては教育施設の耐震化、更には環境センターの老朽化対策など大規模な公共施設整備が控えており、財政改革プログラムのもと、将来の財政見通しを見据えた適切な財政運営に努める。</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118237</xdr:rowOff>
    </xdr:from>
    <xdr:to>
      <xdr:col>21</xdr:col>
      <xdr:colOff>0</xdr:colOff>
      <xdr:row>16</xdr:row>
      <xdr:rowOff>82518</xdr:rowOff>
    </xdr:to>
    <xdr:cxnSp macro="">
      <xdr:nvCxnSpPr>
        <xdr:cNvPr id="440" name="直線コネクタ 439"/>
        <xdr:cNvCxnSpPr/>
      </xdr:nvCxnSpPr>
      <xdr:spPr>
        <a:xfrm flipV="1">
          <a:off x="13512800" y="2689987"/>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41"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3" name="フローチャート : 判断 442"/>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4" name="テキスト ボックス 443"/>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20130</xdr:rowOff>
    </xdr:from>
    <xdr:to>
      <xdr:col>21</xdr:col>
      <xdr:colOff>50800</xdr:colOff>
      <xdr:row>17</xdr:row>
      <xdr:rowOff>121730</xdr:rowOff>
    </xdr:to>
    <xdr:sp macro="" textlink="">
      <xdr:nvSpPr>
        <xdr:cNvPr id="447" name="フローチャート : 判断 446"/>
        <xdr:cNvSpPr/>
      </xdr:nvSpPr>
      <xdr:spPr>
        <a:xfrm>
          <a:off x="14351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106507</xdr:rowOff>
    </xdr:from>
    <xdr:ext cx="762000" cy="259045"/>
    <xdr:sp macro="" textlink="">
      <xdr:nvSpPr>
        <xdr:cNvPr id="448" name="テキスト ボックス 447"/>
        <xdr:cNvSpPr txBox="1"/>
      </xdr:nvSpPr>
      <xdr:spPr>
        <a:xfrm>
          <a:off x="14020800" y="30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50895</xdr:rowOff>
    </xdr:from>
    <xdr:to>
      <xdr:col>19</xdr:col>
      <xdr:colOff>533400</xdr:colOff>
      <xdr:row>17</xdr:row>
      <xdr:rowOff>152495</xdr:rowOff>
    </xdr:to>
    <xdr:sp macro="" textlink="">
      <xdr:nvSpPr>
        <xdr:cNvPr id="449" name="フローチャート : 判断 448"/>
        <xdr:cNvSpPr/>
      </xdr:nvSpPr>
      <xdr:spPr>
        <a:xfrm>
          <a:off x="13462000" y="29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137272</xdr:rowOff>
    </xdr:from>
    <xdr:ext cx="762000" cy="259045"/>
    <xdr:sp macro="" textlink="">
      <xdr:nvSpPr>
        <xdr:cNvPr id="450" name="テキスト ボックス 449"/>
        <xdr:cNvSpPr txBox="1"/>
      </xdr:nvSpPr>
      <xdr:spPr>
        <a:xfrm>
          <a:off x="13131800" y="305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15</xdr:row>
      <xdr:rowOff>67437</xdr:rowOff>
    </xdr:from>
    <xdr:to>
      <xdr:col>21</xdr:col>
      <xdr:colOff>50800</xdr:colOff>
      <xdr:row>15</xdr:row>
      <xdr:rowOff>169037</xdr:rowOff>
    </xdr:to>
    <xdr:sp macro="" textlink="">
      <xdr:nvSpPr>
        <xdr:cNvPr id="456" name="円/楕円 455"/>
        <xdr:cNvSpPr/>
      </xdr:nvSpPr>
      <xdr:spPr>
        <a:xfrm>
          <a:off x="14351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7764</xdr:rowOff>
    </xdr:from>
    <xdr:ext cx="762000" cy="259045"/>
    <xdr:sp macro="" textlink="">
      <xdr:nvSpPr>
        <xdr:cNvPr id="457" name="テキスト ボックス 456"/>
        <xdr:cNvSpPr txBox="1"/>
      </xdr:nvSpPr>
      <xdr:spPr>
        <a:xfrm>
          <a:off x="14020800" y="24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31718</xdr:rowOff>
    </xdr:from>
    <xdr:to>
      <xdr:col>19</xdr:col>
      <xdr:colOff>533400</xdr:colOff>
      <xdr:row>16</xdr:row>
      <xdr:rowOff>133318</xdr:rowOff>
    </xdr:to>
    <xdr:sp macro="" textlink="">
      <xdr:nvSpPr>
        <xdr:cNvPr id="458" name="円/楕円 457"/>
        <xdr:cNvSpPr/>
      </xdr:nvSpPr>
      <xdr:spPr>
        <a:xfrm>
          <a:off x="13462000" y="27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143495</xdr:rowOff>
    </xdr:from>
    <xdr:ext cx="762000" cy="259045"/>
    <xdr:sp macro="" textlink="">
      <xdr:nvSpPr>
        <xdr:cNvPr id="459" name="テキスト ボックス 458"/>
        <xdr:cNvSpPr txBox="1"/>
      </xdr:nvSpPr>
      <xdr:spPr>
        <a:xfrm>
          <a:off x="13131800" y="254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80,022
79,293
55.73
26,249,046
25,287,169
501,626
15,789,030
23,247,863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と比べ、人件費に係る経常収支比率が低いのは、定員適正化計画（２次）において、職員数（公営企業会計等含む）をを削減したきたことによるものであるが、全国的には少子高齢化の進展により人口減少傾向にある中、本市にあっては年々増加しており、こうした人口増に伴う行政需要の増加や地方分権等の進展による業務量の増加が今後見込まれている。</a:t>
          </a:r>
        </a:p>
        <a:p>
          <a:r>
            <a:rPr kumimoji="1" lang="ja-JP" altLang="en-US" sz="1200">
              <a:latin typeface="ＭＳ Ｐゴシック"/>
            </a:rPr>
            <a:t>　このことから、現在の定員適正化計画（３次）に基づき職員数の増加が行われていることもあり、人件費総額に注意しなければならない。</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12700</xdr:rowOff>
    </xdr:to>
    <xdr:cxnSp macro="">
      <xdr:nvCxnSpPr>
        <xdr:cNvPr id="65" name="直線コネクタ 64"/>
        <xdr:cNvCxnSpPr/>
      </xdr:nvCxnSpPr>
      <xdr:spPr>
        <a:xfrm>
          <a:off x="3987800" y="6162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73660</xdr:rowOff>
    </xdr:to>
    <xdr:cxnSp macro="">
      <xdr:nvCxnSpPr>
        <xdr:cNvPr id="68" name="直線コネクタ 67"/>
        <xdr:cNvCxnSpPr/>
      </xdr:nvCxnSpPr>
      <xdr:spPr>
        <a:xfrm flipV="1">
          <a:off x="3098800" y="6162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36</xdr:row>
      <xdr:rowOff>73660</xdr:rowOff>
    </xdr:to>
    <xdr:cxnSp macro="">
      <xdr:nvCxnSpPr>
        <xdr:cNvPr id="71" name="直線コネクタ 70"/>
        <xdr:cNvCxnSpPr/>
      </xdr:nvCxnSpPr>
      <xdr:spPr>
        <a:xfrm>
          <a:off x="2209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43180</xdr:rowOff>
    </xdr:from>
    <xdr:to>
      <xdr:col>3</xdr:col>
      <xdr:colOff>142875</xdr:colOff>
      <xdr:row>37</xdr:row>
      <xdr:rowOff>8890</xdr:rowOff>
    </xdr:to>
    <xdr:cxnSp macro="">
      <xdr:nvCxnSpPr>
        <xdr:cNvPr id="74" name="直線コネクタ 73"/>
        <xdr:cNvCxnSpPr/>
      </xdr:nvCxnSpPr>
      <xdr:spPr>
        <a:xfrm flipV="1">
          <a:off x="1320800" y="6215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137160</xdr:rowOff>
    </xdr:from>
    <xdr:to>
      <xdr:col>3</xdr:col>
      <xdr:colOff>193675</xdr:colOff>
      <xdr:row>37</xdr:row>
      <xdr:rowOff>67310</xdr:rowOff>
    </xdr:to>
    <xdr:sp macro="" textlink="">
      <xdr:nvSpPr>
        <xdr:cNvPr id="75" name="フローチャート : 判断 74"/>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52087</xdr:rowOff>
    </xdr:from>
    <xdr:ext cx="762000" cy="259045"/>
    <xdr:sp macro="" textlink="">
      <xdr:nvSpPr>
        <xdr:cNvPr id="76" name="テキスト ボックス 75"/>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8" name="テキスト ボックス 77"/>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4" name="円/楕円 83"/>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5"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6" name="円/楕円 85"/>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7" name="テキスト ボックス 86"/>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8" name="円/楕円 87"/>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89" name="テキスト ボックス 88"/>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90" name="円/楕円 89"/>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91" name="テキスト ボックス 90"/>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92" name="円/楕円 91"/>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93" name="テキスト ボックス 92"/>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予防接種費や基幹系システム運用経費の増加などにより、物件費に係る経常収支比率は前年度より</a:t>
          </a:r>
          <a:r>
            <a:rPr kumimoji="1" lang="en-US" altLang="ja-JP" sz="1300">
              <a:latin typeface="ＭＳ Ｐゴシック"/>
            </a:rPr>
            <a:t>1.1</a:t>
          </a:r>
          <a:r>
            <a:rPr kumimoji="1" lang="ja-JP" altLang="en-US" sz="1300">
              <a:latin typeface="ＭＳ Ｐゴシック"/>
            </a:rPr>
            <a:t>ポイント悪化し、類似団体と比較すると高い値となっている。</a:t>
          </a:r>
        </a:p>
        <a:p>
          <a:r>
            <a:rPr kumimoji="1" lang="ja-JP" altLang="en-US" sz="1300">
              <a:latin typeface="ＭＳ Ｐゴシック"/>
            </a:rPr>
            <a:t>　今後においても引き続き財政改革プログラムのもと、事務事業の見直しなどにより経常経費の削減に努める。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100330</xdr:rowOff>
    </xdr:from>
    <xdr:to>
      <xdr:col>24</xdr:col>
      <xdr:colOff>31750</xdr:colOff>
      <xdr:row>18</xdr:row>
      <xdr:rowOff>12700</xdr:rowOff>
    </xdr:to>
    <xdr:cxnSp macro="">
      <xdr:nvCxnSpPr>
        <xdr:cNvPr id="126" name="直線コネクタ 125"/>
        <xdr:cNvCxnSpPr/>
      </xdr:nvCxnSpPr>
      <xdr:spPr>
        <a:xfrm>
          <a:off x="15671800" y="30149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100330</xdr:rowOff>
    </xdr:to>
    <xdr:cxnSp macro="">
      <xdr:nvCxnSpPr>
        <xdr:cNvPr id="129" name="直線コネクタ 128"/>
        <xdr:cNvCxnSpPr/>
      </xdr:nvCxnSpPr>
      <xdr:spPr>
        <a:xfrm>
          <a:off x="14782800" y="2946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39370</xdr:rowOff>
    </xdr:to>
    <xdr:cxnSp macro="">
      <xdr:nvCxnSpPr>
        <xdr:cNvPr id="132" name="直線コネクタ 131"/>
        <xdr:cNvCxnSpPr/>
      </xdr:nvCxnSpPr>
      <xdr:spPr>
        <a:xfrm flipV="1">
          <a:off x="13893800" y="2946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39370</xdr:rowOff>
    </xdr:from>
    <xdr:to>
      <xdr:col>20</xdr:col>
      <xdr:colOff>158750</xdr:colOff>
      <xdr:row>17</xdr:row>
      <xdr:rowOff>115570</xdr:rowOff>
    </xdr:to>
    <xdr:cxnSp macro="">
      <xdr:nvCxnSpPr>
        <xdr:cNvPr id="135" name="直線コネクタ 134"/>
        <xdr:cNvCxnSpPr/>
      </xdr:nvCxnSpPr>
      <xdr:spPr>
        <a:xfrm flipV="1">
          <a:off x="13004800" y="2954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3810</xdr:rowOff>
    </xdr:from>
    <xdr:to>
      <xdr:col>20</xdr:col>
      <xdr:colOff>209550</xdr:colOff>
      <xdr:row>17</xdr:row>
      <xdr:rowOff>105410</xdr:rowOff>
    </xdr:to>
    <xdr:sp macro="" textlink="">
      <xdr:nvSpPr>
        <xdr:cNvPr id="136" name="フローチャート : 判断 135"/>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90187</xdr:rowOff>
    </xdr:from>
    <xdr:ext cx="762000" cy="259045"/>
    <xdr:sp macro="" textlink="">
      <xdr:nvSpPr>
        <xdr:cNvPr id="137" name="テキスト ボックス 136"/>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38" name="フローチャート : 判断 137"/>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130827</xdr:rowOff>
    </xdr:from>
    <xdr:ext cx="762000" cy="259045"/>
    <xdr:sp macro="" textlink="">
      <xdr:nvSpPr>
        <xdr:cNvPr id="139" name="テキスト ボックス 138"/>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45" name="円/楕円 144"/>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105427</xdr:rowOff>
    </xdr:from>
    <xdr:ext cx="762000" cy="259045"/>
    <xdr:sp macro="" textlink="">
      <xdr:nvSpPr>
        <xdr:cNvPr id="146"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49530</xdr:rowOff>
    </xdr:from>
    <xdr:to>
      <xdr:col>22</xdr:col>
      <xdr:colOff>615950</xdr:colOff>
      <xdr:row>17</xdr:row>
      <xdr:rowOff>151130</xdr:rowOff>
    </xdr:to>
    <xdr:sp macro="" textlink="">
      <xdr:nvSpPr>
        <xdr:cNvPr id="147" name="円/楕円 146"/>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48" name="テキスト ボックス 147"/>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152400</xdr:rowOff>
    </xdr:from>
    <xdr:to>
      <xdr:col>21</xdr:col>
      <xdr:colOff>412750</xdr:colOff>
      <xdr:row>17</xdr:row>
      <xdr:rowOff>82550</xdr:rowOff>
    </xdr:to>
    <xdr:sp macro="" textlink="">
      <xdr:nvSpPr>
        <xdr:cNvPr id="149" name="円/楕円 148"/>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50" name="テキスト ボックス 149"/>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160020</xdr:rowOff>
    </xdr:from>
    <xdr:to>
      <xdr:col>20</xdr:col>
      <xdr:colOff>209550</xdr:colOff>
      <xdr:row>17</xdr:row>
      <xdr:rowOff>90170</xdr:rowOff>
    </xdr:to>
    <xdr:sp macro="" textlink="">
      <xdr:nvSpPr>
        <xdr:cNvPr id="151" name="円/楕円 150"/>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52" name="テキスト ボックス 15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64770</xdr:rowOff>
    </xdr:from>
    <xdr:to>
      <xdr:col>19</xdr:col>
      <xdr:colOff>6350</xdr:colOff>
      <xdr:row>17</xdr:row>
      <xdr:rowOff>166370</xdr:rowOff>
    </xdr:to>
    <xdr:sp macro="" textlink="">
      <xdr:nvSpPr>
        <xdr:cNvPr id="153" name="円/楕円 152"/>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151147</xdr:rowOff>
    </xdr:from>
    <xdr:ext cx="762000" cy="259045"/>
    <xdr:sp macro="" textlink="">
      <xdr:nvSpPr>
        <xdr:cNvPr id="154" name="テキスト ボックス 153"/>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扶助費に係る経常収支比率が類似団体平均を上回り、毎年上昇傾向にある。要因としては、全国的に少子高齢化の進展により人口が減少傾向にある中、本市にあっては、毎年</a:t>
          </a:r>
          <a:r>
            <a:rPr kumimoji="1" lang="en-US" altLang="ja-JP" sz="1200">
              <a:latin typeface="ＭＳ Ｐゴシック"/>
            </a:rPr>
            <a:t>700</a:t>
          </a:r>
          <a:r>
            <a:rPr kumimoji="1" lang="ja-JP" altLang="en-US" sz="1200">
              <a:latin typeface="ＭＳ Ｐゴシック"/>
            </a:rPr>
            <a:t>から</a:t>
          </a:r>
          <a:r>
            <a:rPr kumimoji="1" lang="en-US" altLang="ja-JP" sz="1200">
              <a:latin typeface="ＭＳ Ｐゴシック"/>
            </a:rPr>
            <a:t>800</a:t>
          </a:r>
          <a:r>
            <a:rPr kumimoji="1" lang="ja-JP" altLang="en-US" sz="1200">
              <a:latin typeface="ＭＳ Ｐゴシック"/>
            </a:rPr>
            <a:t>人程度の人口増加が続いており、高齢者人口のみならず、年少人口も増加している。これにより、平成</a:t>
          </a:r>
          <a:r>
            <a:rPr kumimoji="1" lang="en-US" altLang="ja-JP" sz="1200">
              <a:latin typeface="ＭＳ Ｐゴシック"/>
            </a:rPr>
            <a:t>25</a:t>
          </a:r>
          <a:r>
            <a:rPr kumimoji="1" lang="ja-JP" altLang="en-US" sz="1200">
              <a:latin typeface="ＭＳ Ｐゴシック"/>
            </a:rPr>
            <a:t>年度については保育園運営費や障害自立支援給付費などが増加することとなった。</a:t>
          </a:r>
        </a:p>
        <a:p>
          <a:r>
            <a:rPr kumimoji="1" lang="ja-JP" altLang="en-US" sz="1200">
              <a:latin typeface="ＭＳ Ｐゴシック"/>
            </a:rPr>
            <a:t>　今後においても人口増加が見込まれることから、施策の重点化を図る中、特に市単独事業などを見直し実施し経費の抑制に努める。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113284</xdr:rowOff>
    </xdr:from>
    <xdr:to>
      <xdr:col>7</xdr:col>
      <xdr:colOff>15875</xdr:colOff>
      <xdr:row>56</xdr:row>
      <xdr:rowOff>140716</xdr:rowOff>
    </xdr:to>
    <xdr:cxnSp macro="">
      <xdr:nvCxnSpPr>
        <xdr:cNvPr id="185" name="直線コネクタ 184"/>
        <xdr:cNvCxnSpPr/>
      </xdr:nvCxnSpPr>
      <xdr:spPr>
        <a:xfrm>
          <a:off x="3987800" y="97144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67564</xdr:rowOff>
    </xdr:from>
    <xdr:to>
      <xdr:col>5</xdr:col>
      <xdr:colOff>549275</xdr:colOff>
      <xdr:row>56</xdr:row>
      <xdr:rowOff>113284</xdr:rowOff>
    </xdr:to>
    <xdr:cxnSp macro="">
      <xdr:nvCxnSpPr>
        <xdr:cNvPr id="188" name="直線コネクタ 187"/>
        <xdr:cNvCxnSpPr/>
      </xdr:nvCxnSpPr>
      <xdr:spPr>
        <a:xfrm>
          <a:off x="3098800" y="9668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67564</xdr:rowOff>
    </xdr:to>
    <xdr:cxnSp macro="">
      <xdr:nvCxnSpPr>
        <xdr:cNvPr id="191" name="直線コネクタ 190"/>
        <xdr:cNvCxnSpPr/>
      </xdr:nvCxnSpPr>
      <xdr:spPr>
        <a:xfrm>
          <a:off x="2209800" y="9613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138430</xdr:rowOff>
    </xdr:from>
    <xdr:to>
      <xdr:col>3</xdr:col>
      <xdr:colOff>142875</xdr:colOff>
      <xdr:row>56</xdr:row>
      <xdr:rowOff>12700</xdr:rowOff>
    </xdr:to>
    <xdr:cxnSp macro="">
      <xdr:nvCxnSpPr>
        <xdr:cNvPr id="194" name="直線コネクタ 193"/>
        <xdr:cNvCxnSpPr/>
      </xdr:nvCxnSpPr>
      <xdr:spPr>
        <a:xfrm>
          <a:off x="1320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78486</xdr:rowOff>
    </xdr:from>
    <xdr:to>
      <xdr:col>3</xdr:col>
      <xdr:colOff>193675</xdr:colOff>
      <xdr:row>56</xdr:row>
      <xdr:rowOff>8636</xdr:rowOff>
    </xdr:to>
    <xdr:sp macro="" textlink="">
      <xdr:nvSpPr>
        <xdr:cNvPr id="195" name="フローチャート : 判断 194"/>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18813</xdr:rowOff>
    </xdr:from>
    <xdr:ext cx="762000" cy="259045"/>
    <xdr:sp macro="" textlink="">
      <xdr:nvSpPr>
        <xdr:cNvPr id="196" name="テキスト ボックス 195"/>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23622</xdr:rowOff>
    </xdr:from>
    <xdr:to>
      <xdr:col>1</xdr:col>
      <xdr:colOff>676275</xdr:colOff>
      <xdr:row>55</xdr:row>
      <xdr:rowOff>125222</xdr:rowOff>
    </xdr:to>
    <xdr:sp macro="" textlink="">
      <xdr:nvSpPr>
        <xdr:cNvPr id="197" name="フローチャート : 判断 196"/>
        <xdr:cNvSpPr/>
      </xdr:nvSpPr>
      <xdr:spPr>
        <a:xfrm>
          <a:off x="1270000" y="94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135399</xdr:rowOff>
    </xdr:from>
    <xdr:ext cx="762000" cy="259045"/>
    <xdr:sp macro="" textlink="">
      <xdr:nvSpPr>
        <xdr:cNvPr id="198" name="テキスト ボックス 197"/>
        <xdr:cNvSpPr txBox="1"/>
      </xdr:nvSpPr>
      <xdr:spPr>
        <a:xfrm>
          <a:off x="939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89916</xdr:rowOff>
    </xdr:from>
    <xdr:to>
      <xdr:col>7</xdr:col>
      <xdr:colOff>66675</xdr:colOff>
      <xdr:row>57</xdr:row>
      <xdr:rowOff>20066</xdr:rowOff>
    </xdr:to>
    <xdr:sp macro="" textlink="">
      <xdr:nvSpPr>
        <xdr:cNvPr id="204" name="円/楕円 203"/>
        <xdr:cNvSpPr/>
      </xdr:nvSpPr>
      <xdr:spPr>
        <a:xfrm>
          <a:off x="4775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61993</xdr:rowOff>
    </xdr:from>
    <xdr:ext cx="762000" cy="259045"/>
    <xdr:sp macro="" textlink="">
      <xdr:nvSpPr>
        <xdr:cNvPr id="205" name="扶助費該当値テキスト"/>
        <xdr:cNvSpPr txBox="1"/>
      </xdr:nvSpPr>
      <xdr:spPr>
        <a:xfrm>
          <a:off x="4914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62484</xdr:rowOff>
    </xdr:from>
    <xdr:to>
      <xdr:col>5</xdr:col>
      <xdr:colOff>600075</xdr:colOff>
      <xdr:row>56</xdr:row>
      <xdr:rowOff>164084</xdr:rowOff>
    </xdr:to>
    <xdr:sp macro="" textlink="">
      <xdr:nvSpPr>
        <xdr:cNvPr id="206" name="円/楕円 205"/>
        <xdr:cNvSpPr/>
      </xdr:nvSpPr>
      <xdr:spPr>
        <a:xfrm>
          <a:off x="3937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148861</xdr:rowOff>
    </xdr:from>
    <xdr:ext cx="736600" cy="259045"/>
    <xdr:sp macro="" textlink="">
      <xdr:nvSpPr>
        <xdr:cNvPr id="207" name="テキスト ボックス 206"/>
        <xdr:cNvSpPr txBox="1"/>
      </xdr:nvSpPr>
      <xdr:spPr>
        <a:xfrm>
          <a:off x="3606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16764</xdr:rowOff>
    </xdr:from>
    <xdr:to>
      <xdr:col>4</xdr:col>
      <xdr:colOff>396875</xdr:colOff>
      <xdr:row>56</xdr:row>
      <xdr:rowOff>118364</xdr:rowOff>
    </xdr:to>
    <xdr:sp macro="" textlink="">
      <xdr:nvSpPr>
        <xdr:cNvPr id="208" name="円/楕円 207"/>
        <xdr:cNvSpPr/>
      </xdr:nvSpPr>
      <xdr:spPr>
        <a:xfrm>
          <a:off x="3048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103141</xdr:rowOff>
    </xdr:from>
    <xdr:ext cx="762000" cy="259045"/>
    <xdr:sp macro="" textlink="">
      <xdr:nvSpPr>
        <xdr:cNvPr id="209" name="テキスト ボックス 208"/>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0" name="円/楕円 209"/>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1" name="テキスト ボックス 21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212" name="円/楕円 211"/>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2557</xdr:rowOff>
    </xdr:from>
    <xdr:ext cx="762000" cy="259045"/>
    <xdr:sp macro="" textlink="">
      <xdr:nvSpPr>
        <xdr:cNvPr id="213" name="テキスト ボックス 212"/>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費の主なものは、下水道事業特別会計をはじめとした各特別会計への繰出金であり、国保健康事業特別会計、介護保険事業特別会計、後期高齢者医療特別会計への繰出金が、高齢化の進展等に伴い、毎年増加しているが、数値としては昨年度と同じとなってい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66040</xdr:rowOff>
    </xdr:to>
    <xdr:cxnSp macro="">
      <xdr:nvCxnSpPr>
        <xdr:cNvPr id="246" name="直線コネクタ 245"/>
        <xdr:cNvCxnSpPr/>
      </xdr:nvCxnSpPr>
      <xdr:spPr>
        <a:xfrm>
          <a:off x="15671800" y="9667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56</xdr:row>
      <xdr:rowOff>66040</xdr:rowOff>
    </xdr:to>
    <xdr:cxnSp macro="">
      <xdr:nvCxnSpPr>
        <xdr:cNvPr id="249" name="直線コネクタ 248"/>
        <xdr:cNvCxnSpPr/>
      </xdr:nvCxnSpPr>
      <xdr:spPr>
        <a:xfrm>
          <a:off x="14782800" y="9522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56</xdr:row>
      <xdr:rowOff>35560</xdr:rowOff>
    </xdr:to>
    <xdr:cxnSp macro="">
      <xdr:nvCxnSpPr>
        <xdr:cNvPr id="252" name="直線コネクタ 251"/>
        <xdr:cNvCxnSpPr/>
      </xdr:nvCxnSpPr>
      <xdr:spPr>
        <a:xfrm flipV="1">
          <a:off x="13893800" y="9522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66040</xdr:rowOff>
    </xdr:to>
    <xdr:cxnSp macro="">
      <xdr:nvCxnSpPr>
        <xdr:cNvPr id="255" name="直線コネクタ 254"/>
        <xdr:cNvCxnSpPr/>
      </xdr:nvCxnSpPr>
      <xdr:spPr>
        <a:xfrm flipV="1">
          <a:off x="13004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6" name="フローチャート : 判断 255"/>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7" name="テキスト ボックス 256"/>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58" name="フローチャート : 判断 257"/>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59" name="テキスト ボックス 258"/>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65" name="円/楕円 264"/>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66"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67" name="円/楕円 266"/>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68" name="テキスト ボックス 267"/>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69" name="円/楕円 268"/>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0" name="テキスト ボックス 26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1" name="円/楕円 270"/>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2" name="テキスト ボックス 271"/>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3" name="円/楕円 272"/>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4" name="テキスト ボックス 273"/>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民間認定こども園への補助や湖南広域行政組合負担金が減少したことにより、補助費等に係る経常収支比率は前年度より</a:t>
          </a:r>
          <a:r>
            <a:rPr kumimoji="1" lang="en-US" altLang="ja-JP" sz="1300">
              <a:latin typeface="ＭＳ Ｐゴシック"/>
            </a:rPr>
            <a:t>0.1</a:t>
          </a:r>
          <a:r>
            <a:rPr kumimoji="1" lang="ja-JP" altLang="en-US" sz="1300">
              <a:latin typeface="ＭＳ Ｐゴシック"/>
            </a:rPr>
            <a:t>ポイント改善したが、類似平均団体と比較すると高い値となっている。</a:t>
          </a:r>
        </a:p>
        <a:p>
          <a:r>
            <a:rPr kumimoji="1" lang="ja-JP" altLang="en-US" sz="1300">
              <a:latin typeface="ＭＳ Ｐゴシック"/>
            </a:rPr>
            <a:t>　今後においても事務事業の外部評価、事業仕分け等により、成果を重視する中で、事業の廃止・縮小、スクラップアンドビルドによる見直しを実施し、事業の再構築に取組む。</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81280</xdr:rowOff>
    </xdr:to>
    <xdr:cxnSp macro="">
      <xdr:nvCxnSpPr>
        <xdr:cNvPr id="304" name="直線コネクタ 303"/>
        <xdr:cNvCxnSpPr/>
      </xdr:nvCxnSpPr>
      <xdr:spPr>
        <a:xfrm flipV="1">
          <a:off x="15671800" y="6248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81280</xdr:rowOff>
    </xdr:to>
    <xdr:cxnSp macro="">
      <xdr:nvCxnSpPr>
        <xdr:cNvPr id="307" name="直線コネクタ 306"/>
        <xdr:cNvCxnSpPr/>
      </xdr:nvCxnSpPr>
      <xdr:spPr>
        <a:xfrm>
          <a:off x="14782800" y="6226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53848</xdr:rowOff>
    </xdr:to>
    <xdr:cxnSp macro="">
      <xdr:nvCxnSpPr>
        <xdr:cNvPr id="310" name="直線コネクタ 309"/>
        <xdr:cNvCxnSpPr/>
      </xdr:nvCxnSpPr>
      <xdr:spPr>
        <a:xfrm>
          <a:off x="13893800" y="61986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62992</xdr:rowOff>
    </xdr:to>
    <xdr:cxnSp macro="">
      <xdr:nvCxnSpPr>
        <xdr:cNvPr id="313" name="直線コネクタ 312"/>
        <xdr:cNvCxnSpPr/>
      </xdr:nvCxnSpPr>
      <xdr:spPr>
        <a:xfrm flipV="1">
          <a:off x="13004800" y="6198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14" name="フローチャート : 判断 313"/>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107713</xdr:rowOff>
    </xdr:from>
    <xdr:ext cx="762000" cy="259045"/>
    <xdr:sp macro="" textlink="">
      <xdr:nvSpPr>
        <xdr:cNvPr id="315" name="テキスト ボックス 314"/>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6" name="フローチャート : 判断 315"/>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7" name="テキスト ボックス 316"/>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3" name="円/楕円 322"/>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169435</xdr:rowOff>
    </xdr:from>
    <xdr:ext cx="762000" cy="259045"/>
    <xdr:sp macro="" textlink="">
      <xdr:nvSpPr>
        <xdr:cNvPr id="324" name="補助費等該当値テキスト"/>
        <xdr:cNvSpPr txBox="1"/>
      </xdr:nvSpPr>
      <xdr:spPr>
        <a:xfrm>
          <a:off x="16598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5" name="円/楕円 324"/>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26" name="テキスト ボックス 325"/>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27" name="円/楕円 326"/>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28" name="テキスト ボックス 327"/>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29" name="円/楕円 328"/>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30" name="テキスト ボックス 32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31" name="円/楕円 330"/>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32" name="テキスト ボックス 331"/>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公債費においては、過去に発行した市債が完済になったことから、元利償還金が減少したため、公債費に係る経常収支比率が前年度より</a:t>
          </a:r>
          <a:r>
            <a:rPr kumimoji="1" lang="en-US" altLang="ja-JP" sz="1300">
              <a:latin typeface="ＭＳ Ｐゴシック"/>
            </a:rPr>
            <a:t>1.0</a:t>
          </a:r>
          <a:r>
            <a:rPr kumimoji="1" lang="ja-JP" altLang="en-US" sz="1300">
              <a:latin typeface="ＭＳ Ｐゴシック"/>
            </a:rPr>
            <a:t>ポイント改善した。</a:t>
          </a:r>
        </a:p>
        <a:p>
          <a:r>
            <a:rPr kumimoji="1" lang="ja-JP" altLang="en-US" sz="1300">
              <a:latin typeface="ＭＳ Ｐゴシック"/>
            </a:rPr>
            <a:t>　今後、環境センターの更新など大規模な公共施設整備を控えていることから、地方債の新規発行を伴う普通建設事業は、財政改革プログラムのもと、中長期的な財政計画と連動しつつ、急激な公債費の増加の抑制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97282</xdr:rowOff>
    </xdr:from>
    <xdr:to>
      <xdr:col>7</xdr:col>
      <xdr:colOff>15875</xdr:colOff>
      <xdr:row>77</xdr:row>
      <xdr:rowOff>143002</xdr:rowOff>
    </xdr:to>
    <xdr:cxnSp macro="">
      <xdr:nvCxnSpPr>
        <xdr:cNvPr id="362" name="直線コネクタ 361"/>
        <xdr:cNvCxnSpPr/>
      </xdr:nvCxnSpPr>
      <xdr:spPr>
        <a:xfrm flipV="1">
          <a:off x="3987800" y="132989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110998</xdr:rowOff>
    </xdr:from>
    <xdr:to>
      <xdr:col>5</xdr:col>
      <xdr:colOff>549275</xdr:colOff>
      <xdr:row>77</xdr:row>
      <xdr:rowOff>143002</xdr:rowOff>
    </xdr:to>
    <xdr:cxnSp macro="">
      <xdr:nvCxnSpPr>
        <xdr:cNvPr id="365" name="直線コネクタ 364"/>
        <xdr:cNvCxnSpPr/>
      </xdr:nvCxnSpPr>
      <xdr:spPr>
        <a:xfrm>
          <a:off x="3098800" y="13312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110998</xdr:rowOff>
    </xdr:from>
    <xdr:to>
      <xdr:col>4</xdr:col>
      <xdr:colOff>346075</xdr:colOff>
      <xdr:row>77</xdr:row>
      <xdr:rowOff>147574</xdr:rowOff>
    </xdr:to>
    <xdr:cxnSp macro="">
      <xdr:nvCxnSpPr>
        <xdr:cNvPr id="368" name="直線コネクタ 367"/>
        <xdr:cNvCxnSpPr/>
      </xdr:nvCxnSpPr>
      <xdr:spPr>
        <a:xfrm flipV="1">
          <a:off x="2209800" y="13312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147574</xdr:rowOff>
    </xdr:from>
    <xdr:to>
      <xdr:col>3</xdr:col>
      <xdr:colOff>142875</xdr:colOff>
      <xdr:row>78</xdr:row>
      <xdr:rowOff>67563</xdr:rowOff>
    </xdr:to>
    <xdr:cxnSp macro="">
      <xdr:nvCxnSpPr>
        <xdr:cNvPr id="371" name="直線コネクタ 370"/>
        <xdr:cNvCxnSpPr/>
      </xdr:nvCxnSpPr>
      <xdr:spPr>
        <a:xfrm flipV="1">
          <a:off x="1320800" y="1334922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64770</xdr:rowOff>
    </xdr:from>
    <xdr:to>
      <xdr:col>3</xdr:col>
      <xdr:colOff>193675</xdr:colOff>
      <xdr:row>77</xdr:row>
      <xdr:rowOff>166370</xdr:rowOff>
    </xdr:to>
    <xdr:sp macro="" textlink="">
      <xdr:nvSpPr>
        <xdr:cNvPr id="372" name="フローチャート : 判断 371"/>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73" name="テキスト ボックス 372"/>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4" name="フローチャート : 判断 373"/>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5" name="テキスト ボックス 374"/>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46482</xdr:rowOff>
    </xdr:from>
    <xdr:to>
      <xdr:col>7</xdr:col>
      <xdr:colOff>66675</xdr:colOff>
      <xdr:row>77</xdr:row>
      <xdr:rowOff>148082</xdr:rowOff>
    </xdr:to>
    <xdr:sp macro="" textlink="">
      <xdr:nvSpPr>
        <xdr:cNvPr id="381" name="円/楕円 380"/>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63009</xdr:rowOff>
    </xdr:from>
    <xdr:ext cx="762000" cy="259045"/>
    <xdr:sp macro="" textlink="">
      <xdr:nvSpPr>
        <xdr:cNvPr id="382" name="公債費該当値テキスト"/>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92202</xdr:rowOff>
    </xdr:from>
    <xdr:to>
      <xdr:col>5</xdr:col>
      <xdr:colOff>600075</xdr:colOff>
      <xdr:row>78</xdr:row>
      <xdr:rowOff>22352</xdr:rowOff>
    </xdr:to>
    <xdr:sp macro="" textlink="">
      <xdr:nvSpPr>
        <xdr:cNvPr id="383" name="円/楕円 382"/>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84" name="テキスト ボックス 383"/>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60198</xdr:rowOff>
    </xdr:from>
    <xdr:to>
      <xdr:col>4</xdr:col>
      <xdr:colOff>396875</xdr:colOff>
      <xdr:row>77</xdr:row>
      <xdr:rowOff>161798</xdr:rowOff>
    </xdr:to>
    <xdr:sp macro="" textlink="">
      <xdr:nvSpPr>
        <xdr:cNvPr id="385" name="円/楕円 384"/>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525</xdr:rowOff>
    </xdr:from>
    <xdr:ext cx="762000" cy="259045"/>
    <xdr:sp macro="" textlink="">
      <xdr:nvSpPr>
        <xdr:cNvPr id="386" name="テキスト ボックス 385"/>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96774</xdr:rowOff>
    </xdr:from>
    <xdr:to>
      <xdr:col>3</xdr:col>
      <xdr:colOff>193675</xdr:colOff>
      <xdr:row>78</xdr:row>
      <xdr:rowOff>26924</xdr:rowOff>
    </xdr:to>
    <xdr:sp macro="" textlink="">
      <xdr:nvSpPr>
        <xdr:cNvPr id="387" name="円/楕円 386"/>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11701</xdr:rowOff>
    </xdr:from>
    <xdr:ext cx="762000" cy="259045"/>
    <xdr:sp macro="" textlink="">
      <xdr:nvSpPr>
        <xdr:cNvPr id="388" name="テキスト ボックス 387"/>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xdr:rowOff>
    </xdr:from>
    <xdr:to>
      <xdr:col>1</xdr:col>
      <xdr:colOff>676275</xdr:colOff>
      <xdr:row>78</xdr:row>
      <xdr:rowOff>118363</xdr:rowOff>
    </xdr:to>
    <xdr:sp macro="" textlink="">
      <xdr:nvSpPr>
        <xdr:cNvPr id="389" name="円/楕円 388"/>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103140</xdr:rowOff>
    </xdr:from>
    <xdr:ext cx="762000" cy="259045"/>
    <xdr:sp macro="" textlink="">
      <xdr:nvSpPr>
        <xdr:cNvPr id="390" name="テキスト ボックス 389"/>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公債費以外の経常収支比率に係る経費については、物件費の増加の影響が大きく、昨年度よりも</a:t>
          </a:r>
          <a:r>
            <a:rPr kumimoji="1" lang="en-US" altLang="ja-JP" sz="1300">
              <a:latin typeface="ＭＳ Ｐゴシック"/>
            </a:rPr>
            <a:t>1.6</a:t>
          </a:r>
          <a:r>
            <a:rPr kumimoji="1" lang="ja-JP" altLang="en-US" sz="1300">
              <a:latin typeface="ＭＳ Ｐゴシック"/>
            </a:rPr>
            <a:t>ポイント悪化しており、類似団体平均を超える水準となった。</a:t>
          </a:r>
          <a:endParaRPr kumimoji="1" lang="en-US" altLang="ja-JP" sz="1300">
            <a:latin typeface="ＭＳ Ｐゴシック"/>
          </a:endParaRPr>
        </a:p>
        <a:p>
          <a:r>
            <a:rPr kumimoji="1" lang="ja-JP" altLang="en-US" sz="1300">
              <a:latin typeface="ＭＳ Ｐゴシック"/>
            </a:rPr>
            <a:t>　このことから、財政改革プログラムのもと、市税収納率の向上、また、使用料等をはじめとした受益者負担の見直しなど自主財源の確保に取り組むとともに、第５次総合計画に沿った施策の重点化を図りながら将来を見据えた健全な財政運営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50800</xdr:rowOff>
    </xdr:to>
    <xdr:cxnSp macro="">
      <xdr:nvCxnSpPr>
        <xdr:cNvPr id="423" name="直線コネクタ 422"/>
        <xdr:cNvCxnSpPr/>
      </xdr:nvCxnSpPr>
      <xdr:spPr>
        <a:xfrm>
          <a:off x="15671800" y="133629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54611</xdr:rowOff>
    </xdr:from>
    <xdr:to>
      <xdr:col>22</xdr:col>
      <xdr:colOff>565150</xdr:colOff>
      <xdr:row>77</xdr:row>
      <xdr:rowOff>161289</xdr:rowOff>
    </xdr:to>
    <xdr:cxnSp macro="">
      <xdr:nvCxnSpPr>
        <xdr:cNvPr id="426" name="直線コネクタ 425"/>
        <xdr:cNvCxnSpPr/>
      </xdr:nvCxnSpPr>
      <xdr:spPr>
        <a:xfrm>
          <a:off x="14782800" y="132562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54611</xdr:rowOff>
    </xdr:from>
    <xdr:to>
      <xdr:col>21</xdr:col>
      <xdr:colOff>361950</xdr:colOff>
      <xdr:row>77</xdr:row>
      <xdr:rowOff>54611</xdr:rowOff>
    </xdr:to>
    <xdr:cxnSp macro="">
      <xdr:nvCxnSpPr>
        <xdr:cNvPr id="429" name="直線コネクタ 428"/>
        <xdr:cNvCxnSpPr/>
      </xdr:nvCxnSpPr>
      <xdr:spPr>
        <a:xfrm>
          <a:off x="13893800" y="13256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54611</xdr:rowOff>
    </xdr:from>
    <xdr:to>
      <xdr:col>20</xdr:col>
      <xdr:colOff>158750</xdr:colOff>
      <xdr:row>78</xdr:row>
      <xdr:rowOff>16511</xdr:rowOff>
    </xdr:to>
    <xdr:cxnSp macro="">
      <xdr:nvCxnSpPr>
        <xdr:cNvPr id="432" name="直線コネクタ 431"/>
        <xdr:cNvCxnSpPr/>
      </xdr:nvCxnSpPr>
      <xdr:spPr>
        <a:xfrm flipV="1">
          <a:off x="13004800" y="1325626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129539</xdr:rowOff>
    </xdr:from>
    <xdr:to>
      <xdr:col>20</xdr:col>
      <xdr:colOff>209550</xdr:colOff>
      <xdr:row>78</xdr:row>
      <xdr:rowOff>59689</xdr:rowOff>
    </xdr:to>
    <xdr:sp macro="" textlink="">
      <xdr:nvSpPr>
        <xdr:cNvPr id="433" name="フローチャート : 判断 432"/>
        <xdr:cNvSpPr/>
      </xdr:nvSpPr>
      <xdr:spPr>
        <a:xfrm>
          <a:off x="13843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44466</xdr:rowOff>
    </xdr:from>
    <xdr:ext cx="762000" cy="259045"/>
    <xdr:sp macro="" textlink="">
      <xdr:nvSpPr>
        <xdr:cNvPr id="434" name="テキスト ボックス 433"/>
        <xdr:cNvSpPr txBox="1"/>
      </xdr:nvSpPr>
      <xdr:spPr>
        <a:xfrm>
          <a:off x="13512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22861</xdr:rowOff>
    </xdr:from>
    <xdr:to>
      <xdr:col>19</xdr:col>
      <xdr:colOff>6350</xdr:colOff>
      <xdr:row>78</xdr:row>
      <xdr:rowOff>124461</xdr:rowOff>
    </xdr:to>
    <xdr:sp macro="" textlink="">
      <xdr:nvSpPr>
        <xdr:cNvPr id="435" name="フローチャート : 判断 434"/>
        <xdr:cNvSpPr/>
      </xdr:nvSpPr>
      <xdr:spPr>
        <a:xfrm>
          <a:off x="12954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109238</xdr:rowOff>
    </xdr:from>
    <xdr:ext cx="762000" cy="259045"/>
    <xdr:sp macro="" textlink="">
      <xdr:nvSpPr>
        <xdr:cNvPr id="436" name="テキスト ボックス 435"/>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42" name="円/楕円 441"/>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143527</xdr:rowOff>
    </xdr:from>
    <xdr:ext cx="762000" cy="259045"/>
    <xdr:sp macro="" textlink="">
      <xdr:nvSpPr>
        <xdr:cNvPr id="443"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44" name="円/楕円 443"/>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45" name="テキスト ボックス 444"/>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3811</xdr:rowOff>
    </xdr:from>
    <xdr:to>
      <xdr:col>21</xdr:col>
      <xdr:colOff>412750</xdr:colOff>
      <xdr:row>77</xdr:row>
      <xdr:rowOff>105411</xdr:rowOff>
    </xdr:to>
    <xdr:sp macro="" textlink="">
      <xdr:nvSpPr>
        <xdr:cNvPr id="446" name="円/楕円 445"/>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115588</xdr:rowOff>
    </xdr:from>
    <xdr:ext cx="762000" cy="259045"/>
    <xdr:sp macro="" textlink="">
      <xdr:nvSpPr>
        <xdr:cNvPr id="447" name="テキスト ボックス 446"/>
        <xdr:cNvSpPr txBox="1"/>
      </xdr:nvSpPr>
      <xdr:spPr>
        <a:xfrm>
          <a:off x="14401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3811</xdr:rowOff>
    </xdr:from>
    <xdr:to>
      <xdr:col>20</xdr:col>
      <xdr:colOff>209550</xdr:colOff>
      <xdr:row>77</xdr:row>
      <xdr:rowOff>105411</xdr:rowOff>
    </xdr:to>
    <xdr:sp macro="" textlink="">
      <xdr:nvSpPr>
        <xdr:cNvPr id="448" name="円/楕円 447"/>
        <xdr:cNvSpPr/>
      </xdr:nvSpPr>
      <xdr:spPr>
        <a:xfrm>
          <a:off x="13843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115588</xdr:rowOff>
    </xdr:from>
    <xdr:ext cx="762000" cy="259045"/>
    <xdr:sp macro="" textlink="">
      <xdr:nvSpPr>
        <xdr:cNvPr id="449" name="テキスト ボックス 448"/>
        <xdr:cNvSpPr txBox="1"/>
      </xdr:nvSpPr>
      <xdr:spPr>
        <a:xfrm>
          <a:off x="13512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50" name="円/楕円 449"/>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77488</xdr:rowOff>
    </xdr:from>
    <xdr:ext cx="762000" cy="259045"/>
    <xdr:sp macro="" textlink="">
      <xdr:nvSpPr>
        <xdr:cNvPr id="451" name="テキスト ボックス 450"/>
        <xdr:cNvSpPr txBox="1"/>
      </xdr:nvSpPr>
      <xdr:spPr>
        <a:xfrm>
          <a:off x="12623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滋賀県守山市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151936</xdr:rowOff>
    </xdr:from>
    <xdr:to>
      <xdr:col>4</xdr:col>
      <xdr:colOff>1117600</xdr:colOff>
      <xdr:row>18</xdr:row>
      <xdr:rowOff>6223</xdr:rowOff>
    </xdr:to>
    <xdr:cxnSp macro="">
      <xdr:nvCxnSpPr>
        <xdr:cNvPr id="50" name="直線コネクタ 49"/>
        <xdr:cNvCxnSpPr/>
      </xdr:nvCxnSpPr>
      <xdr:spPr bwMode="auto">
        <a:xfrm>
          <a:off x="5003800" y="3114211"/>
          <a:ext cx="647700" cy="25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151936</xdr:rowOff>
    </xdr:from>
    <xdr:to>
      <xdr:col>4</xdr:col>
      <xdr:colOff>469900</xdr:colOff>
      <xdr:row>17</xdr:row>
      <xdr:rowOff>166357</xdr:rowOff>
    </xdr:to>
    <xdr:cxnSp macro="">
      <xdr:nvCxnSpPr>
        <xdr:cNvPr id="53" name="直線コネクタ 52"/>
        <xdr:cNvCxnSpPr/>
      </xdr:nvCxnSpPr>
      <xdr:spPr bwMode="auto">
        <a:xfrm flipV="1">
          <a:off x="4305300" y="3114211"/>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161442</xdr:rowOff>
    </xdr:from>
    <xdr:to>
      <xdr:col>3</xdr:col>
      <xdr:colOff>904875</xdr:colOff>
      <xdr:row>17</xdr:row>
      <xdr:rowOff>166357</xdr:rowOff>
    </xdr:to>
    <xdr:cxnSp macro="">
      <xdr:nvCxnSpPr>
        <xdr:cNvPr id="56" name="直線コネクタ 55"/>
        <xdr:cNvCxnSpPr/>
      </xdr:nvCxnSpPr>
      <xdr:spPr bwMode="auto">
        <a:xfrm>
          <a:off x="3606800" y="3123717"/>
          <a:ext cx="6985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161442</xdr:rowOff>
    </xdr:from>
    <xdr:to>
      <xdr:col>3</xdr:col>
      <xdr:colOff>206375</xdr:colOff>
      <xdr:row>17</xdr:row>
      <xdr:rowOff>163119</xdr:rowOff>
    </xdr:to>
    <xdr:cxnSp macro="">
      <xdr:nvCxnSpPr>
        <xdr:cNvPr id="59" name="直線コネクタ 58"/>
        <xdr:cNvCxnSpPr/>
      </xdr:nvCxnSpPr>
      <xdr:spPr bwMode="auto">
        <a:xfrm flipV="1">
          <a:off x="2908300" y="3123717"/>
          <a:ext cx="698500" cy="1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343</xdr:rowOff>
    </xdr:from>
    <xdr:to>
      <xdr:col>3</xdr:col>
      <xdr:colOff>257175</xdr:colOff>
      <xdr:row>17</xdr:row>
      <xdr:rowOff>101943</xdr:rowOff>
    </xdr:to>
    <xdr:sp macro="" textlink="">
      <xdr:nvSpPr>
        <xdr:cNvPr id="60" name="フローチャート : 判断 59"/>
        <xdr:cNvSpPr/>
      </xdr:nvSpPr>
      <xdr:spPr bwMode="auto">
        <a:xfrm>
          <a:off x="3556000" y="2962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112120</xdr:rowOff>
    </xdr:from>
    <xdr:ext cx="762000" cy="259045"/>
    <xdr:sp macro="" textlink="">
      <xdr:nvSpPr>
        <xdr:cNvPr id="61" name="テキスト ボックス 60"/>
        <xdr:cNvSpPr txBox="1"/>
      </xdr:nvSpPr>
      <xdr:spPr>
        <a:xfrm>
          <a:off x="3225800" y="273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150171</xdr:rowOff>
    </xdr:from>
    <xdr:to>
      <xdr:col>2</xdr:col>
      <xdr:colOff>692150</xdr:colOff>
      <xdr:row>17</xdr:row>
      <xdr:rowOff>80321</xdr:rowOff>
    </xdr:to>
    <xdr:sp macro="" textlink="">
      <xdr:nvSpPr>
        <xdr:cNvPr id="62" name="フローチャート : 判断 61"/>
        <xdr:cNvSpPr/>
      </xdr:nvSpPr>
      <xdr:spPr bwMode="auto">
        <a:xfrm>
          <a:off x="2857500" y="2940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90498</xdr:rowOff>
    </xdr:from>
    <xdr:ext cx="762000" cy="259045"/>
    <xdr:sp macro="" textlink="">
      <xdr:nvSpPr>
        <xdr:cNvPr id="63" name="テキスト ボックス 62"/>
        <xdr:cNvSpPr txBox="1"/>
      </xdr:nvSpPr>
      <xdr:spPr>
        <a:xfrm>
          <a:off x="2527300" y="270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126873</xdr:rowOff>
    </xdr:from>
    <xdr:to>
      <xdr:col>5</xdr:col>
      <xdr:colOff>34925</xdr:colOff>
      <xdr:row>18</xdr:row>
      <xdr:rowOff>57023</xdr:rowOff>
    </xdr:to>
    <xdr:sp macro="" textlink="">
      <xdr:nvSpPr>
        <xdr:cNvPr id="69" name="円/楕円 68"/>
        <xdr:cNvSpPr/>
      </xdr:nvSpPr>
      <xdr:spPr bwMode="auto">
        <a:xfrm>
          <a:off x="5600700" y="3089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98950</xdr:rowOff>
    </xdr:from>
    <xdr:ext cx="762000" cy="259045"/>
    <xdr:sp macro="" textlink="">
      <xdr:nvSpPr>
        <xdr:cNvPr id="70" name="人口1人当たり決算額の推移該当値テキスト130"/>
        <xdr:cNvSpPr txBox="1"/>
      </xdr:nvSpPr>
      <xdr:spPr>
        <a:xfrm>
          <a:off x="57404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61,840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101136</xdr:rowOff>
    </xdr:from>
    <xdr:to>
      <xdr:col>4</xdr:col>
      <xdr:colOff>520700</xdr:colOff>
      <xdr:row>18</xdr:row>
      <xdr:rowOff>31286</xdr:rowOff>
    </xdr:to>
    <xdr:sp macro="" textlink="">
      <xdr:nvSpPr>
        <xdr:cNvPr id="71" name="円/楕円 70"/>
        <xdr:cNvSpPr/>
      </xdr:nvSpPr>
      <xdr:spPr bwMode="auto">
        <a:xfrm>
          <a:off x="4953000" y="3063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16063</xdr:rowOff>
    </xdr:from>
    <xdr:ext cx="736600" cy="259045"/>
    <xdr:sp macro="" textlink="">
      <xdr:nvSpPr>
        <xdr:cNvPr id="72" name="テキスト ボックス 71"/>
        <xdr:cNvSpPr txBox="1"/>
      </xdr:nvSpPr>
      <xdr:spPr>
        <a:xfrm>
          <a:off x="4622800" y="3149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63,191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115557</xdr:rowOff>
    </xdr:from>
    <xdr:to>
      <xdr:col>3</xdr:col>
      <xdr:colOff>955675</xdr:colOff>
      <xdr:row>18</xdr:row>
      <xdr:rowOff>45707</xdr:rowOff>
    </xdr:to>
    <xdr:sp macro="" textlink="">
      <xdr:nvSpPr>
        <xdr:cNvPr id="73" name="円/楕円 72"/>
        <xdr:cNvSpPr/>
      </xdr:nvSpPr>
      <xdr:spPr bwMode="auto">
        <a:xfrm>
          <a:off x="4254500" y="3077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30484</xdr:rowOff>
    </xdr:from>
    <xdr:ext cx="762000" cy="259045"/>
    <xdr:sp macro="" textlink="">
      <xdr:nvSpPr>
        <xdr:cNvPr id="74" name="テキスト ボックス 73"/>
        <xdr:cNvSpPr txBox="1"/>
      </xdr:nvSpPr>
      <xdr:spPr>
        <a:xfrm>
          <a:off x="3924300" y="31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62,434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110642</xdr:rowOff>
    </xdr:from>
    <xdr:to>
      <xdr:col>3</xdr:col>
      <xdr:colOff>257175</xdr:colOff>
      <xdr:row>18</xdr:row>
      <xdr:rowOff>40792</xdr:rowOff>
    </xdr:to>
    <xdr:sp macro="" textlink="">
      <xdr:nvSpPr>
        <xdr:cNvPr id="75" name="円/楕円 74"/>
        <xdr:cNvSpPr/>
      </xdr:nvSpPr>
      <xdr:spPr bwMode="auto">
        <a:xfrm>
          <a:off x="3556000" y="3072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25569</xdr:rowOff>
    </xdr:from>
    <xdr:ext cx="762000" cy="259045"/>
    <xdr:sp macro="" textlink="">
      <xdr:nvSpPr>
        <xdr:cNvPr id="76" name="テキスト ボックス 75"/>
        <xdr:cNvSpPr txBox="1"/>
      </xdr:nvSpPr>
      <xdr:spPr>
        <a:xfrm>
          <a:off x="3225800" y="31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62,692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112319</xdr:rowOff>
    </xdr:from>
    <xdr:to>
      <xdr:col>2</xdr:col>
      <xdr:colOff>692150</xdr:colOff>
      <xdr:row>18</xdr:row>
      <xdr:rowOff>42469</xdr:rowOff>
    </xdr:to>
    <xdr:sp macro="" textlink="">
      <xdr:nvSpPr>
        <xdr:cNvPr id="77" name="円/楕円 76"/>
        <xdr:cNvSpPr/>
      </xdr:nvSpPr>
      <xdr:spPr bwMode="auto">
        <a:xfrm>
          <a:off x="2857500" y="307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27246</xdr:rowOff>
    </xdr:from>
    <xdr:ext cx="762000" cy="259045"/>
    <xdr:sp macro="" textlink="">
      <xdr:nvSpPr>
        <xdr:cNvPr id="78" name="テキスト ボックス 77"/>
        <xdr:cNvSpPr txBox="1"/>
      </xdr:nvSpPr>
      <xdr:spPr>
        <a:xfrm>
          <a:off x="2527300" y="31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38966</xdr:rowOff>
    </xdr:from>
    <xdr:to>
      <xdr:col>4</xdr:col>
      <xdr:colOff>1117600</xdr:colOff>
      <xdr:row>37</xdr:row>
      <xdr:rowOff>90973</xdr:rowOff>
    </xdr:to>
    <xdr:cxnSp macro="">
      <xdr:nvCxnSpPr>
        <xdr:cNvPr id="110" name="直線コネクタ 109"/>
        <xdr:cNvCxnSpPr/>
      </xdr:nvCxnSpPr>
      <xdr:spPr bwMode="auto">
        <a:xfrm>
          <a:off x="5003800" y="7163666"/>
          <a:ext cx="647700" cy="52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38966</xdr:rowOff>
    </xdr:from>
    <xdr:to>
      <xdr:col>4</xdr:col>
      <xdr:colOff>469900</xdr:colOff>
      <xdr:row>37</xdr:row>
      <xdr:rowOff>134567</xdr:rowOff>
    </xdr:to>
    <xdr:cxnSp macro="">
      <xdr:nvCxnSpPr>
        <xdr:cNvPr id="113" name="直線コネクタ 112"/>
        <xdr:cNvCxnSpPr/>
      </xdr:nvCxnSpPr>
      <xdr:spPr bwMode="auto">
        <a:xfrm flipV="1">
          <a:off x="4305300" y="7163666"/>
          <a:ext cx="698500" cy="9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44635</xdr:rowOff>
    </xdr:from>
    <xdr:to>
      <xdr:col>3</xdr:col>
      <xdr:colOff>904875</xdr:colOff>
      <xdr:row>37</xdr:row>
      <xdr:rowOff>134567</xdr:rowOff>
    </xdr:to>
    <xdr:cxnSp macro="">
      <xdr:nvCxnSpPr>
        <xdr:cNvPr id="116" name="直線コネクタ 115"/>
        <xdr:cNvCxnSpPr/>
      </xdr:nvCxnSpPr>
      <xdr:spPr bwMode="auto">
        <a:xfrm>
          <a:off x="3606800" y="7169335"/>
          <a:ext cx="698500" cy="89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13500</xdr:rowOff>
    </xdr:from>
    <xdr:to>
      <xdr:col>3</xdr:col>
      <xdr:colOff>206375</xdr:colOff>
      <xdr:row>37</xdr:row>
      <xdr:rowOff>44635</xdr:rowOff>
    </xdr:to>
    <xdr:cxnSp macro="">
      <xdr:nvCxnSpPr>
        <xdr:cNvPr id="119" name="直線コネクタ 118"/>
        <xdr:cNvCxnSpPr/>
      </xdr:nvCxnSpPr>
      <xdr:spPr bwMode="auto">
        <a:xfrm>
          <a:off x="2908300" y="7138200"/>
          <a:ext cx="698500" cy="31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81435</xdr:rowOff>
    </xdr:from>
    <xdr:to>
      <xdr:col>3</xdr:col>
      <xdr:colOff>257175</xdr:colOff>
      <xdr:row>37</xdr:row>
      <xdr:rowOff>11585</xdr:rowOff>
    </xdr:to>
    <xdr:sp macro="" textlink="">
      <xdr:nvSpPr>
        <xdr:cNvPr id="120" name="フローチャート : 判断 119"/>
        <xdr:cNvSpPr/>
      </xdr:nvSpPr>
      <xdr:spPr bwMode="auto">
        <a:xfrm>
          <a:off x="3556000" y="7034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193212</xdr:rowOff>
    </xdr:from>
    <xdr:ext cx="762000" cy="259045"/>
    <xdr:sp macro="" textlink="">
      <xdr:nvSpPr>
        <xdr:cNvPr id="121" name="テキスト ボックス 120"/>
        <xdr:cNvSpPr txBox="1"/>
      </xdr:nvSpPr>
      <xdr:spPr>
        <a:xfrm>
          <a:off x="3225800" y="680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63421</xdr:rowOff>
    </xdr:from>
    <xdr:to>
      <xdr:col>2</xdr:col>
      <xdr:colOff>692150</xdr:colOff>
      <xdr:row>36</xdr:row>
      <xdr:rowOff>165021</xdr:rowOff>
    </xdr:to>
    <xdr:sp macro="" textlink="">
      <xdr:nvSpPr>
        <xdr:cNvPr id="122" name="フローチャート : 判断 121"/>
        <xdr:cNvSpPr/>
      </xdr:nvSpPr>
      <xdr:spPr bwMode="auto">
        <a:xfrm>
          <a:off x="2857500" y="7016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175198</xdr:rowOff>
    </xdr:from>
    <xdr:ext cx="762000" cy="259045"/>
    <xdr:sp macro="" textlink="">
      <xdr:nvSpPr>
        <xdr:cNvPr id="123" name="テキスト ボックス 122"/>
        <xdr:cNvSpPr txBox="1"/>
      </xdr:nvSpPr>
      <xdr:spPr>
        <a:xfrm>
          <a:off x="2527300" y="678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40173</xdr:rowOff>
    </xdr:from>
    <xdr:to>
      <xdr:col>5</xdr:col>
      <xdr:colOff>34925</xdr:colOff>
      <xdr:row>37</xdr:row>
      <xdr:rowOff>141773</xdr:rowOff>
    </xdr:to>
    <xdr:sp macro="" textlink="">
      <xdr:nvSpPr>
        <xdr:cNvPr id="129" name="円/楕円 128"/>
        <xdr:cNvSpPr/>
      </xdr:nvSpPr>
      <xdr:spPr bwMode="auto">
        <a:xfrm>
          <a:off x="5600700" y="716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12250</xdr:rowOff>
    </xdr:from>
    <xdr:ext cx="762000" cy="259045"/>
    <xdr:sp macro="" textlink="">
      <xdr:nvSpPr>
        <xdr:cNvPr id="130" name="人口1人当たり決算額の推移該当値テキスト445"/>
        <xdr:cNvSpPr txBox="1"/>
      </xdr:nvSpPr>
      <xdr:spPr>
        <a:xfrm>
          <a:off x="5740400" y="713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11,576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159616</xdr:rowOff>
    </xdr:from>
    <xdr:to>
      <xdr:col>4</xdr:col>
      <xdr:colOff>520700</xdr:colOff>
      <xdr:row>37</xdr:row>
      <xdr:rowOff>89766</xdr:rowOff>
    </xdr:to>
    <xdr:sp macro="" textlink="">
      <xdr:nvSpPr>
        <xdr:cNvPr id="131" name="円/楕円 130"/>
        <xdr:cNvSpPr/>
      </xdr:nvSpPr>
      <xdr:spPr bwMode="auto">
        <a:xfrm>
          <a:off x="4953000" y="711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74543</xdr:rowOff>
    </xdr:from>
    <xdr:ext cx="736600" cy="259045"/>
    <xdr:sp macro="" textlink="">
      <xdr:nvSpPr>
        <xdr:cNvPr id="132" name="テキスト ボックス 131"/>
        <xdr:cNvSpPr txBox="1"/>
      </xdr:nvSpPr>
      <xdr:spPr>
        <a:xfrm>
          <a:off x="4622800" y="719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83767</xdr:rowOff>
    </xdr:from>
    <xdr:to>
      <xdr:col>3</xdr:col>
      <xdr:colOff>955675</xdr:colOff>
      <xdr:row>37</xdr:row>
      <xdr:rowOff>185367</xdr:rowOff>
    </xdr:to>
    <xdr:sp macro="" textlink="">
      <xdr:nvSpPr>
        <xdr:cNvPr id="133" name="円/楕円 132"/>
        <xdr:cNvSpPr/>
      </xdr:nvSpPr>
      <xdr:spPr bwMode="auto">
        <a:xfrm>
          <a:off x="4254500" y="7208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170144</xdr:rowOff>
    </xdr:from>
    <xdr:ext cx="762000" cy="259045"/>
    <xdr:sp macro="" textlink="">
      <xdr:nvSpPr>
        <xdr:cNvPr id="134" name="テキスト ボックス 133"/>
        <xdr:cNvSpPr txBox="1"/>
      </xdr:nvSpPr>
      <xdr:spPr>
        <a:xfrm>
          <a:off x="3924300" y="729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165285</xdr:rowOff>
    </xdr:from>
    <xdr:to>
      <xdr:col>3</xdr:col>
      <xdr:colOff>257175</xdr:colOff>
      <xdr:row>37</xdr:row>
      <xdr:rowOff>95435</xdr:rowOff>
    </xdr:to>
    <xdr:sp macro="" textlink="">
      <xdr:nvSpPr>
        <xdr:cNvPr id="135" name="円/楕円 134"/>
        <xdr:cNvSpPr/>
      </xdr:nvSpPr>
      <xdr:spPr bwMode="auto">
        <a:xfrm>
          <a:off x="3556000" y="7118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80212</xdr:rowOff>
    </xdr:from>
    <xdr:ext cx="762000" cy="259045"/>
    <xdr:sp macro="" textlink="">
      <xdr:nvSpPr>
        <xdr:cNvPr id="136" name="テキスト ボックス 135"/>
        <xdr:cNvSpPr txBox="1"/>
      </xdr:nvSpPr>
      <xdr:spPr>
        <a:xfrm>
          <a:off x="3225800" y="720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134150</xdr:rowOff>
    </xdr:from>
    <xdr:to>
      <xdr:col>2</xdr:col>
      <xdr:colOff>692150</xdr:colOff>
      <xdr:row>37</xdr:row>
      <xdr:rowOff>64300</xdr:rowOff>
    </xdr:to>
    <xdr:sp macro="" textlink="">
      <xdr:nvSpPr>
        <xdr:cNvPr id="137" name="円/楕円 136"/>
        <xdr:cNvSpPr/>
      </xdr:nvSpPr>
      <xdr:spPr bwMode="auto">
        <a:xfrm>
          <a:off x="2857500" y="708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49077</xdr:rowOff>
    </xdr:from>
    <xdr:ext cx="762000" cy="259045"/>
    <xdr:sp macro="" textlink="">
      <xdr:nvSpPr>
        <xdr:cNvPr id="138" name="テキスト ボックス 137"/>
        <xdr:cNvSpPr txBox="1"/>
      </xdr:nvSpPr>
      <xdr:spPr>
        <a:xfrm>
          <a:off x="2527300" y="71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年度以降について、普通交付税の増額等により、後年度の財政運営への対応に備えるため、平成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年度で約</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億円、平成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年度で約</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億円積み立て、基金残高は</a:t>
          </a:r>
          <a:r>
            <a:rPr lang="en-US" altLang="ja-JP" sz="1100" b="0" i="0" baseline="0">
              <a:solidFill>
                <a:schemeClr val="dk1"/>
              </a:solidFill>
              <a:effectLst/>
              <a:latin typeface="+mn-lt"/>
              <a:ea typeface="+mn-ea"/>
              <a:cs typeface="+mn-cs"/>
            </a:rPr>
            <a:t>19.9</a:t>
          </a:r>
          <a:r>
            <a:rPr lang="ja-JP" altLang="ja-JP" sz="1100" b="0" i="0" baseline="0">
              <a:solidFill>
                <a:schemeClr val="dk1"/>
              </a:solidFill>
              <a:effectLst/>
              <a:latin typeface="+mn-lt"/>
              <a:ea typeface="+mn-ea"/>
              <a:cs typeface="+mn-cs"/>
            </a:rPr>
            <a:t>億円となった。</a:t>
          </a:r>
          <a:endParaRPr lang="ja-JP" altLang="ja-JP" sz="1100">
            <a:effectLst/>
          </a:endParaRPr>
        </a:p>
        <a:p>
          <a:pPr rtl="0"/>
          <a:r>
            <a:rPr lang="ja-JP" altLang="ja-JP" sz="1100" b="0" i="0" baseline="0">
              <a:solidFill>
                <a:schemeClr val="dk1"/>
              </a:solidFill>
              <a:effectLst/>
              <a:latin typeface="+mn-lt"/>
              <a:ea typeface="+mn-ea"/>
              <a:cs typeface="+mn-cs"/>
            </a:rPr>
            <a:t>　（Ｈ</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億円、Ｈ</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19.4</a:t>
          </a:r>
          <a:r>
            <a:rPr lang="ja-JP" altLang="ja-JP" sz="1100" b="0" i="0" baseline="0">
              <a:solidFill>
                <a:schemeClr val="dk1"/>
              </a:solidFill>
              <a:effectLst/>
              <a:latin typeface="+mn-lt"/>
              <a:ea typeface="+mn-ea"/>
              <a:cs typeface="+mn-cs"/>
            </a:rPr>
            <a:t>億円、Ｈ</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19.6</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H24</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19.7</a:t>
          </a:r>
          <a:r>
            <a:rPr lang="ja-JP" altLang="en-US"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19.9</a:t>
          </a:r>
          <a:r>
            <a:rPr lang="ja-JP" altLang="en-US" sz="1100" b="0" i="0" baseline="0">
              <a:solidFill>
                <a:schemeClr val="dk1"/>
              </a:solidFill>
              <a:effectLst/>
              <a:latin typeface="+mn-lt"/>
              <a:ea typeface="+mn-ea"/>
              <a:cs typeface="+mn-cs"/>
            </a:rPr>
            <a:t>億円</a:t>
          </a:r>
          <a:r>
            <a:rPr lang="ja-JP" altLang="ja-JP" sz="1100" b="0" i="0" baseline="0">
              <a:solidFill>
                <a:schemeClr val="dk1"/>
              </a:solidFill>
              <a:effectLst/>
              <a:latin typeface="+mn-lt"/>
              <a:ea typeface="+mn-ea"/>
              <a:cs typeface="+mn-cs"/>
            </a:rPr>
            <a:t>）</a:t>
          </a:r>
          <a:endParaRPr lang="ja-JP" altLang="ja-JP" sz="1100">
            <a:effectLst/>
          </a:endParaRPr>
        </a:p>
        <a:p>
          <a:pPr rtl="0"/>
          <a:r>
            <a:rPr lang="ja-JP" altLang="ja-JP" sz="1100" b="0" i="0" baseline="0">
              <a:solidFill>
                <a:schemeClr val="dk1"/>
              </a:solidFill>
              <a:effectLst/>
              <a:latin typeface="+mn-lt"/>
              <a:ea typeface="+mn-ea"/>
              <a:cs typeface="+mn-cs"/>
            </a:rPr>
            <a:t>　また、実質収支は、毎年５億円程度確保できるような財政運営に努めており、今後においても、財政改革プログラムのもと、市税収納率の向上、また、使用料等をはじめとした受益者負担の見直しなど自主財源の確保に取り組むとともに、第５次総合計画に沿った施策の重点化を図り、将来を見据えた健全な財政運営に努め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20</a:t>
          </a:r>
          <a:r>
            <a:rPr lang="ja-JP" altLang="ja-JP" sz="1400">
              <a:solidFill>
                <a:schemeClr val="dk1"/>
              </a:solidFill>
              <a:effectLst/>
              <a:latin typeface="+mn-lt"/>
              <a:ea typeface="+mn-ea"/>
              <a:cs typeface="+mn-cs"/>
            </a:rPr>
            <a:t>年度までは、老人保健会計において赤字が発生していたが、平成</a:t>
          </a:r>
          <a:r>
            <a:rPr lang="en-US" altLang="ja-JP" sz="1400">
              <a:solidFill>
                <a:schemeClr val="dk1"/>
              </a:solidFill>
              <a:effectLst/>
              <a:latin typeface="+mn-lt"/>
              <a:ea typeface="+mn-ea"/>
              <a:cs typeface="+mn-cs"/>
            </a:rPr>
            <a:t>21</a:t>
          </a:r>
          <a:r>
            <a:rPr lang="ja-JP" altLang="ja-JP" sz="1400">
              <a:solidFill>
                <a:schemeClr val="dk1"/>
              </a:solidFill>
              <a:effectLst/>
              <a:latin typeface="+mn-lt"/>
              <a:ea typeface="+mn-ea"/>
              <a:cs typeface="+mn-cs"/>
            </a:rPr>
            <a:t>年度以降はすべての会計において黒字となっている。今後においても実質赤字とならないよう健全な財政運営に努める。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ついては、下水道事業に対する公債費充当繰出金が増加したことに伴い、準元利償還金は増加したものの、過去の大規模建設事業の償還終了により元利償還金が減少したことが主な要因となり、実質公債費比率が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baseline="0" smtClean="0">
              <a:solidFill>
                <a:schemeClr val="dk1"/>
              </a:solidFill>
              <a:latin typeface="+mn-lt"/>
              <a:ea typeface="+mn-ea"/>
              <a:cs typeface="+mn-cs"/>
            </a:rPr>
            <a:t>平成</a:t>
          </a:r>
          <a:r>
            <a:rPr lang="en-US" altLang="ja-JP" sz="1400" b="0" i="0" u="none" strike="noStrike" baseline="0" smtClean="0">
              <a:solidFill>
                <a:schemeClr val="dk1"/>
              </a:solidFill>
              <a:latin typeface="+mn-lt"/>
              <a:ea typeface="+mn-ea"/>
              <a:cs typeface="+mn-cs"/>
            </a:rPr>
            <a:t>25</a:t>
          </a:r>
          <a:r>
            <a:rPr lang="ja-JP" altLang="en-US" sz="1400" b="0" i="0" u="none" strike="noStrike" baseline="0" smtClean="0">
              <a:solidFill>
                <a:schemeClr val="dk1"/>
              </a:solidFill>
              <a:latin typeface="+mn-lt"/>
              <a:ea typeface="+mn-ea"/>
              <a:cs typeface="+mn-cs"/>
            </a:rPr>
            <a:t>年度は、昨年度に比して、対象者の減等により退職手当支給予定額が減少（△</a:t>
          </a:r>
          <a:r>
            <a:rPr lang="en-US" altLang="ja-JP" sz="1400" b="0" i="0" u="none" strike="noStrike" baseline="0" smtClean="0">
              <a:solidFill>
                <a:schemeClr val="dk1"/>
              </a:solidFill>
              <a:latin typeface="+mn-lt"/>
              <a:ea typeface="+mn-ea"/>
              <a:cs typeface="+mn-cs"/>
            </a:rPr>
            <a:t>392</a:t>
          </a:r>
          <a:r>
            <a:rPr lang="ja-JP" altLang="en-US" sz="1400" b="0" i="0" u="none" strike="noStrike" baseline="0" smtClean="0">
              <a:solidFill>
                <a:schemeClr val="dk1"/>
              </a:solidFill>
              <a:latin typeface="+mn-lt"/>
              <a:ea typeface="+mn-ea"/>
              <a:cs typeface="+mn-cs"/>
            </a:rPr>
            <a:t>百万円）となったことや、公営企業債残高の減等に伴い公営企業債等繰入見込額が減少（△</a:t>
          </a:r>
          <a:r>
            <a:rPr lang="en-US" altLang="ja-JP" sz="1400" b="0" i="0" u="none" strike="noStrike" baseline="0" smtClean="0">
              <a:solidFill>
                <a:schemeClr val="dk1"/>
              </a:solidFill>
              <a:latin typeface="+mn-lt"/>
              <a:ea typeface="+mn-ea"/>
              <a:cs typeface="+mn-cs"/>
            </a:rPr>
            <a:t>93</a:t>
          </a:r>
          <a:r>
            <a:rPr lang="ja-JP" altLang="en-US" sz="1400" b="0" i="0" u="none" strike="noStrike" baseline="0" smtClean="0">
              <a:solidFill>
                <a:schemeClr val="dk1"/>
              </a:solidFill>
              <a:latin typeface="+mn-lt"/>
              <a:ea typeface="+mn-ea"/>
              <a:cs typeface="+mn-cs"/>
            </a:rPr>
            <a:t>百万円）となったものの、地方債の現在高が増加（</a:t>
          </a:r>
          <a:r>
            <a:rPr lang="en-US" altLang="ja-JP" sz="1400" b="0" i="0" u="none" strike="noStrike" baseline="0" smtClean="0">
              <a:solidFill>
                <a:schemeClr val="dk1"/>
              </a:solidFill>
              <a:latin typeface="+mn-lt"/>
              <a:ea typeface="+mn-ea"/>
              <a:cs typeface="+mn-cs"/>
            </a:rPr>
            <a:t>431</a:t>
          </a:r>
          <a:r>
            <a:rPr lang="ja-JP" altLang="en-US" sz="1400" b="0" i="0" u="none" strike="noStrike" baseline="0" smtClean="0">
              <a:solidFill>
                <a:schemeClr val="dk1"/>
              </a:solidFill>
              <a:latin typeface="+mn-lt"/>
              <a:ea typeface="+mn-ea"/>
              <a:cs typeface="+mn-cs"/>
            </a:rPr>
            <a:t>百万円）となったことや、下之郷遺跡整備事業をはじめとする公社取得用地の増に伴う債務負担行為に基づく支出予定額の増加（</a:t>
          </a:r>
          <a:r>
            <a:rPr lang="en-US" altLang="ja-JP" sz="1400" b="0" i="0" u="none" strike="noStrike" baseline="0" smtClean="0">
              <a:solidFill>
                <a:schemeClr val="dk1"/>
              </a:solidFill>
              <a:latin typeface="+mn-lt"/>
              <a:ea typeface="+mn-ea"/>
              <a:cs typeface="+mn-cs"/>
            </a:rPr>
            <a:t>110</a:t>
          </a:r>
          <a:r>
            <a:rPr lang="ja-JP" altLang="en-US" sz="1400" b="0" i="0" u="none" strike="noStrike" baseline="0" smtClean="0">
              <a:solidFill>
                <a:schemeClr val="dk1"/>
              </a:solidFill>
              <a:latin typeface="+mn-lt"/>
              <a:ea typeface="+mn-ea"/>
              <a:cs typeface="+mn-cs"/>
            </a:rPr>
            <a:t>百万円）等の要因により、全体の将来負担額としては</a:t>
          </a:r>
          <a:r>
            <a:rPr lang="en-US" altLang="ja-JP" sz="1400" b="0" i="0" u="none" strike="noStrike" baseline="0" smtClean="0">
              <a:solidFill>
                <a:schemeClr val="dk1"/>
              </a:solidFill>
              <a:latin typeface="+mn-lt"/>
              <a:ea typeface="+mn-ea"/>
              <a:cs typeface="+mn-cs"/>
            </a:rPr>
            <a:t>36</a:t>
          </a:r>
          <a:r>
            <a:rPr lang="ja-JP" altLang="en-US" sz="1400" b="0" i="0" u="none" strike="noStrike" baseline="0" smtClean="0">
              <a:solidFill>
                <a:schemeClr val="dk1"/>
              </a:solidFill>
              <a:latin typeface="+mn-lt"/>
              <a:ea typeface="+mn-ea"/>
              <a:cs typeface="+mn-cs"/>
            </a:rPr>
            <a:t>百万円の増加となった。 </a:t>
          </a:r>
        </a:p>
        <a:p>
          <a:r>
            <a:rPr lang="ja-JP" altLang="en-US" sz="1400" b="0" i="0" u="none" strike="noStrike" baseline="0" smtClean="0">
              <a:solidFill>
                <a:schemeClr val="dk1"/>
              </a:solidFill>
              <a:latin typeface="+mn-lt"/>
              <a:ea typeface="+mn-ea"/>
              <a:cs typeface="+mn-cs"/>
            </a:rPr>
            <a:t>一方、充当可能財源等については、基金の積立て等の要因により、昨年度に比して</a:t>
          </a:r>
          <a:r>
            <a:rPr lang="en-US" altLang="ja-JP" sz="1400" b="0" i="0" u="none" strike="noStrike" baseline="0" smtClean="0">
              <a:solidFill>
                <a:schemeClr val="dk1"/>
              </a:solidFill>
              <a:latin typeface="+mn-lt"/>
              <a:ea typeface="+mn-ea"/>
              <a:cs typeface="+mn-cs"/>
            </a:rPr>
            <a:t>707 </a:t>
          </a:r>
          <a:r>
            <a:rPr lang="ja-JP" altLang="en-US" sz="1400" b="0" i="0" u="none" strike="noStrike" baseline="0" smtClean="0">
              <a:solidFill>
                <a:schemeClr val="dk1"/>
              </a:solidFill>
              <a:latin typeface="+mn-lt"/>
              <a:ea typeface="+mn-ea"/>
              <a:cs typeface="+mn-cs"/>
            </a:rPr>
            <a:t>百万円の増加となったことにより、将来負担比率は、昨年度と同様に比率なしとなった。 </a:t>
          </a:r>
          <a:endParaRPr kumimoji="1" lang="ja-JP" altLang="en-US" sz="18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5" zoomScaleNormal="6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26249046</v>
      </c>
      <c r="BO4" s="349"/>
      <c r="BP4" s="349"/>
      <c r="BQ4" s="349"/>
      <c r="BR4" s="349"/>
      <c r="BS4" s="349"/>
      <c r="BT4" s="349"/>
      <c r="BU4" s="350"/>
      <c r="BV4" s="348">
        <v>24828913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3.2</v>
      </c>
      <c r="CU4" s="355"/>
      <c r="CV4" s="355"/>
      <c r="CW4" s="355"/>
      <c r="CX4" s="355"/>
      <c r="CY4" s="355"/>
      <c r="CZ4" s="355"/>
      <c r="DA4" s="356"/>
      <c r="DB4" s="354">
        <v>3.4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25287169</v>
      </c>
      <c r="BO5" s="386"/>
      <c r="BP5" s="386"/>
      <c r="BQ5" s="386"/>
      <c r="BR5" s="386"/>
      <c r="BS5" s="386"/>
      <c r="BT5" s="386"/>
      <c r="BU5" s="387"/>
      <c r="BV5" s="385">
        <v>23906650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89.6</v>
      </c>
      <c r="CU5" s="383"/>
      <c r="CV5" s="383"/>
      <c r="CW5" s="383"/>
      <c r="CX5" s="383"/>
      <c r="CY5" s="383"/>
      <c r="CZ5" s="383"/>
      <c r="DA5" s="384"/>
      <c r="DB5" s="382">
        <v>89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961877</v>
      </c>
      <c r="BO6" s="386"/>
      <c r="BP6" s="386"/>
      <c r="BQ6" s="386"/>
      <c r="BR6" s="386"/>
      <c r="BS6" s="386"/>
      <c r="BT6" s="386"/>
      <c r="BU6" s="387"/>
      <c r="BV6" s="385">
        <v>922263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98.9</v>
      </c>
      <c r="CU6" s="423"/>
      <c r="CV6" s="423"/>
      <c r="CW6" s="423"/>
      <c r="CX6" s="423"/>
      <c r="CY6" s="423"/>
      <c r="CZ6" s="423"/>
      <c r="DA6" s="424"/>
      <c r="DB6" s="422">
        <v>97.5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460251</v>
      </c>
      <c r="BO7" s="386"/>
      <c r="BP7" s="386"/>
      <c r="BQ7" s="386"/>
      <c r="BR7" s="386"/>
      <c r="BS7" s="386"/>
      <c r="BT7" s="386"/>
      <c r="BU7" s="387"/>
      <c r="BV7" s="385">
        <v>393430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15789030</v>
      </c>
      <c r="CU7" s="386"/>
      <c r="CV7" s="386"/>
      <c r="CW7" s="386"/>
      <c r="CX7" s="386"/>
      <c r="CY7" s="386"/>
      <c r="CZ7" s="386"/>
      <c r="DA7" s="387"/>
      <c r="DB7" s="385">
        <v>15495329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501626</v>
      </c>
      <c r="BO8" s="386"/>
      <c r="BP8" s="386"/>
      <c r="BQ8" s="386"/>
      <c r="BR8" s="386"/>
      <c r="BS8" s="386"/>
      <c r="BT8" s="386"/>
      <c r="BU8" s="387"/>
      <c r="BV8" s="385">
        <v>528833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0.84</v>
      </c>
      <c r="CU8" s="426"/>
      <c r="CV8" s="426"/>
      <c r="CW8" s="426"/>
      <c r="CX8" s="426"/>
      <c r="CY8" s="426"/>
      <c r="CZ8" s="426"/>
      <c r="DA8" s="427"/>
      <c r="DB8" s="425">
        <v>0.84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76560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-27207</v>
      </c>
      <c r="BO9" s="386"/>
      <c r="BP9" s="386"/>
      <c r="BQ9" s="386"/>
      <c r="BR9" s="386"/>
      <c r="BS9" s="386"/>
      <c r="BT9" s="386"/>
      <c r="BU9" s="387"/>
      <c r="BV9" s="385">
        <v>-90213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13.6</v>
      </c>
      <c r="CU9" s="383"/>
      <c r="CV9" s="383"/>
      <c r="CW9" s="383"/>
      <c r="CX9" s="383"/>
      <c r="CY9" s="383"/>
      <c r="CZ9" s="383"/>
      <c r="DA9" s="384"/>
      <c r="DB9" s="382">
        <v>14.8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70823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13913</v>
      </c>
      <c r="BO10" s="386"/>
      <c r="BP10" s="386"/>
      <c r="BQ10" s="386"/>
      <c r="BR10" s="386"/>
      <c r="BS10" s="386"/>
      <c r="BT10" s="386"/>
      <c r="BU10" s="387"/>
      <c r="BV10" s="385">
        <v>11854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80022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79293</v>
      </c>
      <c r="S13" s="467"/>
      <c r="T13" s="467"/>
      <c r="U13" s="467"/>
      <c r="V13" s="468"/>
      <c r="W13" s="401" t="s">
        <v>124</v>
      </c>
      <c r="X13" s="402"/>
      <c r="Y13" s="402"/>
      <c r="Z13" s="402"/>
      <c r="AA13" s="402"/>
      <c r="AB13" s="392"/>
      <c r="AC13" s="436">
        <v>1031</v>
      </c>
      <c r="AD13" s="437"/>
      <c r="AE13" s="437"/>
      <c r="AF13" s="437"/>
      <c r="AG13" s="476"/>
      <c r="AH13" s="436">
        <v>1309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-13294</v>
      </c>
      <c r="BO13" s="386"/>
      <c r="BP13" s="386"/>
      <c r="BQ13" s="386"/>
      <c r="BR13" s="386"/>
      <c r="BS13" s="386"/>
      <c r="BT13" s="386"/>
      <c r="BU13" s="387"/>
      <c r="BV13" s="385">
        <v>-78359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v>
      </c>
      <c r="CU13" s="383"/>
      <c r="CV13" s="383"/>
      <c r="CW13" s="383"/>
      <c r="CX13" s="383"/>
      <c r="CY13" s="383"/>
      <c r="CZ13" s="383"/>
      <c r="DA13" s="384"/>
      <c r="DB13" s="382">
        <v>7.5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79427</v>
      </c>
      <c r="S14" s="467"/>
      <c r="T14" s="467"/>
      <c r="U14" s="467"/>
      <c r="V14" s="468"/>
      <c r="W14" s="375"/>
      <c r="X14" s="376"/>
      <c r="Y14" s="376"/>
      <c r="Z14" s="376"/>
      <c r="AA14" s="376"/>
      <c r="AB14" s="365"/>
      <c r="AC14" s="469">
        <v>2.9</v>
      </c>
      <c r="AD14" s="470"/>
      <c r="AE14" s="470"/>
      <c r="AF14" s="470"/>
      <c r="AG14" s="471"/>
      <c r="AH14" s="469">
        <v>3.6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78750</v>
      </c>
      <c r="S15" s="467"/>
      <c r="T15" s="467"/>
      <c r="U15" s="467"/>
      <c r="V15" s="468"/>
      <c r="W15" s="401" t="s">
        <v>131</v>
      </c>
      <c r="X15" s="402"/>
      <c r="Y15" s="402"/>
      <c r="Z15" s="402"/>
      <c r="AA15" s="402"/>
      <c r="AB15" s="392"/>
      <c r="AC15" s="436">
        <v>12037</v>
      </c>
      <c r="AD15" s="437"/>
      <c r="AE15" s="437"/>
      <c r="AF15" s="437"/>
      <c r="AG15" s="476"/>
      <c r="AH15" s="436">
        <v>11962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9698976</v>
      </c>
      <c r="BO15" s="349"/>
      <c r="BP15" s="349"/>
      <c r="BQ15" s="349"/>
      <c r="BR15" s="349"/>
      <c r="BS15" s="349"/>
      <c r="BT15" s="349"/>
      <c r="BU15" s="350"/>
      <c r="BV15" s="348">
        <v>9488336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33.6</v>
      </c>
      <c r="AD16" s="470"/>
      <c r="AE16" s="470"/>
      <c r="AF16" s="470"/>
      <c r="AG16" s="471"/>
      <c r="AH16" s="469">
        <v>33.299999999999997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11352919</v>
      </c>
      <c r="BO16" s="386"/>
      <c r="BP16" s="386"/>
      <c r="BQ16" s="386"/>
      <c r="BR16" s="386"/>
      <c r="BS16" s="386"/>
      <c r="BT16" s="386"/>
      <c r="BU16" s="387"/>
      <c r="BV16" s="385">
        <v>11266060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22742</v>
      </c>
      <c r="AD17" s="437"/>
      <c r="AE17" s="437"/>
      <c r="AF17" s="437"/>
      <c r="AG17" s="476"/>
      <c r="AH17" s="436">
        <v>22319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12643559</v>
      </c>
      <c r="BO17" s="386"/>
      <c r="BP17" s="386"/>
      <c r="BQ17" s="386"/>
      <c r="BR17" s="386"/>
      <c r="BS17" s="386"/>
      <c r="BT17" s="386"/>
      <c r="BU17" s="387"/>
      <c r="BV17" s="385">
        <v>12331054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55.73</v>
      </c>
      <c r="M18" s="498"/>
      <c r="N18" s="498"/>
      <c r="O18" s="498"/>
      <c r="P18" s="498"/>
      <c r="Q18" s="498"/>
      <c r="R18" s="499"/>
      <c r="S18" s="499"/>
      <c r="T18" s="499"/>
      <c r="U18" s="499"/>
      <c r="V18" s="500"/>
      <c r="W18" s="403"/>
      <c r="X18" s="404"/>
      <c r="Y18" s="404"/>
      <c r="Z18" s="404"/>
      <c r="AA18" s="404"/>
      <c r="AB18" s="395"/>
      <c r="AC18" s="501">
        <v>63.5</v>
      </c>
      <c r="AD18" s="502"/>
      <c r="AE18" s="502"/>
      <c r="AF18" s="502"/>
      <c r="AG18" s="503"/>
      <c r="AH18" s="501">
        <v>62.1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14234592</v>
      </c>
      <c r="BO18" s="386"/>
      <c r="BP18" s="386"/>
      <c r="BQ18" s="386"/>
      <c r="BR18" s="386"/>
      <c r="BS18" s="386"/>
      <c r="BT18" s="386"/>
      <c r="BU18" s="387"/>
      <c r="BV18" s="385">
        <v>14047121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1374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18256041</v>
      </c>
      <c r="BO19" s="386"/>
      <c r="BP19" s="386"/>
      <c r="BQ19" s="386"/>
      <c r="BR19" s="386"/>
      <c r="BS19" s="386"/>
      <c r="BT19" s="386"/>
      <c r="BU19" s="387"/>
      <c r="BV19" s="385">
        <v>17763750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26819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23247863</v>
      </c>
      <c r="BO23" s="386"/>
      <c r="BP23" s="386"/>
      <c r="BQ23" s="386"/>
      <c r="BR23" s="386"/>
      <c r="BS23" s="386"/>
      <c r="BT23" s="386"/>
      <c r="BU23" s="387"/>
      <c r="BV23" s="385">
        <v>22816857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7893</v>
      </c>
      <c r="R24" s="437"/>
      <c r="S24" s="437"/>
      <c r="T24" s="437"/>
      <c r="U24" s="437"/>
      <c r="V24" s="476"/>
      <c r="W24" s="531"/>
      <c r="X24" s="519"/>
      <c r="Y24" s="520"/>
      <c r="Z24" s="435" t="s">
        <v>154</v>
      </c>
      <c r="AA24" s="415"/>
      <c r="AB24" s="415"/>
      <c r="AC24" s="415"/>
      <c r="AD24" s="415"/>
      <c r="AE24" s="415"/>
      <c r="AF24" s="415"/>
      <c r="AG24" s="416"/>
      <c r="AH24" s="436">
        <v>356</v>
      </c>
      <c r="AI24" s="437"/>
      <c r="AJ24" s="437"/>
      <c r="AK24" s="437"/>
      <c r="AL24" s="476"/>
      <c r="AM24" s="436">
        <v>1070136</v>
      </c>
      <c r="AN24" s="437"/>
      <c r="AO24" s="437"/>
      <c r="AP24" s="437"/>
      <c r="AQ24" s="437"/>
      <c r="AR24" s="476"/>
      <c r="AS24" s="436">
        <v>3006</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19663321</v>
      </c>
      <c r="BO24" s="386"/>
      <c r="BP24" s="386"/>
      <c r="BQ24" s="386"/>
      <c r="BR24" s="386"/>
      <c r="BS24" s="386"/>
      <c r="BT24" s="386"/>
      <c r="BU24" s="387"/>
      <c r="BV24" s="385">
        <v>19372614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7097</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6948218</v>
      </c>
      <c r="BO25" s="349"/>
      <c r="BP25" s="349"/>
      <c r="BQ25" s="349"/>
      <c r="BR25" s="349"/>
      <c r="BS25" s="349"/>
      <c r="BT25" s="349"/>
      <c r="BU25" s="350"/>
      <c r="BV25" s="348">
        <v>4832153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6574</v>
      </c>
      <c r="R26" s="437"/>
      <c r="S26" s="437"/>
      <c r="T26" s="437"/>
      <c r="U26" s="437"/>
      <c r="V26" s="476"/>
      <c r="W26" s="531"/>
      <c r="X26" s="519"/>
      <c r="Y26" s="520"/>
      <c r="Z26" s="435" t="s">
        <v>160</v>
      </c>
      <c r="AA26" s="539"/>
      <c r="AB26" s="539"/>
      <c r="AC26" s="539"/>
      <c r="AD26" s="539"/>
      <c r="AE26" s="539"/>
      <c r="AF26" s="539"/>
      <c r="AG26" s="540"/>
      <c r="AH26" s="436">
        <v>8</v>
      </c>
      <c r="AI26" s="437"/>
      <c r="AJ26" s="437"/>
      <c r="AK26" s="437"/>
      <c r="AL26" s="476"/>
      <c r="AM26" s="436">
        <v>24680</v>
      </c>
      <c r="AN26" s="437"/>
      <c r="AO26" s="437"/>
      <c r="AP26" s="437"/>
      <c r="AQ26" s="437"/>
      <c r="AR26" s="476"/>
      <c r="AS26" s="436">
        <v>3085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4920</v>
      </c>
      <c r="R27" s="437"/>
      <c r="S27" s="437"/>
      <c r="T27" s="437"/>
      <c r="U27" s="437"/>
      <c r="V27" s="476"/>
      <c r="W27" s="531"/>
      <c r="X27" s="519"/>
      <c r="Y27" s="520"/>
      <c r="Z27" s="435" t="s">
        <v>163</v>
      </c>
      <c r="AA27" s="415"/>
      <c r="AB27" s="415"/>
      <c r="AC27" s="415"/>
      <c r="AD27" s="415"/>
      <c r="AE27" s="415"/>
      <c r="AF27" s="415"/>
      <c r="AG27" s="416"/>
      <c r="AH27" s="436">
        <v>74</v>
      </c>
      <c r="AI27" s="437"/>
      <c r="AJ27" s="437"/>
      <c r="AK27" s="437"/>
      <c r="AL27" s="476"/>
      <c r="AM27" s="436">
        <v>244836</v>
      </c>
      <c r="AN27" s="437"/>
      <c r="AO27" s="437"/>
      <c r="AP27" s="437"/>
      <c r="AQ27" s="437"/>
      <c r="AR27" s="476"/>
      <c r="AS27" s="436">
        <v>3309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377883</v>
      </c>
      <c r="BO27" s="553"/>
      <c r="BP27" s="553"/>
      <c r="BQ27" s="553"/>
      <c r="BR27" s="553"/>
      <c r="BS27" s="553"/>
      <c r="BT27" s="553"/>
      <c r="BU27" s="554"/>
      <c r="BV27" s="552">
        <v>377684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4220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1987983</v>
      </c>
      <c r="BO28" s="349"/>
      <c r="BP28" s="349"/>
      <c r="BQ28" s="349"/>
      <c r="BR28" s="349"/>
      <c r="BS28" s="349"/>
      <c r="BT28" s="349"/>
      <c r="BU28" s="350"/>
      <c r="BV28" s="348">
        <v>1974070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20</v>
      </c>
      <c r="M29" s="437"/>
      <c r="N29" s="437"/>
      <c r="O29" s="437"/>
      <c r="P29" s="476"/>
      <c r="Q29" s="436">
        <v>3820</v>
      </c>
      <c r="R29" s="437"/>
      <c r="S29" s="437"/>
      <c r="T29" s="437"/>
      <c r="U29" s="437"/>
      <c r="V29" s="476"/>
      <c r="W29" s="531"/>
      <c r="X29" s="519"/>
      <c r="Y29" s="520"/>
      <c r="Z29" s="435" t="s">
        <v>170</v>
      </c>
      <c r="AA29" s="415"/>
      <c r="AB29" s="415"/>
      <c r="AC29" s="415"/>
      <c r="AD29" s="415"/>
      <c r="AE29" s="415"/>
      <c r="AF29" s="415"/>
      <c r="AG29" s="416"/>
      <c r="AH29" s="436">
        <v>430</v>
      </c>
      <c r="AI29" s="437"/>
      <c r="AJ29" s="437"/>
      <c r="AK29" s="437"/>
      <c r="AL29" s="476"/>
      <c r="AM29" s="436">
        <v>1314972</v>
      </c>
      <c r="AN29" s="437"/>
      <c r="AO29" s="437"/>
      <c r="AP29" s="437"/>
      <c r="AQ29" s="437"/>
      <c r="AR29" s="476"/>
      <c r="AS29" s="436">
        <v>3058</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1366030</v>
      </c>
      <c r="BO29" s="386"/>
      <c r="BP29" s="386"/>
      <c r="BQ29" s="386"/>
      <c r="BR29" s="386"/>
      <c r="BS29" s="386"/>
      <c r="BT29" s="386"/>
      <c r="BU29" s="387"/>
      <c r="BV29" s="385">
        <v>1363938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100.4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5922297</v>
      </c>
      <c r="BO30" s="553"/>
      <c r="BP30" s="553"/>
      <c r="BQ30" s="553"/>
      <c r="BR30" s="553"/>
      <c r="BS30" s="553"/>
      <c r="BT30" s="553"/>
      <c r="BU30" s="554"/>
      <c r="BV30" s="552">
        <v>4914910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IF('各会計、関係団体の財政状況及び健全化判断比率'!B34="","",'各会計、関係団体の財政状況及び健全化判断比率'!B34)</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湖南広域行政組合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守山市土地開発公社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介護保険特別会計(介護保険事業)</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IF('各会計、関係団体の財政状況及び健全化判断比率'!B33="","",'各会計、関係団体の財政状況及び健全化判断比率'!B33)</f>
        <v>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滋賀県後期高齢者医療広域組合（一般会計）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守山市文化体育振興事業団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育英奨学事業特別会計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介護保険特別会計(介護サービス事業)</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滋賀県後期高齢者医療広域組合（後期高齢者医療特別会計）</v>
      </c>
      <c r="BZ36" s="565"/>
      <c r="CA36" s="565"/>
      <c r="CB36" s="565"/>
      <c r="CC36" s="565"/>
      <c r="CD36" s="565"/>
      <c r="CE36" s="565"/>
      <c r="CF36" s="565"/>
      <c r="CG36" s="565"/>
      <c r="CH36" s="565"/>
      <c r="CI36" s="565"/>
      <c r="CJ36" s="565"/>
      <c r="CK36" s="565"/>
      <c r="CL36" s="565"/>
      <c r="CM36" s="565"/>
      <c r="CN36" s="165"/>
      <c r="CO36" s="564">
        <f t="shared" si="3"/>
        <v>19</v>
      </c>
      <c r="CP36" s="564"/>
      <c r="CQ36" s="565" t="str">
        <f>IF('各会計、関係団体の財政状況及び健全化判断比率'!BS9="","",'各会計、関係団体の財政状況及び健全化判断比率'!BS9)</f>
        <v>守山野洲市民交流プラザ</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後期高齢者医療事業特別会計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守山野洲行政事務組合</v>
      </c>
      <c r="BZ37" s="565"/>
      <c r="CA37" s="565"/>
      <c r="CB37" s="565"/>
      <c r="CC37" s="565"/>
      <c r="CD37" s="565"/>
      <c r="CE37" s="565"/>
      <c r="CF37" s="565"/>
      <c r="CG37" s="565"/>
      <c r="CH37" s="565"/>
      <c r="CI37" s="565"/>
      <c r="CJ37" s="565"/>
      <c r="CK37" s="565"/>
      <c r="CL37" s="565"/>
      <c r="CM37" s="565"/>
      <c r="CN37" s="165"/>
      <c r="CO37" s="564">
        <f t="shared" si="3"/>
        <v>20</v>
      </c>
      <c r="CP37" s="564"/>
      <c r="CQ37" s="565" t="str">
        <f>IF('各会計、関係団体の財政状況及び健全化判断比率'!BS10="","",'各会計、関係団体の財政状況及び健全化判断比率'!BS10)</f>
        <v>守山野洲勤労福祉サービスセンター</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滋賀県市町村交通災害共済組合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滋賀県市町村職員研修センター</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5" zoomScaleNormal="6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21432</v>
      </c>
      <c r="J41" s="83">
        <v>21905</v>
      </c>
      <c r="K41" s="83">
        <v>22688</v>
      </c>
      <c r="L41" s="83">
        <v>22817</v>
      </c>
      <c r="M41" s="84">
        <v>23248</v>
      </c>
    </row>
    <row r="42" spans="2:13" ht="27.75" customHeight="1">
      <c r="B42" s="1169"/>
      <c r="C42" s="1170"/>
      <c r="D42" s="85"/>
      <c r="E42" s="1175" t="s">
        <v>26</v>
      </c>
      <c r="F42" s="1175"/>
      <c r="G42" s="1175"/>
      <c r="H42" s="1176"/>
      <c r="I42" s="86">
        <v>737</v>
      </c>
      <c r="J42" s="87">
        <v>295</v>
      </c>
      <c r="K42" s="87">
        <v>214</v>
      </c>
      <c r="L42" s="87">
        <v>89</v>
      </c>
      <c r="M42" s="88">
        <v>198</v>
      </c>
    </row>
    <row r="43" spans="2:13" ht="27.75" customHeight="1">
      <c r="B43" s="1169"/>
      <c r="C43" s="1170"/>
      <c r="D43" s="85"/>
      <c r="E43" s="1175" t="s">
        <v>27</v>
      </c>
      <c r="F43" s="1175"/>
      <c r="G43" s="1175"/>
      <c r="H43" s="1176"/>
      <c r="I43" s="86">
        <v>14099</v>
      </c>
      <c r="J43" s="87">
        <v>12599</v>
      </c>
      <c r="K43" s="87">
        <v>10322</v>
      </c>
      <c r="L43" s="87">
        <v>9631</v>
      </c>
      <c r="M43" s="88">
        <v>9538</v>
      </c>
    </row>
    <row r="44" spans="2:13" ht="27.75" customHeight="1">
      <c r="B44" s="1169"/>
      <c r="C44" s="1170"/>
      <c r="D44" s="85"/>
      <c r="E44" s="1175" t="s">
        <v>28</v>
      </c>
      <c r="F44" s="1175"/>
      <c r="G44" s="1175"/>
      <c r="H44" s="1176"/>
      <c r="I44" s="86">
        <v>1570</v>
      </c>
      <c r="J44" s="87">
        <v>1413</v>
      </c>
      <c r="K44" s="87">
        <v>1223</v>
      </c>
      <c r="L44" s="87">
        <v>1112</v>
      </c>
      <c r="M44" s="88">
        <v>1107</v>
      </c>
    </row>
    <row r="45" spans="2:13" ht="27.75" customHeight="1">
      <c r="B45" s="1169"/>
      <c r="C45" s="1170"/>
      <c r="D45" s="85"/>
      <c r="E45" s="1175" t="s">
        <v>29</v>
      </c>
      <c r="F45" s="1175"/>
      <c r="G45" s="1175"/>
      <c r="H45" s="1176"/>
      <c r="I45" s="86">
        <v>3547</v>
      </c>
      <c r="J45" s="87">
        <v>3425</v>
      </c>
      <c r="K45" s="87">
        <v>3196</v>
      </c>
      <c r="L45" s="87">
        <v>3151</v>
      </c>
      <c r="M45" s="88">
        <v>2759</v>
      </c>
    </row>
    <row r="46" spans="2:13" ht="27.75" customHeight="1">
      <c r="B46" s="1169"/>
      <c r="C46" s="1170"/>
      <c r="D46" s="85"/>
      <c r="E46" s="1175" t="s">
        <v>30</v>
      </c>
      <c r="F46" s="1175"/>
      <c r="G46" s="1175"/>
      <c r="H46" s="1176"/>
      <c r="I46" s="86">
        <v>1891</v>
      </c>
      <c r="J46" s="87">
        <v>1855</v>
      </c>
      <c r="K46" s="87">
        <v>1849</v>
      </c>
      <c r="L46" s="87">
        <v>1820</v>
      </c>
      <c r="M46" s="88">
        <v>1805</v>
      </c>
    </row>
    <row r="47" spans="2:13" ht="27.75" customHeight="1">
      <c r="B47" s="1169"/>
      <c r="C47" s="1170"/>
      <c r="D47" s="85"/>
      <c r="E47" s="1175" t="s">
        <v>31</v>
      </c>
      <c r="F47" s="1175"/>
      <c r="G47" s="1175"/>
      <c r="H47" s="1176"/>
      <c r="I47" s="86" t="s">
        <v>479</v>
      </c>
      <c r="J47" s="87" t="s">
        <v>479</v>
      </c>
      <c r="K47" s="87" t="s">
        <v>479</v>
      </c>
      <c r="L47" s="87" t="s">
        <v>479</v>
      </c>
      <c r="M47" s="88" t="s">
        <v>479</v>
      </c>
    </row>
    <row r="48" spans="2:13" ht="27.75" customHeight="1">
      <c r="B48" s="1171"/>
      <c r="C48" s="1172"/>
      <c r="D48" s="85"/>
      <c r="E48" s="1175" t="s">
        <v>32</v>
      </c>
      <c r="F48" s="1175"/>
      <c r="G48" s="1175"/>
      <c r="H48" s="1176"/>
      <c r="I48" s="86" t="s">
        <v>479</v>
      </c>
      <c r="J48" s="87" t="s">
        <v>479</v>
      </c>
      <c r="K48" s="87" t="s">
        <v>479</v>
      </c>
      <c r="L48" s="87" t="s">
        <v>479</v>
      </c>
      <c r="M48" s="88" t="s">
        <v>479</v>
      </c>
    </row>
    <row r="49" spans="2:13" ht="27.75" customHeight="1">
      <c r="B49" s="1177" t="s">
        <v>33</v>
      </c>
      <c r="C49" s="1178"/>
      <c r="D49" s="89"/>
      <c r="E49" s="1175" t="s">
        <v>34</v>
      </c>
      <c r="F49" s="1175"/>
      <c r="G49" s="1175"/>
      <c r="H49" s="1176"/>
      <c r="I49" s="86">
        <v>6238</v>
      </c>
      <c r="J49" s="87">
        <v>7037</v>
      </c>
      <c r="K49" s="87">
        <v>7923</v>
      </c>
      <c r="L49" s="87">
        <v>9214</v>
      </c>
      <c r="M49" s="88">
        <v>9764</v>
      </c>
    </row>
    <row r="50" spans="2:13" ht="27.75" customHeight="1">
      <c r="B50" s="1169"/>
      <c r="C50" s="1170"/>
      <c r="D50" s="85"/>
      <c r="E50" s="1175" t="s">
        <v>35</v>
      </c>
      <c r="F50" s="1175"/>
      <c r="G50" s="1175"/>
      <c r="H50" s="1176"/>
      <c r="I50" s="86">
        <v>5731</v>
      </c>
      <c r="J50" s="87">
        <v>5447</v>
      </c>
      <c r="K50" s="87">
        <v>5356</v>
      </c>
      <c r="L50" s="87">
        <v>4851</v>
      </c>
      <c r="M50" s="88">
        <v>4744</v>
      </c>
    </row>
    <row r="51" spans="2:13" ht="27.75" customHeight="1">
      <c r="B51" s="1171"/>
      <c r="C51" s="1172"/>
      <c r="D51" s="85"/>
      <c r="E51" s="1175" t="s">
        <v>36</v>
      </c>
      <c r="F51" s="1175"/>
      <c r="G51" s="1175"/>
      <c r="H51" s="1176"/>
      <c r="I51" s="86">
        <v>26107</v>
      </c>
      <c r="J51" s="87">
        <v>26514</v>
      </c>
      <c r="K51" s="87">
        <v>26510</v>
      </c>
      <c r="L51" s="87">
        <v>27410</v>
      </c>
      <c r="M51" s="88">
        <v>27673</v>
      </c>
    </row>
    <row r="52" spans="2:13" ht="27.75" customHeight="1" thickBot="1">
      <c r="B52" s="1179" t="s">
        <v>37</v>
      </c>
      <c r="C52" s="1180"/>
      <c r="D52" s="90"/>
      <c r="E52" s="1181" t="s">
        <v>38</v>
      </c>
      <c r="F52" s="1181"/>
      <c r="G52" s="1181"/>
      <c r="H52" s="1182"/>
      <c r="I52" s="91">
        <v>5201</v>
      </c>
      <c r="J52" s="92">
        <v>2493</v>
      </c>
      <c r="K52" s="92">
        <v>-297</v>
      </c>
      <c r="L52" s="92">
        <v>-2855</v>
      </c>
      <c r="M52" s="93">
        <v>-3526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39033</v>
      </c>
      <c r="E3" s="116"/>
      <c r="F3" s="117">
        <v>47847</v>
      </c>
      <c r="G3" s="118"/>
      <c r="H3" s="119"/>
    </row>
    <row r="4" spans="1:8">
      <c r="A4" s="120"/>
      <c r="B4" s="121"/>
      <c r="C4" s="122"/>
      <c r="D4" s="123">
        <v>22277</v>
      </c>
      <c r="E4" s="124"/>
      <c r="F4" s="125">
        <v>27406</v>
      </c>
      <c r="G4" s="126"/>
      <c r="H4" s="127"/>
    </row>
    <row r="5" spans="1:8">
      <c r="A5" s="108" t="s">
        <v>512</v>
      </c>
      <c r="B5" s="113"/>
      <c r="C5" s="114"/>
      <c r="D5" s="115">
        <v>56443</v>
      </c>
      <c r="E5" s="116"/>
      <c r="F5" s="117">
        <v>44162</v>
      </c>
      <c r="G5" s="118"/>
      <c r="H5" s="119"/>
    </row>
    <row r="6" spans="1:8">
      <c r="A6" s="120"/>
      <c r="B6" s="121"/>
      <c r="C6" s="122"/>
      <c r="D6" s="123">
        <v>21148</v>
      </c>
      <c r="E6" s="124"/>
      <c r="F6" s="125">
        <v>24931</v>
      </c>
      <c r="G6" s="126"/>
      <c r="H6" s="127"/>
    </row>
    <row r="7" spans="1:8">
      <c r="A7" s="108" t="s">
        <v>513</v>
      </c>
      <c r="B7" s="113"/>
      <c r="C7" s="114"/>
      <c r="D7" s="115">
        <v>62729</v>
      </c>
      <c r="E7" s="116"/>
      <c r="F7" s="117">
        <v>47569</v>
      </c>
      <c r="G7" s="118"/>
      <c r="H7" s="119"/>
    </row>
    <row r="8" spans="1:8">
      <c r="A8" s="120"/>
      <c r="B8" s="121"/>
      <c r="C8" s="122"/>
      <c r="D8" s="123">
        <v>22534</v>
      </c>
      <c r="E8" s="124"/>
      <c r="F8" s="125">
        <v>26255</v>
      </c>
      <c r="G8" s="126"/>
      <c r="H8" s="127"/>
    </row>
    <row r="9" spans="1:8">
      <c r="A9" s="108" t="s">
        <v>514</v>
      </c>
      <c r="B9" s="113"/>
      <c r="C9" s="114"/>
      <c r="D9" s="115">
        <v>35382</v>
      </c>
      <c r="E9" s="116"/>
      <c r="F9" s="117">
        <v>50880</v>
      </c>
      <c r="G9" s="118"/>
      <c r="H9" s="119"/>
    </row>
    <row r="10" spans="1:8">
      <c r="A10" s="120"/>
      <c r="B10" s="121"/>
      <c r="C10" s="122"/>
      <c r="D10" s="123">
        <v>18181</v>
      </c>
      <c r="E10" s="124"/>
      <c r="F10" s="125">
        <v>26879</v>
      </c>
      <c r="G10" s="126"/>
      <c r="H10" s="127"/>
    </row>
    <row r="11" spans="1:8">
      <c r="A11" s="108" t="s">
        <v>515</v>
      </c>
      <c r="B11" s="113"/>
      <c r="C11" s="114"/>
      <c r="D11" s="115">
        <v>43100</v>
      </c>
      <c r="E11" s="116"/>
      <c r="F11" s="117">
        <v>63956</v>
      </c>
      <c r="G11" s="118"/>
      <c r="H11" s="119"/>
    </row>
    <row r="12" spans="1:8">
      <c r="A12" s="120"/>
      <c r="B12" s="121"/>
      <c r="C12" s="128"/>
      <c r="D12" s="123">
        <v>13816</v>
      </c>
      <c r="E12" s="124"/>
      <c r="F12" s="125">
        <v>29239</v>
      </c>
      <c r="G12" s="126"/>
      <c r="H12" s="127"/>
    </row>
    <row r="13" spans="1:8">
      <c r="A13" s="108"/>
      <c r="B13" s="113"/>
      <c r="C13" s="129"/>
      <c r="D13" s="130">
        <v>47337</v>
      </c>
      <c r="E13" s="131"/>
      <c r="F13" s="132">
        <v>50883</v>
      </c>
      <c r="G13" s="133"/>
      <c r="H13" s="119"/>
    </row>
    <row r="14" spans="1:8">
      <c r="A14" s="120"/>
      <c r="B14" s="121"/>
      <c r="C14" s="122"/>
      <c r="D14" s="123">
        <v>19591</v>
      </c>
      <c r="E14" s="124"/>
      <c r="F14" s="125">
        <v>26942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3.45</v>
      </c>
      <c r="C19" s="134">
        <f>ROUND(VALUE(SUBSTITUTE(実質収支比率等に係る経年分析!G$48,"▲","-")),2)</f>
        <v>3.42</v>
      </c>
      <c r="D19" s="134">
        <f>ROUND(VALUE(SUBSTITUTE(実質収支比率等に係る経年分析!H$48,"▲","-")),2)</f>
        <v>4.0999999999999996</v>
      </c>
      <c r="E19" s="134">
        <f>ROUND(VALUE(SUBSTITUTE(実質収支比率等に係る経年分析!I$48,"▲","-")),2)</f>
        <v>3.41</v>
      </c>
      <c r="F19" s="134">
        <f>ROUND(VALUE(SUBSTITUTE(実質収支比率等に係る経年分析!J$48,"▲","-")),2)</f>
        <v>3.18</v>
      </c>
    </row>
    <row r="20" spans="1:11">
      <c r="A20" s="134" t="s">
        <v>43</v>
      </c>
      <c r="B20" s="134">
        <f>ROUND(VALUE(SUBSTITUTE(実質収支比率等に係る経年分析!F$47,"▲","-")),2)</f>
        <v>11.69</v>
      </c>
      <c r="C20" s="134">
        <f>ROUND(VALUE(SUBSTITUTE(実質収支比率等に係る経年分析!G$47,"▲","-")),2)</f>
        <v>13.07</v>
      </c>
      <c r="D20" s="134">
        <f>ROUND(VALUE(SUBSTITUTE(実質収支比率等に係る経年分析!H$47,"▲","-")),2)</f>
        <v>13</v>
      </c>
      <c r="E20" s="134">
        <f>ROUND(VALUE(SUBSTITUTE(実質収支比率等に係る経年分析!I$47,"▲","-")),2)</f>
        <v>12.74</v>
      </c>
      <c r="F20" s="134">
        <f>ROUND(VALUE(SUBSTITUTE(実質収支比率等に係る経年分析!J$47,"▲","-")),2)</f>
        <v>12.59</v>
      </c>
    </row>
    <row r="21" spans="1:11">
      <c r="A21" s="134" t="s">
        <v>44</v>
      </c>
      <c r="B21" s="134">
        <f>IF(ISNUMBER(VALUE(SUBSTITUTE(実質収支比率等に係る経年分析!F$49,"▲","-"))),ROUND(VALUE(SUBSTITUTE(実質収支比率等に係る経年分析!F$49,"▲","-")),2),NA())</f>
        <v>-3.27</v>
      </c>
      <c r="C21" s="134">
        <f>IF(ISNUMBER(VALUE(SUBSTITUTE(実質収支比率等に係る経年分析!G$49,"▲","-"))),ROUND(VALUE(SUBSTITUTE(実質収支比率等に係る経年分析!G$49,"▲","-")),2),NA())</f>
        <v>1.65</v>
      </c>
      <c r="D21" s="134">
        <f>IF(ISNUMBER(VALUE(SUBSTITUTE(実質収支比率等に係る経年分析!H$49,"▲","-"))),ROUND(VALUE(SUBSTITUTE(実質収支比率等に係る経年分析!H$49,"▲","-")),2),NA())</f>
        <v>0.85</v>
      </c>
      <c r="E21" s="134">
        <f>IF(ISNUMBER(VALUE(SUBSTITUTE(実質収支比率等に係る経年分析!I$49,"▲","-"))),ROUND(VALUE(SUBSTITUTE(実質収支比率等に係る経年分析!I$49,"▲","-")),2),NA())</f>
        <v>-0.51</v>
      </c>
      <c r="F21" s="134">
        <f>IF(ISNUMBER(VALUE(SUBSTITUTE(実質収支比率等に係る経年分析!J$49,"▲","-"))),ROUND(VALUE(SUBSTITUTE(実質収支比率等に係る経年分析!J$49,"▲","-")),2),NA())</f>
        <v>-0.08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介護保険特別会計(介護保険事業)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3.73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1.21</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2679</v>
      </c>
      <c r="E42" s="136"/>
      <c r="F42" s="136"/>
      <c r="G42" s="136">
        <f>'実質公債費比率（分子）の構造'!L$52</f>
        <v>2606</v>
      </c>
      <c r="H42" s="136"/>
      <c r="I42" s="136"/>
      <c r="J42" s="136">
        <f>'実質公債費比率（分子）の構造'!M$52</f>
        <v>2603</v>
      </c>
      <c r="K42" s="136"/>
      <c r="L42" s="136"/>
      <c r="M42" s="136">
        <f>'実質公債費比率（分子）の構造'!N$52</f>
        <v>2662</v>
      </c>
      <c r="N42" s="136"/>
      <c r="O42" s="136"/>
      <c r="P42" s="136">
        <f>'実質公債費比率（分子）の構造'!O$52</f>
        <v>2751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15</v>
      </c>
      <c r="C44" s="136"/>
      <c r="D44" s="136"/>
      <c r="E44" s="136">
        <f>'実質公債費比率（分子）の構造'!L$50</f>
        <v>14</v>
      </c>
      <c r="F44" s="136"/>
      <c r="G44" s="136"/>
      <c r="H44" s="136">
        <f>'実質公債費比率（分子）の構造'!M$50</f>
        <v>13</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203</v>
      </c>
      <c r="C45" s="136"/>
      <c r="D45" s="136"/>
      <c r="E45" s="136">
        <f>'実質公債費比率（分子）の構造'!L$49</f>
        <v>220</v>
      </c>
      <c r="F45" s="136"/>
      <c r="G45" s="136"/>
      <c r="H45" s="136">
        <f>'実質公債費比率（分子）の構造'!M$49</f>
        <v>230</v>
      </c>
      <c r="I45" s="136"/>
      <c r="J45" s="136"/>
      <c r="K45" s="136">
        <f>'実質公債費比率（分子）の構造'!N$49</f>
        <v>236</v>
      </c>
      <c r="L45" s="136"/>
      <c r="M45" s="136"/>
      <c r="N45" s="136">
        <f>'実質公債費比率（分子）の構造'!O$49</f>
        <v>241</v>
      </c>
      <c r="O45" s="136"/>
      <c r="P45" s="136"/>
    </row>
    <row r="46" spans="1:16">
      <c r="A46" s="136" t="s">
        <v>55</v>
      </c>
      <c r="B46" s="136">
        <f>'実質公債費比率（分子）の構造'!K$48</f>
        <v>846</v>
      </c>
      <c r="C46" s="136"/>
      <c r="D46" s="136"/>
      <c r="E46" s="136">
        <f>'実質公債費比率（分子）の構造'!L$48</f>
        <v>853</v>
      </c>
      <c r="F46" s="136"/>
      <c r="G46" s="136"/>
      <c r="H46" s="136">
        <f>'実質公債費比率（分子）の構造'!M$48</f>
        <v>556</v>
      </c>
      <c r="I46" s="136"/>
      <c r="J46" s="136"/>
      <c r="K46" s="136">
        <f>'実質公債費比率（分子）の構造'!N$48</f>
        <v>856</v>
      </c>
      <c r="L46" s="136"/>
      <c r="M46" s="136"/>
      <c r="N46" s="136">
        <f>'実質公債費比率（分子）の構造'!O$48</f>
        <v>911</v>
      </c>
      <c r="O46" s="136"/>
      <c r="P46" s="136"/>
    </row>
    <row r="47" spans="1:16">
      <c r="A47" s="136" t="s">
        <v>56</v>
      </c>
      <c r="B47" s="136">
        <f>'実質公債費比率（分子）の構造'!K$47</f>
        <v>7</v>
      </c>
      <c r="C47" s="136"/>
      <c r="D47" s="136"/>
      <c r="E47" s="136">
        <f>'実質公債費比率（分子）の構造'!L$47</f>
        <v>7</v>
      </c>
      <c r="F47" s="136"/>
      <c r="G47" s="136"/>
      <c r="H47" s="136">
        <f>'実質公債費比率（分子）の構造'!M$47</f>
        <v>7</v>
      </c>
      <c r="I47" s="136"/>
      <c r="J47" s="136"/>
      <c r="K47" s="136">
        <f>'実質公債費比率（分子）の構造'!N$47</f>
        <v>7</v>
      </c>
      <c r="L47" s="136"/>
      <c r="M47" s="136"/>
      <c r="N47" s="136">
        <f>'実質公債費比率（分子）の構造'!O$47</f>
        <v>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2752</v>
      </c>
      <c r="C49" s="136"/>
      <c r="D49" s="136"/>
      <c r="E49" s="136">
        <f>'実質公債費比率（分子）の構造'!L$45</f>
        <v>2564</v>
      </c>
      <c r="F49" s="136"/>
      <c r="G49" s="136"/>
      <c r="H49" s="136">
        <f>'実質公債費比率（分子）の構造'!M$45</f>
        <v>2550</v>
      </c>
      <c r="I49" s="136"/>
      <c r="J49" s="136"/>
      <c r="K49" s="136">
        <f>'実質公債費比率（分子）の構造'!N$45</f>
        <v>2664</v>
      </c>
      <c r="L49" s="136"/>
      <c r="M49" s="136"/>
      <c r="N49" s="136">
        <f>'実質公債費比率（分子）の構造'!O$45</f>
        <v>2518</v>
      </c>
      <c r="O49" s="136"/>
      <c r="P49" s="136"/>
    </row>
    <row r="50" spans="1:16">
      <c r="A50" s="136" t="s">
        <v>59</v>
      </c>
      <c r="B50" s="136" t="e">
        <f>NA()</f>
        <v>#N/A</v>
      </c>
      <c r="C50" s="136">
        <f>IF(ISNUMBER('実質公債費比率（分子）の構造'!K$53),'実質公債費比率（分子）の構造'!K$53,NA())</f>
        <v>1144</v>
      </c>
      <c r="D50" s="136" t="e">
        <f>NA()</f>
        <v>#N/A</v>
      </c>
      <c r="E50" s="136" t="e">
        <f>NA()</f>
        <v>#N/A</v>
      </c>
      <c r="F50" s="136">
        <f>IF(ISNUMBER('実質公債費比率（分子）の構造'!L$53),'実質公債費比率（分子）の構造'!L$53,NA())</f>
        <v>1052</v>
      </c>
      <c r="G50" s="136" t="e">
        <f>NA()</f>
        <v>#N/A</v>
      </c>
      <c r="H50" s="136" t="e">
        <f>NA()</f>
        <v>#N/A</v>
      </c>
      <c r="I50" s="136">
        <f>IF(ISNUMBER('実質公債費比率（分子）の構造'!M$53),'実質公債費比率（分子）の構造'!M$53,NA())</f>
        <v>753</v>
      </c>
      <c r="J50" s="136" t="e">
        <f>NA()</f>
        <v>#N/A</v>
      </c>
      <c r="K50" s="136" t="e">
        <f>NA()</f>
        <v>#N/A</v>
      </c>
      <c r="L50" s="136">
        <f>IF(ISNUMBER('実質公債費比率（分子）の構造'!N$53),'実質公債費比率（分子）の構造'!N$53,NA())</f>
        <v>1101</v>
      </c>
      <c r="M50" s="136" t="e">
        <f>NA()</f>
        <v>#N/A</v>
      </c>
      <c r="N50" s="136" t="e">
        <f>NA()</f>
        <v>#N/A</v>
      </c>
      <c r="O50" s="136">
        <f>IF(ISNUMBER('実質公債費比率（分子）の構造'!O$53),'実質公債費比率（分子）の構造'!O$53,NA())</f>
        <v>926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26107</v>
      </c>
      <c r="E56" s="135"/>
      <c r="F56" s="135"/>
      <c r="G56" s="135">
        <f>'将来負担比率（分子）の構造'!J$51</f>
        <v>26514</v>
      </c>
      <c r="H56" s="135"/>
      <c r="I56" s="135"/>
      <c r="J56" s="135">
        <f>'将来負担比率（分子）の構造'!K$51</f>
        <v>26510</v>
      </c>
      <c r="K56" s="135"/>
      <c r="L56" s="135"/>
      <c r="M56" s="135">
        <f>'将来負担比率（分子）の構造'!L$51</f>
        <v>27410</v>
      </c>
      <c r="N56" s="135"/>
      <c r="O56" s="135"/>
      <c r="P56" s="135">
        <f>'将来負担比率（分子）の構造'!M$51</f>
        <v>27673</v>
      </c>
    </row>
    <row r="57" spans="1:16">
      <c r="A57" s="135" t="s">
        <v>35</v>
      </c>
      <c r="B57" s="135"/>
      <c r="C57" s="135"/>
      <c r="D57" s="135">
        <f>'将来負担比率（分子）の構造'!I$50</f>
        <v>5731</v>
      </c>
      <c r="E57" s="135"/>
      <c r="F57" s="135"/>
      <c r="G57" s="135">
        <f>'将来負担比率（分子）の構造'!J$50</f>
        <v>5447</v>
      </c>
      <c r="H57" s="135"/>
      <c r="I57" s="135"/>
      <c r="J57" s="135">
        <f>'将来負担比率（分子）の構造'!K$50</f>
        <v>5356</v>
      </c>
      <c r="K57" s="135"/>
      <c r="L57" s="135"/>
      <c r="M57" s="135">
        <f>'将来負担比率（分子）の構造'!L$50</f>
        <v>4851</v>
      </c>
      <c r="N57" s="135"/>
      <c r="O57" s="135"/>
      <c r="P57" s="135">
        <f>'将来負担比率（分子）の構造'!M$50</f>
        <v>4744</v>
      </c>
    </row>
    <row r="58" spans="1:16">
      <c r="A58" s="135" t="s">
        <v>34</v>
      </c>
      <c r="B58" s="135"/>
      <c r="C58" s="135"/>
      <c r="D58" s="135">
        <f>'将来負担比率（分子）の構造'!I$49</f>
        <v>6238</v>
      </c>
      <c r="E58" s="135"/>
      <c r="F58" s="135"/>
      <c r="G58" s="135">
        <f>'将来負担比率（分子）の構造'!J$49</f>
        <v>7037</v>
      </c>
      <c r="H58" s="135"/>
      <c r="I58" s="135"/>
      <c r="J58" s="135">
        <f>'将来負担比率（分子）の構造'!K$49</f>
        <v>7923</v>
      </c>
      <c r="K58" s="135"/>
      <c r="L58" s="135"/>
      <c r="M58" s="135">
        <f>'将来負担比率（分子）の構造'!L$49</f>
        <v>9214</v>
      </c>
      <c r="N58" s="135"/>
      <c r="O58" s="135"/>
      <c r="P58" s="135">
        <f>'将来負担比率（分子）の構造'!M$49</f>
        <v>9764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1891</v>
      </c>
      <c r="C61" s="135"/>
      <c r="D61" s="135"/>
      <c r="E61" s="135">
        <f>'将来負担比率（分子）の構造'!J$46</f>
        <v>1855</v>
      </c>
      <c r="F61" s="135"/>
      <c r="G61" s="135"/>
      <c r="H61" s="135">
        <f>'将来負担比率（分子）の構造'!K$46</f>
        <v>1849</v>
      </c>
      <c r="I61" s="135"/>
      <c r="J61" s="135"/>
      <c r="K61" s="135">
        <f>'将来負担比率（分子）の構造'!L$46</f>
        <v>1820</v>
      </c>
      <c r="L61" s="135"/>
      <c r="M61" s="135"/>
      <c r="N61" s="135">
        <f>'将来負担比率（分子）の構造'!M$46</f>
        <v>1805</v>
      </c>
      <c r="O61" s="135"/>
      <c r="P61" s="135"/>
    </row>
    <row r="62" spans="1:16">
      <c r="A62" s="135" t="s">
        <v>29</v>
      </c>
      <c r="B62" s="135">
        <f>'将来負担比率（分子）の構造'!I$45</f>
        <v>3547</v>
      </c>
      <c r="C62" s="135"/>
      <c r="D62" s="135"/>
      <c r="E62" s="135">
        <f>'将来負担比率（分子）の構造'!J$45</f>
        <v>3425</v>
      </c>
      <c r="F62" s="135"/>
      <c r="G62" s="135"/>
      <c r="H62" s="135">
        <f>'将来負担比率（分子）の構造'!K$45</f>
        <v>3196</v>
      </c>
      <c r="I62" s="135"/>
      <c r="J62" s="135"/>
      <c r="K62" s="135">
        <f>'将来負担比率（分子）の構造'!L$45</f>
        <v>3151</v>
      </c>
      <c r="L62" s="135"/>
      <c r="M62" s="135"/>
      <c r="N62" s="135">
        <f>'将来負担比率（分子）の構造'!M$45</f>
        <v>2759</v>
      </c>
      <c r="O62" s="135"/>
      <c r="P62" s="135"/>
    </row>
    <row r="63" spans="1:16">
      <c r="A63" s="135" t="s">
        <v>28</v>
      </c>
      <c r="B63" s="135">
        <f>'将来負担比率（分子）の構造'!I$44</f>
        <v>1570</v>
      </c>
      <c r="C63" s="135"/>
      <c r="D63" s="135"/>
      <c r="E63" s="135">
        <f>'将来負担比率（分子）の構造'!J$44</f>
        <v>1413</v>
      </c>
      <c r="F63" s="135"/>
      <c r="G63" s="135"/>
      <c r="H63" s="135">
        <f>'将来負担比率（分子）の構造'!K$44</f>
        <v>1223</v>
      </c>
      <c r="I63" s="135"/>
      <c r="J63" s="135"/>
      <c r="K63" s="135">
        <f>'将来負担比率（分子）の構造'!L$44</f>
        <v>1112</v>
      </c>
      <c r="L63" s="135"/>
      <c r="M63" s="135"/>
      <c r="N63" s="135">
        <f>'将来負担比率（分子）の構造'!M$44</f>
        <v>1107</v>
      </c>
      <c r="O63" s="135"/>
      <c r="P63" s="135"/>
    </row>
    <row r="64" spans="1:16">
      <c r="A64" s="135" t="s">
        <v>27</v>
      </c>
      <c r="B64" s="135">
        <f>'将来負担比率（分子）の構造'!I$43</f>
        <v>14099</v>
      </c>
      <c r="C64" s="135"/>
      <c r="D64" s="135"/>
      <c r="E64" s="135">
        <f>'将来負担比率（分子）の構造'!J$43</f>
        <v>12599</v>
      </c>
      <c r="F64" s="135"/>
      <c r="G64" s="135"/>
      <c r="H64" s="135">
        <f>'将来負担比率（分子）の構造'!K$43</f>
        <v>10322</v>
      </c>
      <c r="I64" s="135"/>
      <c r="J64" s="135"/>
      <c r="K64" s="135">
        <f>'将来負担比率（分子）の構造'!L$43</f>
        <v>9631</v>
      </c>
      <c r="L64" s="135"/>
      <c r="M64" s="135"/>
      <c r="N64" s="135">
        <f>'将来負担比率（分子）の構造'!M$43</f>
        <v>9538</v>
      </c>
      <c r="O64" s="135"/>
      <c r="P64" s="135"/>
    </row>
    <row r="65" spans="1:16">
      <c r="A65" s="135" t="s">
        <v>26</v>
      </c>
      <c r="B65" s="135">
        <f>'将来負担比率（分子）の構造'!I$42</f>
        <v>737</v>
      </c>
      <c r="C65" s="135"/>
      <c r="D65" s="135"/>
      <c r="E65" s="135">
        <f>'将来負担比率（分子）の構造'!J$42</f>
        <v>295</v>
      </c>
      <c r="F65" s="135"/>
      <c r="G65" s="135"/>
      <c r="H65" s="135">
        <f>'将来負担比率（分子）の構造'!K$42</f>
        <v>214</v>
      </c>
      <c r="I65" s="135"/>
      <c r="J65" s="135"/>
      <c r="K65" s="135">
        <f>'将来負担比率（分子）の構造'!L$42</f>
        <v>89</v>
      </c>
      <c r="L65" s="135"/>
      <c r="M65" s="135"/>
      <c r="N65" s="135">
        <f>'将来負担比率（分子）の構造'!M$42</f>
        <v>198</v>
      </c>
      <c r="O65" s="135"/>
      <c r="P65" s="135"/>
    </row>
    <row r="66" spans="1:16">
      <c r="A66" s="135" t="s">
        <v>25</v>
      </c>
      <c r="B66" s="135">
        <f>'将来負担比率（分子）の構造'!I$41</f>
        <v>21432</v>
      </c>
      <c r="C66" s="135"/>
      <c r="D66" s="135"/>
      <c r="E66" s="135">
        <f>'将来負担比率（分子）の構造'!J$41</f>
        <v>21905</v>
      </c>
      <c r="F66" s="135"/>
      <c r="G66" s="135"/>
      <c r="H66" s="135">
        <f>'将来負担比率（分子）の構造'!K$41</f>
        <v>22688</v>
      </c>
      <c r="I66" s="135"/>
      <c r="J66" s="135"/>
      <c r="K66" s="135">
        <f>'将来負担比率（分子）の構造'!L$41</f>
        <v>22817</v>
      </c>
      <c r="L66" s="135"/>
      <c r="M66" s="135"/>
      <c r="N66" s="135">
        <f>'将来負担比率（分子）の構造'!M$41</f>
        <v>23248</v>
      </c>
      <c r="O66" s="135"/>
      <c r="P66" s="135"/>
    </row>
    <row r="67" spans="1:16">
      <c r="A67" s="135" t="s">
        <v>63</v>
      </c>
      <c r="B67" s="135" t="e">
        <f>NA()</f>
        <v>#N/A</v>
      </c>
      <c r="C67" s="135">
        <f>IF(ISNUMBER('将来負担比率（分子）の構造'!I$52), IF('将来負担比率（分子）の構造'!I$52 &lt; 0, 0, '将来負担比率（分子）の構造'!I$52), NA())</f>
        <v>5201</v>
      </c>
      <c r="D67" s="135" t="e">
        <f>NA()</f>
        <v>#N/A</v>
      </c>
      <c r="E67" s="135" t="e">
        <f>NA()</f>
        <v>#N/A</v>
      </c>
      <c r="F67" s="135">
        <f>IF(ISNUMBER('将来負担比率（分子）の構造'!J$52), IF('将来負担比率（分子）の構造'!J$52 &lt; 0, 0, '将来負担比率（分子）の構造'!J$52), NA())</f>
        <v>2493</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12131273</v>
      </c>
      <c r="S5" s="581"/>
      <c r="T5" s="581"/>
      <c r="U5" s="581"/>
      <c r="V5" s="581"/>
      <c r="W5" s="581"/>
      <c r="X5" s="581"/>
      <c r="Y5" s="582"/>
      <c r="Z5" s="583">
        <v>46.2</v>
      </c>
      <c r="AA5" s="583"/>
      <c r="AB5" s="583"/>
      <c r="AC5" s="583"/>
      <c r="AD5" s="584">
        <v>11567417</v>
      </c>
      <c r="AE5" s="584"/>
      <c r="AF5" s="584"/>
      <c r="AG5" s="584"/>
      <c r="AH5" s="584"/>
      <c r="AI5" s="584"/>
      <c r="AJ5" s="584"/>
      <c r="AK5" s="584"/>
      <c r="AL5" s="585">
        <v>80.400000000000006</v>
      </c>
      <c r="AM5" s="586"/>
      <c r="AN5" s="586"/>
      <c r="AO5" s="587"/>
      <c r="AP5" s="577" t="s">
        <v>208</v>
      </c>
      <c r="AQ5" s="578"/>
      <c r="AR5" s="578"/>
      <c r="AS5" s="578"/>
      <c r="AT5" s="578"/>
      <c r="AU5" s="578"/>
      <c r="AV5" s="578"/>
      <c r="AW5" s="578"/>
      <c r="AX5" s="578"/>
      <c r="AY5" s="578"/>
      <c r="AZ5" s="578"/>
      <c r="BA5" s="578"/>
      <c r="BB5" s="578"/>
      <c r="BC5" s="578"/>
      <c r="BD5" s="578"/>
      <c r="BE5" s="578"/>
      <c r="BF5" s="579"/>
      <c r="BG5" s="591">
        <v>11566775</v>
      </c>
      <c r="BH5" s="592"/>
      <c r="BI5" s="592"/>
      <c r="BJ5" s="592"/>
      <c r="BK5" s="592"/>
      <c r="BL5" s="592"/>
      <c r="BM5" s="592"/>
      <c r="BN5" s="593"/>
      <c r="BO5" s="594">
        <v>95.3</v>
      </c>
      <c r="BP5" s="594"/>
      <c r="BQ5" s="594"/>
      <c r="BR5" s="594"/>
      <c r="BS5" s="595">
        <v>166072</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195396</v>
      </c>
      <c r="S6" s="592"/>
      <c r="T6" s="592"/>
      <c r="U6" s="592"/>
      <c r="V6" s="592"/>
      <c r="W6" s="592"/>
      <c r="X6" s="592"/>
      <c r="Y6" s="593"/>
      <c r="Z6" s="594">
        <v>0.7</v>
      </c>
      <c r="AA6" s="594"/>
      <c r="AB6" s="594"/>
      <c r="AC6" s="594"/>
      <c r="AD6" s="595">
        <v>195396</v>
      </c>
      <c r="AE6" s="595"/>
      <c r="AF6" s="595"/>
      <c r="AG6" s="595"/>
      <c r="AH6" s="595"/>
      <c r="AI6" s="595"/>
      <c r="AJ6" s="595"/>
      <c r="AK6" s="595"/>
      <c r="AL6" s="596">
        <v>1.4</v>
      </c>
      <c r="AM6" s="597"/>
      <c r="AN6" s="597"/>
      <c r="AO6" s="598"/>
      <c r="AP6" s="588" t="s">
        <v>213</v>
      </c>
      <c r="AQ6" s="589"/>
      <c r="AR6" s="589"/>
      <c r="AS6" s="589"/>
      <c r="AT6" s="589"/>
      <c r="AU6" s="589"/>
      <c r="AV6" s="589"/>
      <c r="AW6" s="589"/>
      <c r="AX6" s="589"/>
      <c r="AY6" s="589"/>
      <c r="AZ6" s="589"/>
      <c r="BA6" s="589"/>
      <c r="BB6" s="589"/>
      <c r="BC6" s="589"/>
      <c r="BD6" s="589"/>
      <c r="BE6" s="589"/>
      <c r="BF6" s="590"/>
      <c r="BG6" s="591">
        <v>11566775</v>
      </c>
      <c r="BH6" s="592"/>
      <c r="BI6" s="592"/>
      <c r="BJ6" s="592"/>
      <c r="BK6" s="592"/>
      <c r="BL6" s="592"/>
      <c r="BM6" s="592"/>
      <c r="BN6" s="593"/>
      <c r="BO6" s="594">
        <v>95.3</v>
      </c>
      <c r="BP6" s="594"/>
      <c r="BQ6" s="594"/>
      <c r="BR6" s="594"/>
      <c r="BS6" s="595">
        <v>166072</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245389</v>
      </c>
      <c r="CS6" s="592"/>
      <c r="CT6" s="592"/>
      <c r="CU6" s="592"/>
      <c r="CV6" s="592"/>
      <c r="CW6" s="592"/>
      <c r="CX6" s="592"/>
      <c r="CY6" s="593"/>
      <c r="CZ6" s="594">
        <v>1</v>
      </c>
      <c r="DA6" s="594"/>
      <c r="DB6" s="594"/>
      <c r="DC6" s="594"/>
      <c r="DD6" s="600" t="s">
        <v>215</v>
      </c>
      <c r="DE6" s="592"/>
      <c r="DF6" s="592"/>
      <c r="DG6" s="592"/>
      <c r="DH6" s="592"/>
      <c r="DI6" s="592"/>
      <c r="DJ6" s="592"/>
      <c r="DK6" s="592"/>
      <c r="DL6" s="592"/>
      <c r="DM6" s="592"/>
      <c r="DN6" s="592"/>
      <c r="DO6" s="592"/>
      <c r="DP6" s="593"/>
      <c r="DQ6" s="600">
        <v>245389</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25495</v>
      </c>
      <c r="S7" s="592"/>
      <c r="T7" s="592"/>
      <c r="U7" s="592"/>
      <c r="V7" s="592"/>
      <c r="W7" s="592"/>
      <c r="X7" s="592"/>
      <c r="Y7" s="593"/>
      <c r="Z7" s="594">
        <v>0.1</v>
      </c>
      <c r="AA7" s="594"/>
      <c r="AB7" s="594"/>
      <c r="AC7" s="594"/>
      <c r="AD7" s="595">
        <v>25495</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5701042</v>
      </c>
      <c r="BH7" s="592"/>
      <c r="BI7" s="592"/>
      <c r="BJ7" s="592"/>
      <c r="BK7" s="592"/>
      <c r="BL7" s="592"/>
      <c r="BM7" s="592"/>
      <c r="BN7" s="593"/>
      <c r="BO7" s="594">
        <v>47</v>
      </c>
      <c r="BP7" s="594"/>
      <c r="BQ7" s="594"/>
      <c r="BR7" s="594"/>
      <c r="BS7" s="595">
        <v>166072</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3608730</v>
      </c>
      <c r="CS7" s="592"/>
      <c r="CT7" s="592"/>
      <c r="CU7" s="592"/>
      <c r="CV7" s="592"/>
      <c r="CW7" s="592"/>
      <c r="CX7" s="592"/>
      <c r="CY7" s="593"/>
      <c r="CZ7" s="594">
        <v>14.3</v>
      </c>
      <c r="DA7" s="594"/>
      <c r="DB7" s="594"/>
      <c r="DC7" s="594"/>
      <c r="DD7" s="600">
        <v>35651</v>
      </c>
      <c r="DE7" s="592"/>
      <c r="DF7" s="592"/>
      <c r="DG7" s="592"/>
      <c r="DH7" s="592"/>
      <c r="DI7" s="592"/>
      <c r="DJ7" s="592"/>
      <c r="DK7" s="592"/>
      <c r="DL7" s="592"/>
      <c r="DM7" s="592"/>
      <c r="DN7" s="592"/>
      <c r="DO7" s="592"/>
      <c r="DP7" s="593"/>
      <c r="DQ7" s="600">
        <v>3168413</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42415</v>
      </c>
      <c r="S8" s="592"/>
      <c r="T8" s="592"/>
      <c r="U8" s="592"/>
      <c r="V8" s="592"/>
      <c r="W8" s="592"/>
      <c r="X8" s="592"/>
      <c r="Y8" s="593"/>
      <c r="Z8" s="594">
        <v>0.2</v>
      </c>
      <c r="AA8" s="594"/>
      <c r="AB8" s="594"/>
      <c r="AC8" s="594"/>
      <c r="AD8" s="595">
        <v>42415</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114760</v>
      </c>
      <c r="BH8" s="592"/>
      <c r="BI8" s="592"/>
      <c r="BJ8" s="592"/>
      <c r="BK8" s="592"/>
      <c r="BL8" s="592"/>
      <c r="BM8" s="592"/>
      <c r="BN8" s="593"/>
      <c r="BO8" s="594">
        <v>0.9</v>
      </c>
      <c r="BP8" s="594"/>
      <c r="BQ8" s="594"/>
      <c r="BR8" s="594"/>
      <c r="BS8" s="600" t="s">
        <v>221</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8473728</v>
      </c>
      <c r="CS8" s="592"/>
      <c r="CT8" s="592"/>
      <c r="CU8" s="592"/>
      <c r="CV8" s="592"/>
      <c r="CW8" s="592"/>
      <c r="CX8" s="592"/>
      <c r="CY8" s="593"/>
      <c r="CZ8" s="594">
        <v>33.5</v>
      </c>
      <c r="DA8" s="594"/>
      <c r="DB8" s="594"/>
      <c r="DC8" s="594"/>
      <c r="DD8" s="600">
        <v>269129</v>
      </c>
      <c r="DE8" s="592"/>
      <c r="DF8" s="592"/>
      <c r="DG8" s="592"/>
      <c r="DH8" s="592"/>
      <c r="DI8" s="592"/>
      <c r="DJ8" s="592"/>
      <c r="DK8" s="592"/>
      <c r="DL8" s="592"/>
      <c r="DM8" s="592"/>
      <c r="DN8" s="592"/>
      <c r="DO8" s="592"/>
      <c r="DP8" s="593"/>
      <c r="DQ8" s="600">
        <v>4056752</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76087</v>
      </c>
      <c r="S9" s="592"/>
      <c r="T9" s="592"/>
      <c r="U9" s="592"/>
      <c r="V9" s="592"/>
      <c r="W9" s="592"/>
      <c r="X9" s="592"/>
      <c r="Y9" s="593"/>
      <c r="Z9" s="594">
        <v>0.3</v>
      </c>
      <c r="AA9" s="594"/>
      <c r="AB9" s="594"/>
      <c r="AC9" s="594"/>
      <c r="AD9" s="595">
        <v>76087</v>
      </c>
      <c r="AE9" s="595"/>
      <c r="AF9" s="595"/>
      <c r="AG9" s="595"/>
      <c r="AH9" s="595"/>
      <c r="AI9" s="595"/>
      <c r="AJ9" s="595"/>
      <c r="AK9" s="595"/>
      <c r="AL9" s="596">
        <v>0.5</v>
      </c>
      <c r="AM9" s="597"/>
      <c r="AN9" s="597"/>
      <c r="AO9" s="598"/>
      <c r="AP9" s="588" t="s">
        <v>224</v>
      </c>
      <c r="AQ9" s="589"/>
      <c r="AR9" s="589"/>
      <c r="AS9" s="589"/>
      <c r="AT9" s="589"/>
      <c r="AU9" s="589"/>
      <c r="AV9" s="589"/>
      <c r="AW9" s="589"/>
      <c r="AX9" s="589"/>
      <c r="AY9" s="589"/>
      <c r="AZ9" s="589"/>
      <c r="BA9" s="589"/>
      <c r="BB9" s="589"/>
      <c r="BC9" s="589"/>
      <c r="BD9" s="589"/>
      <c r="BE9" s="589"/>
      <c r="BF9" s="590"/>
      <c r="BG9" s="591">
        <v>4348928</v>
      </c>
      <c r="BH9" s="592"/>
      <c r="BI9" s="592"/>
      <c r="BJ9" s="592"/>
      <c r="BK9" s="592"/>
      <c r="BL9" s="592"/>
      <c r="BM9" s="592"/>
      <c r="BN9" s="593"/>
      <c r="BO9" s="594">
        <v>35.799999999999997</v>
      </c>
      <c r="BP9" s="594"/>
      <c r="BQ9" s="594"/>
      <c r="BR9" s="594"/>
      <c r="BS9" s="600" t="s">
        <v>221</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2489840</v>
      </c>
      <c r="CS9" s="592"/>
      <c r="CT9" s="592"/>
      <c r="CU9" s="592"/>
      <c r="CV9" s="592"/>
      <c r="CW9" s="592"/>
      <c r="CX9" s="592"/>
      <c r="CY9" s="593"/>
      <c r="CZ9" s="594">
        <v>9.8000000000000007</v>
      </c>
      <c r="DA9" s="594"/>
      <c r="DB9" s="594"/>
      <c r="DC9" s="594"/>
      <c r="DD9" s="600">
        <v>35082</v>
      </c>
      <c r="DE9" s="592"/>
      <c r="DF9" s="592"/>
      <c r="DG9" s="592"/>
      <c r="DH9" s="592"/>
      <c r="DI9" s="592"/>
      <c r="DJ9" s="592"/>
      <c r="DK9" s="592"/>
      <c r="DL9" s="592"/>
      <c r="DM9" s="592"/>
      <c r="DN9" s="592"/>
      <c r="DO9" s="592"/>
      <c r="DP9" s="593"/>
      <c r="DQ9" s="600">
        <v>2199649</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590340</v>
      </c>
      <c r="S10" s="592"/>
      <c r="T10" s="592"/>
      <c r="U10" s="592"/>
      <c r="V10" s="592"/>
      <c r="W10" s="592"/>
      <c r="X10" s="592"/>
      <c r="Y10" s="593"/>
      <c r="Z10" s="594">
        <v>2.2000000000000002</v>
      </c>
      <c r="AA10" s="594"/>
      <c r="AB10" s="594"/>
      <c r="AC10" s="594"/>
      <c r="AD10" s="595">
        <v>590340</v>
      </c>
      <c r="AE10" s="595"/>
      <c r="AF10" s="595"/>
      <c r="AG10" s="595"/>
      <c r="AH10" s="595"/>
      <c r="AI10" s="595"/>
      <c r="AJ10" s="595"/>
      <c r="AK10" s="595"/>
      <c r="AL10" s="596">
        <v>4.0999999999999996</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220374</v>
      </c>
      <c r="BH10" s="592"/>
      <c r="BI10" s="592"/>
      <c r="BJ10" s="592"/>
      <c r="BK10" s="592"/>
      <c r="BL10" s="592"/>
      <c r="BM10" s="592"/>
      <c r="BN10" s="593"/>
      <c r="BO10" s="594">
        <v>1.8</v>
      </c>
      <c r="BP10" s="594"/>
      <c r="BQ10" s="594"/>
      <c r="BR10" s="594"/>
      <c r="BS10" s="600" t="s">
        <v>221</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84557</v>
      </c>
      <c r="CS10" s="592"/>
      <c r="CT10" s="592"/>
      <c r="CU10" s="592"/>
      <c r="CV10" s="592"/>
      <c r="CW10" s="592"/>
      <c r="CX10" s="592"/>
      <c r="CY10" s="593"/>
      <c r="CZ10" s="594">
        <v>0.3</v>
      </c>
      <c r="DA10" s="594"/>
      <c r="DB10" s="594"/>
      <c r="DC10" s="594"/>
      <c r="DD10" s="600">
        <v>2665</v>
      </c>
      <c r="DE10" s="592"/>
      <c r="DF10" s="592"/>
      <c r="DG10" s="592"/>
      <c r="DH10" s="592"/>
      <c r="DI10" s="592"/>
      <c r="DJ10" s="592"/>
      <c r="DK10" s="592"/>
      <c r="DL10" s="592"/>
      <c r="DM10" s="592"/>
      <c r="DN10" s="592"/>
      <c r="DO10" s="592"/>
      <c r="DP10" s="593"/>
      <c r="DQ10" s="600">
        <v>46746</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17623</v>
      </c>
      <c r="S11" s="592"/>
      <c r="T11" s="592"/>
      <c r="U11" s="592"/>
      <c r="V11" s="592"/>
      <c r="W11" s="592"/>
      <c r="X11" s="592"/>
      <c r="Y11" s="593"/>
      <c r="Z11" s="594">
        <v>0.1</v>
      </c>
      <c r="AA11" s="594"/>
      <c r="AB11" s="594"/>
      <c r="AC11" s="594"/>
      <c r="AD11" s="595">
        <v>17623</v>
      </c>
      <c r="AE11" s="595"/>
      <c r="AF11" s="595"/>
      <c r="AG11" s="595"/>
      <c r="AH11" s="595"/>
      <c r="AI11" s="595"/>
      <c r="AJ11" s="595"/>
      <c r="AK11" s="595"/>
      <c r="AL11" s="596">
        <v>0.1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1016980</v>
      </c>
      <c r="BH11" s="592"/>
      <c r="BI11" s="592"/>
      <c r="BJ11" s="592"/>
      <c r="BK11" s="592"/>
      <c r="BL11" s="592"/>
      <c r="BM11" s="592"/>
      <c r="BN11" s="593"/>
      <c r="BO11" s="594">
        <v>8.4</v>
      </c>
      <c r="BP11" s="594"/>
      <c r="BQ11" s="594"/>
      <c r="BR11" s="594"/>
      <c r="BS11" s="600">
        <v>166072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455882</v>
      </c>
      <c r="CS11" s="592"/>
      <c r="CT11" s="592"/>
      <c r="CU11" s="592"/>
      <c r="CV11" s="592"/>
      <c r="CW11" s="592"/>
      <c r="CX11" s="592"/>
      <c r="CY11" s="593"/>
      <c r="CZ11" s="594">
        <v>1.8</v>
      </c>
      <c r="DA11" s="594"/>
      <c r="DB11" s="594"/>
      <c r="DC11" s="594"/>
      <c r="DD11" s="600">
        <v>40756</v>
      </c>
      <c r="DE11" s="592"/>
      <c r="DF11" s="592"/>
      <c r="DG11" s="592"/>
      <c r="DH11" s="592"/>
      <c r="DI11" s="592"/>
      <c r="DJ11" s="592"/>
      <c r="DK11" s="592"/>
      <c r="DL11" s="592"/>
      <c r="DM11" s="592"/>
      <c r="DN11" s="592"/>
      <c r="DO11" s="592"/>
      <c r="DP11" s="593"/>
      <c r="DQ11" s="600">
        <v>363722</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221</v>
      </c>
      <c r="S12" s="592"/>
      <c r="T12" s="592"/>
      <c r="U12" s="592"/>
      <c r="V12" s="592"/>
      <c r="W12" s="592"/>
      <c r="X12" s="592"/>
      <c r="Y12" s="593"/>
      <c r="Z12" s="594" t="s">
        <v>221</v>
      </c>
      <c r="AA12" s="594"/>
      <c r="AB12" s="594"/>
      <c r="AC12" s="594"/>
      <c r="AD12" s="595" t="s">
        <v>221</v>
      </c>
      <c r="AE12" s="595"/>
      <c r="AF12" s="595"/>
      <c r="AG12" s="595"/>
      <c r="AH12" s="595"/>
      <c r="AI12" s="595"/>
      <c r="AJ12" s="595"/>
      <c r="AK12" s="595"/>
      <c r="AL12" s="596" t="s">
        <v>221</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5144537</v>
      </c>
      <c r="BH12" s="592"/>
      <c r="BI12" s="592"/>
      <c r="BJ12" s="592"/>
      <c r="BK12" s="592"/>
      <c r="BL12" s="592"/>
      <c r="BM12" s="592"/>
      <c r="BN12" s="593"/>
      <c r="BO12" s="594">
        <v>42.4</v>
      </c>
      <c r="BP12" s="594"/>
      <c r="BQ12" s="594"/>
      <c r="BR12" s="594"/>
      <c r="BS12" s="600" t="s">
        <v>221</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143091</v>
      </c>
      <c r="CS12" s="592"/>
      <c r="CT12" s="592"/>
      <c r="CU12" s="592"/>
      <c r="CV12" s="592"/>
      <c r="CW12" s="592"/>
      <c r="CX12" s="592"/>
      <c r="CY12" s="593"/>
      <c r="CZ12" s="594">
        <v>0.6</v>
      </c>
      <c r="DA12" s="594"/>
      <c r="DB12" s="594"/>
      <c r="DC12" s="594"/>
      <c r="DD12" s="600">
        <v>22126</v>
      </c>
      <c r="DE12" s="592"/>
      <c r="DF12" s="592"/>
      <c r="DG12" s="592"/>
      <c r="DH12" s="592"/>
      <c r="DI12" s="592"/>
      <c r="DJ12" s="592"/>
      <c r="DK12" s="592"/>
      <c r="DL12" s="592"/>
      <c r="DM12" s="592"/>
      <c r="DN12" s="592"/>
      <c r="DO12" s="592"/>
      <c r="DP12" s="593"/>
      <c r="DQ12" s="600">
        <v>105070</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69831</v>
      </c>
      <c r="S13" s="592"/>
      <c r="T13" s="592"/>
      <c r="U13" s="592"/>
      <c r="V13" s="592"/>
      <c r="W13" s="592"/>
      <c r="X13" s="592"/>
      <c r="Y13" s="593"/>
      <c r="Z13" s="594">
        <v>0.3</v>
      </c>
      <c r="AA13" s="594"/>
      <c r="AB13" s="594"/>
      <c r="AC13" s="594"/>
      <c r="AD13" s="595">
        <v>69831</v>
      </c>
      <c r="AE13" s="595"/>
      <c r="AF13" s="595"/>
      <c r="AG13" s="595"/>
      <c r="AH13" s="595"/>
      <c r="AI13" s="595"/>
      <c r="AJ13" s="595"/>
      <c r="AK13" s="595"/>
      <c r="AL13" s="596">
        <v>0.5</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5139510</v>
      </c>
      <c r="BH13" s="592"/>
      <c r="BI13" s="592"/>
      <c r="BJ13" s="592"/>
      <c r="BK13" s="592"/>
      <c r="BL13" s="592"/>
      <c r="BM13" s="592"/>
      <c r="BN13" s="593"/>
      <c r="BO13" s="594">
        <v>42.4</v>
      </c>
      <c r="BP13" s="594"/>
      <c r="BQ13" s="594"/>
      <c r="BR13" s="594"/>
      <c r="BS13" s="600" t="s">
        <v>221</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2368442</v>
      </c>
      <c r="CS13" s="592"/>
      <c r="CT13" s="592"/>
      <c r="CU13" s="592"/>
      <c r="CV13" s="592"/>
      <c r="CW13" s="592"/>
      <c r="CX13" s="592"/>
      <c r="CY13" s="593"/>
      <c r="CZ13" s="594">
        <v>9.4</v>
      </c>
      <c r="DA13" s="594"/>
      <c r="DB13" s="594"/>
      <c r="DC13" s="594"/>
      <c r="DD13" s="600">
        <v>1114433</v>
      </c>
      <c r="DE13" s="592"/>
      <c r="DF13" s="592"/>
      <c r="DG13" s="592"/>
      <c r="DH13" s="592"/>
      <c r="DI13" s="592"/>
      <c r="DJ13" s="592"/>
      <c r="DK13" s="592"/>
      <c r="DL13" s="592"/>
      <c r="DM13" s="592"/>
      <c r="DN13" s="592"/>
      <c r="DO13" s="592"/>
      <c r="DP13" s="593"/>
      <c r="DQ13" s="600">
        <v>1642399</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221</v>
      </c>
      <c r="S14" s="592"/>
      <c r="T14" s="592"/>
      <c r="U14" s="592"/>
      <c r="V14" s="592"/>
      <c r="W14" s="592"/>
      <c r="X14" s="592"/>
      <c r="Y14" s="593"/>
      <c r="Z14" s="594" t="s">
        <v>221</v>
      </c>
      <c r="AA14" s="594"/>
      <c r="AB14" s="594"/>
      <c r="AC14" s="594"/>
      <c r="AD14" s="595" t="s">
        <v>221</v>
      </c>
      <c r="AE14" s="595"/>
      <c r="AF14" s="595"/>
      <c r="AG14" s="595"/>
      <c r="AH14" s="595"/>
      <c r="AI14" s="595"/>
      <c r="AJ14" s="595"/>
      <c r="AK14" s="595"/>
      <c r="AL14" s="596" t="s">
        <v>221</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141831</v>
      </c>
      <c r="BH14" s="592"/>
      <c r="BI14" s="592"/>
      <c r="BJ14" s="592"/>
      <c r="BK14" s="592"/>
      <c r="BL14" s="592"/>
      <c r="BM14" s="592"/>
      <c r="BN14" s="593"/>
      <c r="BO14" s="594">
        <v>1.2</v>
      </c>
      <c r="BP14" s="594"/>
      <c r="BQ14" s="594"/>
      <c r="BR14" s="594"/>
      <c r="BS14" s="600" t="s">
        <v>221</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751378</v>
      </c>
      <c r="CS14" s="592"/>
      <c r="CT14" s="592"/>
      <c r="CU14" s="592"/>
      <c r="CV14" s="592"/>
      <c r="CW14" s="592"/>
      <c r="CX14" s="592"/>
      <c r="CY14" s="593"/>
      <c r="CZ14" s="594">
        <v>3</v>
      </c>
      <c r="DA14" s="594"/>
      <c r="DB14" s="594"/>
      <c r="DC14" s="594"/>
      <c r="DD14" s="600">
        <v>1091</v>
      </c>
      <c r="DE14" s="592"/>
      <c r="DF14" s="592"/>
      <c r="DG14" s="592"/>
      <c r="DH14" s="592"/>
      <c r="DI14" s="592"/>
      <c r="DJ14" s="592"/>
      <c r="DK14" s="592"/>
      <c r="DL14" s="592"/>
      <c r="DM14" s="592"/>
      <c r="DN14" s="592"/>
      <c r="DO14" s="592"/>
      <c r="DP14" s="593"/>
      <c r="DQ14" s="600">
        <v>741490</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82160</v>
      </c>
      <c r="S15" s="592"/>
      <c r="T15" s="592"/>
      <c r="U15" s="592"/>
      <c r="V15" s="592"/>
      <c r="W15" s="592"/>
      <c r="X15" s="592"/>
      <c r="Y15" s="593"/>
      <c r="Z15" s="594">
        <v>0.3</v>
      </c>
      <c r="AA15" s="594"/>
      <c r="AB15" s="594"/>
      <c r="AC15" s="594"/>
      <c r="AD15" s="595">
        <v>82160</v>
      </c>
      <c r="AE15" s="595"/>
      <c r="AF15" s="595"/>
      <c r="AG15" s="595"/>
      <c r="AH15" s="595"/>
      <c r="AI15" s="595"/>
      <c r="AJ15" s="595"/>
      <c r="AK15" s="595"/>
      <c r="AL15" s="596">
        <v>0.6</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579365</v>
      </c>
      <c r="BH15" s="592"/>
      <c r="BI15" s="592"/>
      <c r="BJ15" s="592"/>
      <c r="BK15" s="592"/>
      <c r="BL15" s="592"/>
      <c r="BM15" s="592"/>
      <c r="BN15" s="593"/>
      <c r="BO15" s="594">
        <v>4.8</v>
      </c>
      <c r="BP15" s="594"/>
      <c r="BQ15" s="594"/>
      <c r="BR15" s="594"/>
      <c r="BS15" s="600" t="s">
        <v>221</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4148073</v>
      </c>
      <c r="CS15" s="592"/>
      <c r="CT15" s="592"/>
      <c r="CU15" s="592"/>
      <c r="CV15" s="592"/>
      <c r="CW15" s="592"/>
      <c r="CX15" s="592"/>
      <c r="CY15" s="593"/>
      <c r="CZ15" s="594">
        <v>16.399999999999999</v>
      </c>
      <c r="DA15" s="594"/>
      <c r="DB15" s="594"/>
      <c r="DC15" s="594"/>
      <c r="DD15" s="600">
        <v>1928030</v>
      </c>
      <c r="DE15" s="592"/>
      <c r="DF15" s="592"/>
      <c r="DG15" s="592"/>
      <c r="DH15" s="592"/>
      <c r="DI15" s="592"/>
      <c r="DJ15" s="592"/>
      <c r="DK15" s="592"/>
      <c r="DL15" s="592"/>
      <c r="DM15" s="592"/>
      <c r="DN15" s="592"/>
      <c r="DO15" s="592"/>
      <c r="DP15" s="593"/>
      <c r="DQ15" s="600">
        <v>2244375</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2175953</v>
      </c>
      <c r="S16" s="592"/>
      <c r="T16" s="592"/>
      <c r="U16" s="592"/>
      <c r="V16" s="592"/>
      <c r="W16" s="592"/>
      <c r="X16" s="592"/>
      <c r="Y16" s="593"/>
      <c r="Z16" s="594">
        <v>8.3000000000000007</v>
      </c>
      <c r="AA16" s="594"/>
      <c r="AB16" s="594"/>
      <c r="AC16" s="594"/>
      <c r="AD16" s="595">
        <v>1653943</v>
      </c>
      <c r="AE16" s="595"/>
      <c r="AF16" s="595"/>
      <c r="AG16" s="595"/>
      <c r="AH16" s="595"/>
      <c r="AI16" s="595"/>
      <c r="AJ16" s="595"/>
      <c r="AK16" s="595"/>
      <c r="AL16" s="596">
        <v>11.5</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221</v>
      </c>
      <c r="BH16" s="592"/>
      <c r="BI16" s="592"/>
      <c r="BJ16" s="592"/>
      <c r="BK16" s="592"/>
      <c r="BL16" s="592"/>
      <c r="BM16" s="592"/>
      <c r="BN16" s="593"/>
      <c r="BO16" s="594" t="s">
        <v>221</v>
      </c>
      <c r="BP16" s="594"/>
      <c r="BQ16" s="594"/>
      <c r="BR16" s="594"/>
      <c r="BS16" s="600" t="s">
        <v>221</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t="s">
        <v>221</v>
      </c>
      <c r="CS16" s="592"/>
      <c r="CT16" s="592"/>
      <c r="CU16" s="592"/>
      <c r="CV16" s="592"/>
      <c r="CW16" s="592"/>
      <c r="CX16" s="592"/>
      <c r="CY16" s="593"/>
      <c r="CZ16" s="594" t="s">
        <v>221</v>
      </c>
      <c r="DA16" s="594"/>
      <c r="DB16" s="594"/>
      <c r="DC16" s="594"/>
      <c r="DD16" s="600" t="s">
        <v>221</v>
      </c>
      <c r="DE16" s="592"/>
      <c r="DF16" s="592"/>
      <c r="DG16" s="592"/>
      <c r="DH16" s="592"/>
      <c r="DI16" s="592"/>
      <c r="DJ16" s="592"/>
      <c r="DK16" s="592"/>
      <c r="DL16" s="592"/>
      <c r="DM16" s="592"/>
      <c r="DN16" s="592"/>
      <c r="DO16" s="592"/>
      <c r="DP16" s="593"/>
      <c r="DQ16" s="600" t="s">
        <v>221</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1653943</v>
      </c>
      <c r="S17" s="592"/>
      <c r="T17" s="592"/>
      <c r="U17" s="592"/>
      <c r="V17" s="592"/>
      <c r="W17" s="592"/>
      <c r="X17" s="592"/>
      <c r="Y17" s="593"/>
      <c r="Z17" s="594">
        <v>6.3</v>
      </c>
      <c r="AA17" s="594"/>
      <c r="AB17" s="594"/>
      <c r="AC17" s="594"/>
      <c r="AD17" s="595">
        <v>1653943</v>
      </c>
      <c r="AE17" s="595"/>
      <c r="AF17" s="595"/>
      <c r="AG17" s="595"/>
      <c r="AH17" s="595"/>
      <c r="AI17" s="595"/>
      <c r="AJ17" s="595"/>
      <c r="AK17" s="595"/>
      <c r="AL17" s="596">
        <v>11.5</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221</v>
      </c>
      <c r="BH17" s="592"/>
      <c r="BI17" s="592"/>
      <c r="BJ17" s="592"/>
      <c r="BK17" s="592"/>
      <c r="BL17" s="592"/>
      <c r="BM17" s="592"/>
      <c r="BN17" s="593"/>
      <c r="BO17" s="594" t="s">
        <v>221</v>
      </c>
      <c r="BP17" s="594"/>
      <c r="BQ17" s="594"/>
      <c r="BR17" s="594"/>
      <c r="BS17" s="600" t="s">
        <v>221</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2518059</v>
      </c>
      <c r="CS17" s="592"/>
      <c r="CT17" s="592"/>
      <c r="CU17" s="592"/>
      <c r="CV17" s="592"/>
      <c r="CW17" s="592"/>
      <c r="CX17" s="592"/>
      <c r="CY17" s="593"/>
      <c r="CZ17" s="594">
        <v>10</v>
      </c>
      <c r="DA17" s="594"/>
      <c r="DB17" s="594"/>
      <c r="DC17" s="594"/>
      <c r="DD17" s="600" t="s">
        <v>221</v>
      </c>
      <c r="DE17" s="592"/>
      <c r="DF17" s="592"/>
      <c r="DG17" s="592"/>
      <c r="DH17" s="592"/>
      <c r="DI17" s="592"/>
      <c r="DJ17" s="592"/>
      <c r="DK17" s="592"/>
      <c r="DL17" s="592"/>
      <c r="DM17" s="592"/>
      <c r="DN17" s="592"/>
      <c r="DO17" s="592"/>
      <c r="DP17" s="593"/>
      <c r="DQ17" s="600">
        <v>2480159</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522009</v>
      </c>
      <c r="S18" s="592"/>
      <c r="T18" s="592"/>
      <c r="U18" s="592"/>
      <c r="V18" s="592"/>
      <c r="W18" s="592"/>
      <c r="X18" s="592"/>
      <c r="Y18" s="593"/>
      <c r="Z18" s="594">
        <v>2</v>
      </c>
      <c r="AA18" s="594"/>
      <c r="AB18" s="594"/>
      <c r="AC18" s="594"/>
      <c r="AD18" s="595" t="s">
        <v>221</v>
      </c>
      <c r="AE18" s="595"/>
      <c r="AF18" s="595"/>
      <c r="AG18" s="595"/>
      <c r="AH18" s="595"/>
      <c r="AI18" s="595"/>
      <c r="AJ18" s="595"/>
      <c r="AK18" s="595"/>
      <c r="AL18" s="596" t="s">
        <v>221</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221</v>
      </c>
      <c r="BH18" s="592"/>
      <c r="BI18" s="592"/>
      <c r="BJ18" s="592"/>
      <c r="BK18" s="592"/>
      <c r="BL18" s="592"/>
      <c r="BM18" s="592"/>
      <c r="BN18" s="593"/>
      <c r="BO18" s="594" t="s">
        <v>221</v>
      </c>
      <c r="BP18" s="594"/>
      <c r="BQ18" s="594"/>
      <c r="BR18" s="594"/>
      <c r="BS18" s="600" t="s">
        <v>221</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221</v>
      </c>
      <c r="CS18" s="592"/>
      <c r="CT18" s="592"/>
      <c r="CU18" s="592"/>
      <c r="CV18" s="592"/>
      <c r="CW18" s="592"/>
      <c r="CX18" s="592"/>
      <c r="CY18" s="593"/>
      <c r="CZ18" s="594" t="s">
        <v>221</v>
      </c>
      <c r="DA18" s="594"/>
      <c r="DB18" s="594"/>
      <c r="DC18" s="594"/>
      <c r="DD18" s="600" t="s">
        <v>221</v>
      </c>
      <c r="DE18" s="592"/>
      <c r="DF18" s="592"/>
      <c r="DG18" s="592"/>
      <c r="DH18" s="592"/>
      <c r="DI18" s="592"/>
      <c r="DJ18" s="592"/>
      <c r="DK18" s="592"/>
      <c r="DL18" s="592"/>
      <c r="DM18" s="592"/>
      <c r="DN18" s="592"/>
      <c r="DO18" s="592"/>
      <c r="DP18" s="593"/>
      <c r="DQ18" s="600" t="s">
        <v>221</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221</v>
      </c>
      <c r="AE19" s="595"/>
      <c r="AF19" s="595"/>
      <c r="AG19" s="595"/>
      <c r="AH19" s="595"/>
      <c r="AI19" s="595"/>
      <c r="AJ19" s="595"/>
      <c r="AK19" s="595"/>
      <c r="AL19" s="596" t="s">
        <v>221</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564498</v>
      </c>
      <c r="BH19" s="592"/>
      <c r="BI19" s="592"/>
      <c r="BJ19" s="592"/>
      <c r="BK19" s="592"/>
      <c r="BL19" s="592"/>
      <c r="BM19" s="592"/>
      <c r="BN19" s="593"/>
      <c r="BO19" s="594">
        <v>4.7</v>
      </c>
      <c r="BP19" s="594"/>
      <c r="BQ19" s="594"/>
      <c r="BR19" s="594"/>
      <c r="BS19" s="600" t="s">
        <v>221</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221</v>
      </c>
      <c r="CS19" s="592"/>
      <c r="CT19" s="592"/>
      <c r="CU19" s="592"/>
      <c r="CV19" s="592"/>
      <c r="CW19" s="592"/>
      <c r="CX19" s="592"/>
      <c r="CY19" s="593"/>
      <c r="CZ19" s="594" t="s">
        <v>221</v>
      </c>
      <c r="DA19" s="594"/>
      <c r="DB19" s="594"/>
      <c r="DC19" s="594"/>
      <c r="DD19" s="600" t="s">
        <v>221</v>
      </c>
      <c r="DE19" s="592"/>
      <c r="DF19" s="592"/>
      <c r="DG19" s="592"/>
      <c r="DH19" s="592"/>
      <c r="DI19" s="592"/>
      <c r="DJ19" s="592"/>
      <c r="DK19" s="592"/>
      <c r="DL19" s="592"/>
      <c r="DM19" s="592"/>
      <c r="DN19" s="592"/>
      <c r="DO19" s="592"/>
      <c r="DP19" s="593"/>
      <c r="DQ19" s="600" t="s">
        <v>221</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15406573</v>
      </c>
      <c r="S20" s="592"/>
      <c r="T20" s="592"/>
      <c r="U20" s="592"/>
      <c r="V20" s="592"/>
      <c r="W20" s="592"/>
      <c r="X20" s="592"/>
      <c r="Y20" s="593"/>
      <c r="Z20" s="594">
        <v>58.7</v>
      </c>
      <c r="AA20" s="594"/>
      <c r="AB20" s="594"/>
      <c r="AC20" s="594"/>
      <c r="AD20" s="595">
        <v>14320707</v>
      </c>
      <c r="AE20" s="595"/>
      <c r="AF20" s="595"/>
      <c r="AG20" s="595"/>
      <c r="AH20" s="595"/>
      <c r="AI20" s="595"/>
      <c r="AJ20" s="595"/>
      <c r="AK20" s="595"/>
      <c r="AL20" s="596">
        <v>99.5</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564498</v>
      </c>
      <c r="BH20" s="592"/>
      <c r="BI20" s="592"/>
      <c r="BJ20" s="592"/>
      <c r="BK20" s="592"/>
      <c r="BL20" s="592"/>
      <c r="BM20" s="592"/>
      <c r="BN20" s="593"/>
      <c r="BO20" s="594">
        <v>4.7</v>
      </c>
      <c r="BP20" s="594"/>
      <c r="BQ20" s="594"/>
      <c r="BR20" s="594"/>
      <c r="BS20" s="600" t="s">
        <v>221</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25287169</v>
      </c>
      <c r="CS20" s="592"/>
      <c r="CT20" s="592"/>
      <c r="CU20" s="592"/>
      <c r="CV20" s="592"/>
      <c r="CW20" s="592"/>
      <c r="CX20" s="592"/>
      <c r="CY20" s="593"/>
      <c r="CZ20" s="594">
        <v>100</v>
      </c>
      <c r="DA20" s="594"/>
      <c r="DB20" s="594"/>
      <c r="DC20" s="594"/>
      <c r="DD20" s="600">
        <v>3448963</v>
      </c>
      <c r="DE20" s="592"/>
      <c r="DF20" s="592"/>
      <c r="DG20" s="592"/>
      <c r="DH20" s="592"/>
      <c r="DI20" s="592"/>
      <c r="DJ20" s="592"/>
      <c r="DK20" s="592"/>
      <c r="DL20" s="592"/>
      <c r="DM20" s="592"/>
      <c r="DN20" s="592"/>
      <c r="DO20" s="592"/>
      <c r="DP20" s="593"/>
      <c r="DQ20" s="600">
        <v>17294164</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13013</v>
      </c>
      <c r="S21" s="592"/>
      <c r="T21" s="592"/>
      <c r="U21" s="592"/>
      <c r="V21" s="592"/>
      <c r="W21" s="592"/>
      <c r="X21" s="592"/>
      <c r="Y21" s="593"/>
      <c r="Z21" s="594">
        <v>0</v>
      </c>
      <c r="AA21" s="594"/>
      <c r="AB21" s="594"/>
      <c r="AC21" s="594"/>
      <c r="AD21" s="595">
        <v>13013</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642</v>
      </c>
      <c r="BH21" s="592"/>
      <c r="BI21" s="592"/>
      <c r="BJ21" s="592"/>
      <c r="BK21" s="592"/>
      <c r="BL21" s="592"/>
      <c r="BM21" s="592"/>
      <c r="BN21" s="593"/>
      <c r="BO21" s="594">
        <v>0</v>
      </c>
      <c r="BP21" s="594"/>
      <c r="BQ21" s="594"/>
      <c r="BR21" s="594"/>
      <c r="BS21" s="600" t="s">
        <v>221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268809</v>
      </c>
      <c r="S22" s="592"/>
      <c r="T22" s="592"/>
      <c r="U22" s="592"/>
      <c r="V22" s="592"/>
      <c r="W22" s="592"/>
      <c r="X22" s="592"/>
      <c r="Y22" s="593"/>
      <c r="Z22" s="594">
        <v>1</v>
      </c>
      <c r="AA22" s="594"/>
      <c r="AB22" s="594"/>
      <c r="AC22" s="594"/>
      <c r="AD22" s="595" t="s">
        <v>221</v>
      </c>
      <c r="AE22" s="595"/>
      <c r="AF22" s="595"/>
      <c r="AG22" s="595"/>
      <c r="AH22" s="595"/>
      <c r="AI22" s="595"/>
      <c r="AJ22" s="595"/>
      <c r="AK22" s="595"/>
      <c r="AL22" s="596" t="s">
        <v>221</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221</v>
      </c>
      <c r="BH22" s="592"/>
      <c r="BI22" s="592"/>
      <c r="BJ22" s="592"/>
      <c r="BK22" s="592"/>
      <c r="BL22" s="592"/>
      <c r="BM22" s="592"/>
      <c r="BN22" s="593"/>
      <c r="BO22" s="594" t="s">
        <v>221</v>
      </c>
      <c r="BP22" s="594"/>
      <c r="BQ22" s="594"/>
      <c r="BR22" s="594"/>
      <c r="BS22" s="600" t="s">
        <v>221</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518421</v>
      </c>
      <c r="S23" s="592"/>
      <c r="T23" s="592"/>
      <c r="U23" s="592"/>
      <c r="V23" s="592"/>
      <c r="W23" s="592"/>
      <c r="X23" s="592"/>
      <c r="Y23" s="593"/>
      <c r="Z23" s="594">
        <v>2</v>
      </c>
      <c r="AA23" s="594"/>
      <c r="AB23" s="594"/>
      <c r="AC23" s="594"/>
      <c r="AD23" s="595">
        <v>25458</v>
      </c>
      <c r="AE23" s="595"/>
      <c r="AF23" s="595"/>
      <c r="AG23" s="595"/>
      <c r="AH23" s="595"/>
      <c r="AI23" s="595"/>
      <c r="AJ23" s="595"/>
      <c r="AK23" s="595"/>
      <c r="AL23" s="596">
        <v>0.2</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563856</v>
      </c>
      <c r="BH23" s="592"/>
      <c r="BI23" s="592"/>
      <c r="BJ23" s="592"/>
      <c r="BK23" s="592"/>
      <c r="BL23" s="592"/>
      <c r="BM23" s="592"/>
      <c r="BN23" s="593"/>
      <c r="BO23" s="594">
        <v>4.5999999999999996</v>
      </c>
      <c r="BP23" s="594"/>
      <c r="BQ23" s="594"/>
      <c r="BR23" s="594"/>
      <c r="BS23" s="600" t="s">
        <v>221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241004</v>
      </c>
      <c r="S24" s="592"/>
      <c r="T24" s="592"/>
      <c r="U24" s="592"/>
      <c r="V24" s="592"/>
      <c r="W24" s="592"/>
      <c r="X24" s="592"/>
      <c r="Y24" s="593"/>
      <c r="Z24" s="594">
        <v>0.9</v>
      </c>
      <c r="AA24" s="594"/>
      <c r="AB24" s="594"/>
      <c r="AC24" s="594"/>
      <c r="AD24" s="595" t="s">
        <v>221</v>
      </c>
      <c r="AE24" s="595"/>
      <c r="AF24" s="595"/>
      <c r="AG24" s="595"/>
      <c r="AH24" s="595"/>
      <c r="AI24" s="595"/>
      <c r="AJ24" s="595"/>
      <c r="AK24" s="595"/>
      <c r="AL24" s="596" t="s">
        <v>221</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221</v>
      </c>
      <c r="BH24" s="592"/>
      <c r="BI24" s="592"/>
      <c r="BJ24" s="592"/>
      <c r="BK24" s="592"/>
      <c r="BL24" s="592"/>
      <c r="BM24" s="592"/>
      <c r="BN24" s="593"/>
      <c r="BO24" s="594" t="s">
        <v>221</v>
      </c>
      <c r="BP24" s="594"/>
      <c r="BQ24" s="594"/>
      <c r="BR24" s="594"/>
      <c r="BS24" s="600" t="s">
        <v>221</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12017892</v>
      </c>
      <c r="CS24" s="581"/>
      <c r="CT24" s="581"/>
      <c r="CU24" s="581"/>
      <c r="CV24" s="581"/>
      <c r="CW24" s="581"/>
      <c r="CX24" s="581"/>
      <c r="CY24" s="582"/>
      <c r="CZ24" s="618">
        <v>47.5</v>
      </c>
      <c r="DA24" s="619"/>
      <c r="DB24" s="619"/>
      <c r="DC24" s="620"/>
      <c r="DD24" s="617">
        <v>7842017</v>
      </c>
      <c r="DE24" s="581"/>
      <c r="DF24" s="581"/>
      <c r="DG24" s="581"/>
      <c r="DH24" s="581"/>
      <c r="DI24" s="581"/>
      <c r="DJ24" s="581"/>
      <c r="DK24" s="582"/>
      <c r="DL24" s="617">
        <v>7777665</v>
      </c>
      <c r="DM24" s="581"/>
      <c r="DN24" s="581"/>
      <c r="DO24" s="581"/>
      <c r="DP24" s="581"/>
      <c r="DQ24" s="581"/>
      <c r="DR24" s="581"/>
      <c r="DS24" s="581"/>
      <c r="DT24" s="581"/>
      <c r="DU24" s="581"/>
      <c r="DV24" s="582"/>
      <c r="DW24" s="585">
        <v>49</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3813183</v>
      </c>
      <c r="S25" s="592"/>
      <c r="T25" s="592"/>
      <c r="U25" s="592"/>
      <c r="V25" s="592"/>
      <c r="W25" s="592"/>
      <c r="X25" s="592"/>
      <c r="Y25" s="593"/>
      <c r="Z25" s="594">
        <v>14.5</v>
      </c>
      <c r="AA25" s="594"/>
      <c r="AB25" s="594"/>
      <c r="AC25" s="594"/>
      <c r="AD25" s="595" t="s">
        <v>221</v>
      </c>
      <c r="AE25" s="595"/>
      <c r="AF25" s="595"/>
      <c r="AG25" s="595"/>
      <c r="AH25" s="595"/>
      <c r="AI25" s="595"/>
      <c r="AJ25" s="595"/>
      <c r="AK25" s="595"/>
      <c r="AL25" s="596" t="s">
        <v>221</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221</v>
      </c>
      <c r="BH25" s="592"/>
      <c r="BI25" s="592"/>
      <c r="BJ25" s="592"/>
      <c r="BK25" s="592"/>
      <c r="BL25" s="592"/>
      <c r="BM25" s="592"/>
      <c r="BN25" s="593"/>
      <c r="BO25" s="594" t="s">
        <v>221</v>
      </c>
      <c r="BP25" s="594"/>
      <c r="BQ25" s="594"/>
      <c r="BR25" s="594"/>
      <c r="BS25" s="600" t="s">
        <v>221</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4227680</v>
      </c>
      <c r="CS25" s="623"/>
      <c r="CT25" s="623"/>
      <c r="CU25" s="623"/>
      <c r="CV25" s="623"/>
      <c r="CW25" s="623"/>
      <c r="CX25" s="623"/>
      <c r="CY25" s="624"/>
      <c r="CZ25" s="625">
        <v>16.7</v>
      </c>
      <c r="DA25" s="626"/>
      <c r="DB25" s="626"/>
      <c r="DC25" s="627"/>
      <c r="DD25" s="600">
        <v>3547383</v>
      </c>
      <c r="DE25" s="623"/>
      <c r="DF25" s="623"/>
      <c r="DG25" s="623"/>
      <c r="DH25" s="623"/>
      <c r="DI25" s="623"/>
      <c r="DJ25" s="623"/>
      <c r="DK25" s="624"/>
      <c r="DL25" s="600">
        <v>3489924</v>
      </c>
      <c r="DM25" s="623"/>
      <c r="DN25" s="623"/>
      <c r="DO25" s="623"/>
      <c r="DP25" s="623"/>
      <c r="DQ25" s="623"/>
      <c r="DR25" s="623"/>
      <c r="DS25" s="623"/>
      <c r="DT25" s="623"/>
      <c r="DU25" s="623"/>
      <c r="DV25" s="624"/>
      <c r="DW25" s="596">
        <v>22</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221</v>
      </c>
      <c r="S26" s="592"/>
      <c r="T26" s="592"/>
      <c r="U26" s="592"/>
      <c r="V26" s="592"/>
      <c r="W26" s="592"/>
      <c r="X26" s="592"/>
      <c r="Y26" s="593"/>
      <c r="Z26" s="594" t="s">
        <v>221</v>
      </c>
      <c r="AA26" s="594"/>
      <c r="AB26" s="594"/>
      <c r="AC26" s="594"/>
      <c r="AD26" s="595" t="s">
        <v>221</v>
      </c>
      <c r="AE26" s="595"/>
      <c r="AF26" s="595"/>
      <c r="AG26" s="595"/>
      <c r="AH26" s="595"/>
      <c r="AI26" s="595"/>
      <c r="AJ26" s="595"/>
      <c r="AK26" s="595"/>
      <c r="AL26" s="596" t="s">
        <v>221</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221</v>
      </c>
      <c r="BH26" s="592"/>
      <c r="BI26" s="592"/>
      <c r="BJ26" s="592"/>
      <c r="BK26" s="592"/>
      <c r="BL26" s="592"/>
      <c r="BM26" s="592"/>
      <c r="BN26" s="593"/>
      <c r="BO26" s="594" t="s">
        <v>221</v>
      </c>
      <c r="BP26" s="594"/>
      <c r="BQ26" s="594"/>
      <c r="BR26" s="594"/>
      <c r="BS26" s="600" t="s">
        <v>221</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2351159</v>
      </c>
      <c r="CS26" s="592"/>
      <c r="CT26" s="592"/>
      <c r="CU26" s="592"/>
      <c r="CV26" s="592"/>
      <c r="CW26" s="592"/>
      <c r="CX26" s="592"/>
      <c r="CY26" s="593"/>
      <c r="CZ26" s="625">
        <v>9.3000000000000007</v>
      </c>
      <c r="DA26" s="626"/>
      <c r="DB26" s="626"/>
      <c r="DC26" s="627"/>
      <c r="DD26" s="600">
        <v>1905474</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1684213</v>
      </c>
      <c r="S27" s="592"/>
      <c r="T27" s="592"/>
      <c r="U27" s="592"/>
      <c r="V27" s="592"/>
      <c r="W27" s="592"/>
      <c r="X27" s="592"/>
      <c r="Y27" s="593"/>
      <c r="Z27" s="594">
        <v>6.4</v>
      </c>
      <c r="AA27" s="594"/>
      <c r="AB27" s="594"/>
      <c r="AC27" s="594"/>
      <c r="AD27" s="595" t="s">
        <v>221</v>
      </c>
      <c r="AE27" s="595"/>
      <c r="AF27" s="595"/>
      <c r="AG27" s="595"/>
      <c r="AH27" s="595"/>
      <c r="AI27" s="595"/>
      <c r="AJ27" s="595"/>
      <c r="AK27" s="595"/>
      <c r="AL27" s="596" t="s">
        <v>221</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12131273</v>
      </c>
      <c r="BH27" s="592"/>
      <c r="BI27" s="592"/>
      <c r="BJ27" s="592"/>
      <c r="BK27" s="592"/>
      <c r="BL27" s="592"/>
      <c r="BM27" s="592"/>
      <c r="BN27" s="593"/>
      <c r="BO27" s="594">
        <v>100</v>
      </c>
      <c r="BP27" s="594"/>
      <c r="BQ27" s="594"/>
      <c r="BR27" s="594"/>
      <c r="BS27" s="600">
        <v>166072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5272153</v>
      </c>
      <c r="CS27" s="623"/>
      <c r="CT27" s="623"/>
      <c r="CU27" s="623"/>
      <c r="CV27" s="623"/>
      <c r="CW27" s="623"/>
      <c r="CX27" s="623"/>
      <c r="CY27" s="624"/>
      <c r="CZ27" s="625">
        <v>20.8</v>
      </c>
      <c r="DA27" s="626"/>
      <c r="DB27" s="626"/>
      <c r="DC27" s="627"/>
      <c r="DD27" s="600">
        <v>1814475</v>
      </c>
      <c r="DE27" s="623"/>
      <c r="DF27" s="623"/>
      <c r="DG27" s="623"/>
      <c r="DH27" s="623"/>
      <c r="DI27" s="623"/>
      <c r="DJ27" s="623"/>
      <c r="DK27" s="624"/>
      <c r="DL27" s="600">
        <v>1807582</v>
      </c>
      <c r="DM27" s="623"/>
      <c r="DN27" s="623"/>
      <c r="DO27" s="623"/>
      <c r="DP27" s="623"/>
      <c r="DQ27" s="623"/>
      <c r="DR27" s="623"/>
      <c r="DS27" s="623"/>
      <c r="DT27" s="623"/>
      <c r="DU27" s="623"/>
      <c r="DV27" s="624"/>
      <c r="DW27" s="596">
        <v>11.4</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122466</v>
      </c>
      <c r="S28" s="592"/>
      <c r="T28" s="592"/>
      <c r="U28" s="592"/>
      <c r="V28" s="592"/>
      <c r="W28" s="592"/>
      <c r="X28" s="592"/>
      <c r="Y28" s="593"/>
      <c r="Z28" s="594">
        <v>0.5</v>
      </c>
      <c r="AA28" s="594"/>
      <c r="AB28" s="594"/>
      <c r="AC28" s="594"/>
      <c r="AD28" s="595">
        <v>17195</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2518059</v>
      </c>
      <c r="CS28" s="592"/>
      <c r="CT28" s="592"/>
      <c r="CU28" s="592"/>
      <c r="CV28" s="592"/>
      <c r="CW28" s="592"/>
      <c r="CX28" s="592"/>
      <c r="CY28" s="593"/>
      <c r="CZ28" s="625">
        <v>10</v>
      </c>
      <c r="DA28" s="626"/>
      <c r="DB28" s="626"/>
      <c r="DC28" s="627"/>
      <c r="DD28" s="600">
        <v>2480159</v>
      </c>
      <c r="DE28" s="592"/>
      <c r="DF28" s="592"/>
      <c r="DG28" s="592"/>
      <c r="DH28" s="592"/>
      <c r="DI28" s="592"/>
      <c r="DJ28" s="592"/>
      <c r="DK28" s="593"/>
      <c r="DL28" s="600">
        <v>2480159</v>
      </c>
      <c r="DM28" s="592"/>
      <c r="DN28" s="592"/>
      <c r="DO28" s="592"/>
      <c r="DP28" s="592"/>
      <c r="DQ28" s="592"/>
      <c r="DR28" s="592"/>
      <c r="DS28" s="592"/>
      <c r="DT28" s="592"/>
      <c r="DU28" s="592"/>
      <c r="DV28" s="593"/>
      <c r="DW28" s="596">
        <v>15.6</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1354</v>
      </c>
      <c r="S29" s="592"/>
      <c r="T29" s="592"/>
      <c r="U29" s="592"/>
      <c r="V29" s="592"/>
      <c r="W29" s="592"/>
      <c r="X29" s="592"/>
      <c r="Y29" s="593"/>
      <c r="Z29" s="594">
        <v>0</v>
      </c>
      <c r="AA29" s="594"/>
      <c r="AB29" s="594"/>
      <c r="AC29" s="594"/>
      <c r="AD29" s="595" t="s">
        <v>221</v>
      </c>
      <c r="AE29" s="595"/>
      <c r="AF29" s="595"/>
      <c r="AG29" s="595"/>
      <c r="AH29" s="595"/>
      <c r="AI29" s="595"/>
      <c r="AJ29" s="595"/>
      <c r="AK29" s="595"/>
      <c r="AL29" s="596" t="s">
        <v>221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2517992</v>
      </c>
      <c r="CS29" s="623"/>
      <c r="CT29" s="623"/>
      <c r="CU29" s="623"/>
      <c r="CV29" s="623"/>
      <c r="CW29" s="623"/>
      <c r="CX29" s="623"/>
      <c r="CY29" s="624"/>
      <c r="CZ29" s="625">
        <v>10</v>
      </c>
      <c r="DA29" s="626"/>
      <c r="DB29" s="626"/>
      <c r="DC29" s="627"/>
      <c r="DD29" s="600">
        <v>2480092</v>
      </c>
      <c r="DE29" s="623"/>
      <c r="DF29" s="623"/>
      <c r="DG29" s="623"/>
      <c r="DH29" s="623"/>
      <c r="DI29" s="623"/>
      <c r="DJ29" s="623"/>
      <c r="DK29" s="624"/>
      <c r="DL29" s="600">
        <v>2480092</v>
      </c>
      <c r="DM29" s="623"/>
      <c r="DN29" s="623"/>
      <c r="DO29" s="623"/>
      <c r="DP29" s="623"/>
      <c r="DQ29" s="623"/>
      <c r="DR29" s="623"/>
      <c r="DS29" s="623"/>
      <c r="DT29" s="623"/>
      <c r="DU29" s="623"/>
      <c r="DV29" s="624"/>
      <c r="DW29" s="596">
        <v>15.6</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186330</v>
      </c>
      <c r="S30" s="592"/>
      <c r="T30" s="592"/>
      <c r="U30" s="592"/>
      <c r="V30" s="592"/>
      <c r="W30" s="592"/>
      <c r="X30" s="592"/>
      <c r="Y30" s="593"/>
      <c r="Z30" s="594">
        <v>0.7</v>
      </c>
      <c r="AA30" s="594"/>
      <c r="AB30" s="594"/>
      <c r="AC30" s="594"/>
      <c r="AD30" s="595" t="s">
        <v>221</v>
      </c>
      <c r="AE30" s="595"/>
      <c r="AF30" s="595"/>
      <c r="AG30" s="595"/>
      <c r="AH30" s="595"/>
      <c r="AI30" s="595"/>
      <c r="AJ30" s="595"/>
      <c r="AK30" s="595"/>
      <c r="AL30" s="596" t="s">
        <v>221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98.8</v>
      </c>
      <c r="BH30" s="650"/>
      <c r="BI30" s="650"/>
      <c r="BJ30" s="650"/>
      <c r="BK30" s="650"/>
      <c r="BL30" s="650"/>
      <c r="BM30" s="586">
        <v>94.1</v>
      </c>
      <c r="BN30" s="650"/>
      <c r="BO30" s="650"/>
      <c r="BP30" s="650"/>
      <c r="BQ30" s="651"/>
      <c r="BR30" s="649">
        <v>98.7</v>
      </c>
      <c r="BS30" s="650"/>
      <c r="BT30" s="650"/>
      <c r="BU30" s="650"/>
      <c r="BV30" s="650"/>
      <c r="BW30" s="650"/>
      <c r="BX30" s="586">
        <v>93.9</v>
      </c>
      <c r="BY30" s="650"/>
      <c r="BZ30" s="650"/>
      <c r="CA30" s="650"/>
      <c r="CB30" s="651"/>
      <c r="CD30" s="654"/>
      <c r="CE30" s="655"/>
      <c r="CF30" s="605" t="s">
        <v>292</v>
      </c>
      <c r="CG30" s="606"/>
      <c r="CH30" s="606"/>
      <c r="CI30" s="606"/>
      <c r="CJ30" s="606"/>
      <c r="CK30" s="606"/>
      <c r="CL30" s="606"/>
      <c r="CM30" s="606"/>
      <c r="CN30" s="606"/>
      <c r="CO30" s="606"/>
      <c r="CP30" s="606"/>
      <c r="CQ30" s="607"/>
      <c r="CR30" s="591">
        <v>2165494</v>
      </c>
      <c r="CS30" s="592"/>
      <c r="CT30" s="592"/>
      <c r="CU30" s="592"/>
      <c r="CV30" s="592"/>
      <c r="CW30" s="592"/>
      <c r="CX30" s="592"/>
      <c r="CY30" s="593"/>
      <c r="CZ30" s="625">
        <v>8.6</v>
      </c>
      <c r="DA30" s="626"/>
      <c r="DB30" s="626"/>
      <c r="DC30" s="627"/>
      <c r="DD30" s="600">
        <v>2136858</v>
      </c>
      <c r="DE30" s="592"/>
      <c r="DF30" s="592"/>
      <c r="DG30" s="592"/>
      <c r="DH30" s="592"/>
      <c r="DI30" s="592"/>
      <c r="DJ30" s="592"/>
      <c r="DK30" s="593"/>
      <c r="DL30" s="600">
        <v>2136858</v>
      </c>
      <c r="DM30" s="592"/>
      <c r="DN30" s="592"/>
      <c r="DO30" s="592"/>
      <c r="DP30" s="592"/>
      <c r="DQ30" s="592"/>
      <c r="DR30" s="592"/>
      <c r="DS30" s="592"/>
      <c r="DT30" s="592"/>
      <c r="DU30" s="592"/>
      <c r="DV30" s="593"/>
      <c r="DW30" s="596">
        <v>13.5</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922263</v>
      </c>
      <c r="S31" s="592"/>
      <c r="T31" s="592"/>
      <c r="U31" s="592"/>
      <c r="V31" s="592"/>
      <c r="W31" s="592"/>
      <c r="X31" s="592"/>
      <c r="Y31" s="593"/>
      <c r="Z31" s="594">
        <v>3.5</v>
      </c>
      <c r="AA31" s="594"/>
      <c r="AB31" s="594"/>
      <c r="AC31" s="594"/>
      <c r="AD31" s="595" t="s">
        <v>221</v>
      </c>
      <c r="AE31" s="595"/>
      <c r="AF31" s="595"/>
      <c r="AG31" s="595"/>
      <c r="AH31" s="595"/>
      <c r="AI31" s="595"/>
      <c r="AJ31" s="595"/>
      <c r="AK31" s="595"/>
      <c r="AL31" s="596" t="s">
        <v>221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v>
      </c>
      <c r="BH31" s="623"/>
      <c r="BI31" s="623"/>
      <c r="BJ31" s="623"/>
      <c r="BK31" s="623"/>
      <c r="BL31" s="623"/>
      <c r="BM31" s="597">
        <v>95.7</v>
      </c>
      <c r="BN31" s="647"/>
      <c r="BO31" s="647"/>
      <c r="BP31" s="647"/>
      <c r="BQ31" s="648"/>
      <c r="BR31" s="646">
        <v>99</v>
      </c>
      <c r="BS31" s="623"/>
      <c r="BT31" s="623"/>
      <c r="BU31" s="623"/>
      <c r="BV31" s="623"/>
      <c r="BW31" s="623"/>
      <c r="BX31" s="597">
        <v>95.7</v>
      </c>
      <c r="BY31" s="647"/>
      <c r="BZ31" s="647"/>
      <c r="CA31" s="647"/>
      <c r="CB31" s="648"/>
      <c r="CD31" s="654"/>
      <c r="CE31" s="655"/>
      <c r="CF31" s="605" t="s">
        <v>296</v>
      </c>
      <c r="CG31" s="606"/>
      <c r="CH31" s="606"/>
      <c r="CI31" s="606"/>
      <c r="CJ31" s="606"/>
      <c r="CK31" s="606"/>
      <c r="CL31" s="606"/>
      <c r="CM31" s="606"/>
      <c r="CN31" s="606"/>
      <c r="CO31" s="606"/>
      <c r="CP31" s="606"/>
      <c r="CQ31" s="607"/>
      <c r="CR31" s="591">
        <v>352498</v>
      </c>
      <c r="CS31" s="623"/>
      <c r="CT31" s="623"/>
      <c r="CU31" s="623"/>
      <c r="CV31" s="623"/>
      <c r="CW31" s="623"/>
      <c r="CX31" s="623"/>
      <c r="CY31" s="624"/>
      <c r="CZ31" s="625">
        <v>1.4</v>
      </c>
      <c r="DA31" s="626"/>
      <c r="DB31" s="626"/>
      <c r="DC31" s="627"/>
      <c r="DD31" s="600">
        <v>343234</v>
      </c>
      <c r="DE31" s="623"/>
      <c r="DF31" s="623"/>
      <c r="DG31" s="623"/>
      <c r="DH31" s="623"/>
      <c r="DI31" s="623"/>
      <c r="DJ31" s="623"/>
      <c r="DK31" s="624"/>
      <c r="DL31" s="600">
        <v>343234</v>
      </c>
      <c r="DM31" s="623"/>
      <c r="DN31" s="623"/>
      <c r="DO31" s="623"/>
      <c r="DP31" s="623"/>
      <c r="DQ31" s="623"/>
      <c r="DR31" s="623"/>
      <c r="DS31" s="623"/>
      <c r="DT31" s="623"/>
      <c r="DU31" s="623"/>
      <c r="DV31" s="624"/>
      <c r="DW31" s="596">
        <v>2.2000000000000002</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474917</v>
      </c>
      <c r="S32" s="592"/>
      <c r="T32" s="592"/>
      <c r="U32" s="592"/>
      <c r="V32" s="592"/>
      <c r="W32" s="592"/>
      <c r="X32" s="592"/>
      <c r="Y32" s="593"/>
      <c r="Z32" s="594">
        <v>1.8</v>
      </c>
      <c r="AA32" s="594"/>
      <c r="AB32" s="594"/>
      <c r="AC32" s="594"/>
      <c r="AD32" s="595">
        <v>10744</v>
      </c>
      <c r="AE32" s="595"/>
      <c r="AF32" s="595"/>
      <c r="AG32" s="595"/>
      <c r="AH32" s="595"/>
      <c r="AI32" s="595"/>
      <c r="AJ32" s="595"/>
      <c r="AK32" s="595"/>
      <c r="AL32" s="596">
        <v>0.1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98.6</v>
      </c>
      <c r="BH32" s="659"/>
      <c r="BI32" s="659"/>
      <c r="BJ32" s="659"/>
      <c r="BK32" s="659"/>
      <c r="BL32" s="659"/>
      <c r="BM32" s="660">
        <v>92.2</v>
      </c>
      <c r="BN32" s="659"/>
      <c r="BO32" s="659"/>
      <c r="BP32" s="659"/>
      <c r="BQ32" s="661"/>
      <c r="BR32" s="658">
        <v>98.3</v>
      </c>
      <c r="BS32" s="659"/>
      <c r="BT32" s="659"/>
      <c r="BU32" s="659"/>
      <c r="BV32" s="659"/>
      <c r="BW32" s="659"/>
      <c r="BX32" s="660">
        <v>91.7</v>
      </c>
      <c r="BY32" s="659"/>
      <c r="BZ32" s="659"/>
      <c r="CA32" s="659"/>
      <c r="CB32" s="661"/>
      <c r="CD32" s="656"/>
      <c r="CE32" s="657"/>
      <c r="CF32" s="605" t="s">
        <v>299</v>
      </c>
      <c r="CG32" s="606"/>
      <c r="CH32" s="606"/>
      <c r="CI32" s="606"/>
      <c r="CJ32" s="606"/>
      <c r="CK32" s="606"/>
      <c r="CL32" s="606"/>
      <c r="CM32" s="606"/>
      <c r="CN32" s="606"/>
      <c r="CO32" s="606"/>
      <c r="CP32" s="606"/>
      <c r="CQ32" s="607"/>
      <c r="CR32" s="591">
        <v>67</v>
      </c>
      <c r="CS32" s="592"/>
      <c r="CT32" s="592"/>
      <c r="CU32" s="592"/>
      <c r="CV32" s="592"/>
      <c r="CW32" s="592"/>
      <c r="CX32" s="592"/>
      <c r="CY32" s="593"/>
      <c r="CZ32" s="625">
        <v>0</v>
      </c>
      <c r="DA32" s="626"/>
      <c r="DB32" s="626"/>
      <c r="DC32" s="627"/>
      <c r="DD32" s="600">
        <v>67</v>
      </c>
      <c r="DE32" s="592"/>
      <c r="DF32" s="592"/>
      <c r="DG32" s="592"/>
      <c r="DH32" s="592"/>
      <c r="DI32" s="592"/>
      <c r="DJ32" s="592"/>
      <c r="DK32" s="593"/>
      <c r="DL32" s="600">
        <v>67</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2596500</v>
      </c>
      <c r="S33" s="592"/>
      <c r="T33" s="592"/>
      <c r="U33" s="592"/>
      <c r="V33" s="592"/>
      <c r="W33" s="592"/>
      <c r="X33" s="592"/>
      <c r="Y33" s="593"/>
      <c r="Z33" s="594">
        <v>9.9</v>
      </c>
      <c r="AA33" s="594"/>
      <c r="AB33" s="594"/>
      <c r="AC33" s="594"/>
      <c r="AD33" s="595" t="s">
        <v>221</v>
      </c>
      <c r="AE33" s="595"/>
      <c r="AF33" s="595"/>
      <c r="AG33" s="595"/>
      <c r="AH33" s="595"/>
      <c r="AI33" s="595"/>
      <c r="AJ33" s="595"/>
      <c r="AK33" s="595"/>
      <c r="AL33" s="596" t="s">
        <v>221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9820314</v>
      </c>
      <c r="CS33" s="623"/>
      <c r="CT33" s="623"/>
      <c r="CU33" s="623"/>
      <c r="CV33" s="623"/>
      <c r="CW33" s="623"/>
      <c r="CX33" s="623"/>
      <c r="CY33" s="624"/>
      <c r="CZ33" s="625">
        <v>38.799999999999997</v>
      </c>
      <c r="DA33" s="626"/>
      <c r="DB33" s="626"/>
      <c r="DC33" s="627"/>
      <c r="DD33" s="600">
        <v>8589644</v>
      </c>
      <c r="DE33" s="623"/>
      <c r="DF33" s="623"/>
      <c r="DG33" s="623"/>
      <c r="DH33" s="623"/>
      <c r="DI33" s="623"/>
      <c r="DJ33" s="623"/>
      <c r="DK33" s="624"/>
      <c r="DL33" s="600">
        <v>6456927</v>
      </c>
      <c r="DM33" s="623"/>
      <c r="DN33" s="623"/>
      <c r="DO33" s="623"/>
      <c r="DP33" s="623"/>
      <c r="DQ33" s="623"/>
      <c r="DR33" s="623"/>
      <c r="DS33" s="623"/>
      <c r="DT33" s="623"/>
      <c r="DU33" s="623"/>
      <c r="DV33" s="624"/>
      <c r="DW33" s="596">
        <v>40.700000000000003</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221</v>
      </c>
      <c r="S34" s="592"/>
      <c r="T34" s="592"/>
      <c r="U34" s="592"/>
      <c r="V34" s="592"/>
      <c r="W34" s="592"/>
      <c r="X34" s="592"/>
      <c r="Y34" s="593"/>
      <c r="Z34" s="594" t="s">
        <v>221</v>
      </c>
      <c r="AA34" s="594"/>
      <c r="AB34" s="594"/>
      <c r="AC34" s="594"/>
      <c r="AD34" s="595" t="s">
        <v>221</v>
      </c>
      <c r="AE34" s="595"/>
      <c r="AF34" s="595"/>
      <c r="AG34" s="595"/>
      <c r="AH34" s="595"/>
      <c r="AI34" s="595"/>
      <c r="AJ34" s="595"/>
      <c r="AK34" s="595"/>
      <c r="AL34" s="596" t="s">
        <v>221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3444251</v>
      </c>
      <c r="CS34" s="592"/>
      <c r="CT34" s="592"/>
      <c r="CU34" s="592"/>
      <c r="CV34" s="592"/>
      <c r="CW34" s="592"/>
      <c r="CX34" s="592"/>
      <c r="CY34" s="593"/>
      <c r="CZ34" s="625">
        <v>13.6</v>
      </c>
      <c r="DA34" s="626"/>
      <c r="DB34" s="626"/>
      <c r="DC34" s="627"/>
      <c r="DD34" s="600">
        <v>2821944</v>
      </c>
      <c r="DE34" s="592"/>
      <c r="DF34" s="592"/>
      <c r="DG34" s="592"/>
      <c r="DH34" s="592"/>
      <c r="DI34" s="592"/>
      <c r="DJ34" s="592"/>
      <c r="DK34" s="593"/>
      <c r="DL34" s="600">
        <v>2618460</v>
      </c>
      <c r="DM34" s="592"/>
      <c r="DN34" s="592"/>
      <c r="DO34" s="592"/>
      <c r="DP34" s="592"/>
      <c r="DQ34" s="592"/>
      <c r="DR34" s="592"/>
      <c r="DS34" s="592"/>
      <c r="DT34" s="592"/>
      <c r="DU34" s="592"/>
      <c r="DV34" s="593"/>
      <c r="DW34" s="596">
        <v>16.5</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1491500</v>
      </c>
      <c r="S35" s="592"/>
      <c r="T35" s="592"/>
      <c r="U35" s="592"/>
      <c r="V35" s="592"/>
      <c r="W35" s="592"/>
      <c r="X35" s="592"/>
      <c r="Y35" s="593"/>
      <c r="Z35" s="594">
        <v>5.7</v>
      </c>
      <c r="AA35" s="594"/>
      <c r="AB35" s="594"/>
      <c r="AC35" s="594"/>
      <c r="AD35" s="595" t="s">
        <v>221</v>
      </c>
      <c r="AE35" s="595"/>
      <c r="AF35" s="595"/>
      <c r="AG35" s="595"/>
      <c r="AH35" s="595"/>
      <c r="AI35" s="595"/>
      <c r="AJ35" s="595"/>
      <c r="AK35" s="595"/>
      <c r="AL35" s="596" t="s">
        <v>221</v>
      </c>
      <c r="AM35" s="597"/>
      <c r="AN35" s="597"/>
      <c r="AO35" s="598"/>
      <c r="AP35" s="186"/>
      <c r="AQ35" s="602" t="s">
        <v>307</v>
      </c>
      <c r="AR35" s="603"/>
      <c r="AS35" s="603"/>
      <c r="AT35" s="603"/>
      <c r="AU35" s="603"/>
      <c r="AV35" s="603"/>
      <c r="AW35" s="603"/>
      <c r="AX35" s="603"/>
      <c r="AY35" s="604"/>
      <c r="AZ35" s="580">
        <v>3002770</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190807</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175265</v>
      </c>
      <c r="CS35" s="623"/>
      <c r="CT35" s="623"/>
      <c r="CU35" s="623"/>
      <c r="CV35" s="623"/>
      <c r="CW35" s="623"/>
      <c r="CX35" s="623"/>
      <c r="CY35" s="624"/>
      <c r="CZ35" s="625">
        <v>0.7</v>
      </c>
      <c r="DA35" s="626"/>
      <c r="DB35" s="626"/>
      <c r="DC35" s="627"/>
      <c r="DD35" s="600">
        <v>153840</v>
      </c>
      <c r="DE35" s="623"/>
      <c r="DF35" s="623"/>
      <c r="DG35" s="623"/>
      <c r="DH35" s="623"/>
      <c r="DI35" s="623"/>
      <c r="DJ35" s="623"/>
      <c r="DK35" s="624"/>
      <c r="DL35" s="600">
        <v>153245</v>
      </c>
      <c r="DM35" s="623"/>
      <c r="DN35" s="623"/>
      <c r="DO35" s="623"/>
      <c r="DP35" s="623"/>
      <c r="DQ35" s="623"/>
      <c r="DR35" s="623"/>
      <c r="DS35" s="623"/>
      <c r="DT35" s="623"/>
      <c r="DU35" s="623"/>
      <c r="DV35" s="624"/>
      <c r="DW35" s="596">
        <v>1</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26249046</v>
      </c>
      <c r="S36" s="664"/>
      <c r="T36" s="664"/>
      <c r="U36" s="664"/>
      <c r="V36" s="664"/>
      <c r="W36" s="664"/>
      <c r="X36" s="664"/>
      <c r="Y36" s="665"/>
      <c r="Z36" s="666">
        <v>100</v>
      </c>
      <c r="AA36" s="666"/>
      <c r="AB36" s="666"/>
      <c r="AC36" s="666"/>
      <c r="AD36" s="667">
        <v>14387117</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892230</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-91543</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2341861</v>
      </c>
      <c r="CS36" s="592"/>
      <c r="CT36" s="592"/>
      <c r="CU36" s="592"/>
      <c r="CV36" s="592"/>
      <c r="CW36" s="592"/>
      <c r="CX36" s="592"/>
      <c r="CY36" s="593"/>
      <c r="CZ36" s="625">
        <v>9.3000000000000007</v>
      </c>
      <c r="DA36" s="626"/>
      <c r="DB36" s="626"/>
      <c r="DC36" s="627"/>
      <c r="DD36" s="600">
        <v>2022735</v>
      </c>
      <c r="DE36" s="592"/>
      <c r="DF36" s="592"/>
      <c r="DG36" s="592"/>
      <c r="DH36" s="592"/>
      <c r="DI36" s="592"/>
      <c r="DJ36" s="592"/>
      <c r="DK36" s="593"/>
      <c r="DL36" s="600">
        <v>1808740</v>
      </c>
      <c r="DM36" s="592"/>
      <c r="DN36" s="592"/>
      <c r="DO36" s="592"/>
      <c r="DP36" s="592"/>
      <c r="DQ36" s="592"/>
      <c r="DR36" s="592"/>
      <c r="DS36" s="592"/>
      <c r="DT36" s="592"/>
      <c r="DU36" s="592"/>
      <c r="DV36" s="593"/>
      <c r="DW36" s="596">
        <v>11.4</v>
      </c>
      <c r="DX36" s="621"/>
      <c r="DY36" s="621"/>
      <c r="DZ36" s="621"/>
      <c r="EA36" s="621"/>
      <c r="EB36" s="621"/>
      <c r="EC36" s="622"/>
    </row>
    <row r="37" spans="2:133" ht="11.25" customHeight="1">
      <c r="AQ37" s="670" t="s">
        <v>314</v>
      </c>
      <c r="AR37" s="671"/>
      <c r="AS37" s="671"/>
      <c r="AT37" s="671"/>
      <c r="AU37" s="671"/>
      <c r="AV37" s="671"/>
      <c r="AW37" s="671"/>
      <c r="AX37" s="671"/>
      <c r="AY37" s="672"/>
      <c r="AZ37" s="591">
        <v>533136</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9251</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1047602</v>
      </c>
      <c r="CS37" s="623"/>
      <c r="CT37" s="623"/>
      <c r="CU37" s="623"/>
      <c r="CV37" s="623"/>
      <c r="CW37" s="623"/>
      <c r="CX37" s="623"/>
      <c r="CY37" s="624"/>
      <c r="CZ37" s="625">
        <v>4.0999999999999996</v>
      </c>
      <c r="DA37" s="626"/>
      <c r="DB37" s="626"/>
      <c r="DC37" s="627"/>
      <c r="DD37" s="600">
        <v>1047602</v>
      </c>
      <c r="DE37" s="623"/>
      <c r="DF37" s="623"/>
      <c r="DG37" s="623"/>
      <c r="DH37" s="623"/>
      <c r="DI37" s="623"/>
      <c r="DJ37" s="623"/>
      <c r="DK37" s="624"/>
      <c r="DL37" s="600">
        <v>990367</v>
      </c>
      <c r="DM37" s="623"/>
      <c r="DN37" s="623"/>
      <c r="DO37" s="623"/>
      <c r="DP37" s="623"/>
      <c r="DQ37" s="623"/>
      <c r="DR37" s="623"/>
      <c r="DS37" s="623"/>
      <c r="DT37" s="623"/>
      <c r="DU37" s="623"/>
      <c r="DV37" s="624"/>
      <c r="DW37" s="596">
        <v>6.2</v>
      </c>
      <c r="DX37" s="621"/>
      <c r="DY37" s="621"/>
      <c r="DZ37" s="621"/>
      <c r="EA37" s="621"/>
      <c r="EB37" s="621"/>
      <c r="EC37" s="622"/>
    </row>
    <row r="38" spans="2:133" ht="11.25" customHeight="1">
      <c r="AQ38" s="670" t="s">
        <v>317</v>
      </c>
      <c r="AR38" s="671"/>
      <c r="AS38" s="671"/>
      <c r="AT38" s="671"/>
      <c r="AU38" s="671"/>
      <c r="AV38" s="671"/>
      <c r="AW38" s="671"/>
      <c r="AX38" s="671"/>
      <c r="AY38" s="672"/>
      <c r="AZ38" s="591">
        <v>24751</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16513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2444883</v>
      </c>
      <c r="CS38" s="592"/>
      <c r="CT38" s="592"/>
      <c r="CU38" s="592"/>
      <c r="CV38" s="592"/>
      <c r="CW38" s="592"/>
      <c r="CX38" s="592"/>
      <c r="CY38" s="593"/>
      <c r="CZ38" s="625">
        <v>9.6999999999999993</v>
      </c>
      <c r="DA38" s="626"/>
      <c r="DB38" s="626"/>
      <c r="DC38" s="627"/>
      <c r="DD38" s="600">
        <v>2198725</v>
      </c>
      <c r="DE38" s="592"/>
      <c r="DF38" s="592"/>
      <c r="DG38" s="592"/>
      <c r="DH38" s="592"/>
      <c r="DI38" s="592"/>
      <c r="DJ38" s="592"/>
      <c r="DK38" s="593"/>
      <c r="DL38" s="600">
        <v>1712650</v>
      </c>
      <c r="DM38" s="592"/>
      <c r="DN38" s="592"/>
      <c r="DO38" s="592"/>
      <c r="DP38" s="592"/>
      <c r="DQ38" s="592"/>
      <c r="DR38" s="592"/>
      <c r="DS38" s="592"/>
      <c r="DT38" s="592"/>
      <c r="DU38" s="592"/>
      <c r="DV38" s="593"/>
      <c r="DW38" s="596">
        <v>10.8</v>
      </c>
      <c r="DX38" s="621"/>
      <c r="DY38" s="621"/>
      <c r="DZ38" s="621"/>
      <c r="EA38" s="621"/>
      <c r="EB38" s="621"/>
      <c r="EC38" s="622"/>
    </row>
    <row r="39" spans="2:133" ht="11.25" customHeight="1">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99</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1209722</v>
      </c>
      <c r="CS39" s="623"/>
      <c r="CT39" s="623"/>
      <c r="CU39" s="623"/>
      <c r="CV39" s="623"/>
      <c r="CW39" s="623"/>
      <c r="CX39" s="623"/>
      <c r="CY39" s="624"/>
      <c r="CZ39" s="625">
        <v>4.8</v>
      </c>
      <c r="DA39" s="626"/>
      <c r="DB39" s="626"/>
      <c r="DC39" s="627"/>
      <c r="DD39" s="600">
        <v>1198568</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365702</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75</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204332</v>
      </c>
      <c r="CS40" s="592"/>
      <c r="CT40" s="592"/>
      <c r="CU40" s="592"/>
      <c r="CV40" s="592"/>
      <c r="CW40" s="592"/>
      <c r="CX40" s="592"/>
      <c r="CY40" s="593"/>
      <c r="CZ40" s="625">
        <v>0.8</v>
      </c>
      <c r="DA40" s="626"/>
      <c r="DB40" s="626"/>
      <c r="DC40" s="627"/>
      <c r="DD40" s="600">
        <v>193832</v>
      </c>
      <c r="DE40" s="592"/>
      <c r="DF40" s="592"/>
      <c r="DG40" s="592"/>
      <c r="DH40" s="592"/>
      <c r="DI40" s="592"/>
      <c r="DJ40" s="592"/>
      <c r="DK40" s="593"/>
      <c r="DL40" s="600">
        <v>163832</v>
      </c>
      <c r="DM40" s="592"/>
      <c r="DN40" s="592"/>
      <c r="DO40" s="592"/>
      <c r="DP40" s="592"/>
      <c r="DQ40" s="592"/>
      <c r="DR40" s="592"/>
      <c r="DS40" s="592"/>
      <c r="DT40" s="592"/>
      <c r="DU40" s="592"/>
      <c r="DV40" s="593"/>
      <c r="DW40" s="596">
        <v>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1186951</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265</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3448963</v>
      </c>
      <c r="CS42" s="592"/>
      <c r="CT42" s="592"/>
      <c r="CU42" s="592"/>
      <c r="CV42" s="592"/>
      <c r="CW42" s="592"/>
      <c r="CX42" s="592"/>
      <c r="CY42" s="593"/>
      <c r="CZ42" s="625">
        <v>13.6</v>
      </c>
      <c r="DA42" s="674"/>
      <c r="DB42" s="674"/>
      <c r="DC42" s="675"/>
      <c r="DD42" s="600">
        <v>862503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106246</v>
      </c>
      <c r="CS43" s="623"/>
      <c r="CT43" s="623"/>
      <c r="CU43" s="623"/>
      <c r="CV43" s="623"/>
      <c r="CW43" s="623"/>
      <c r="CX43" s="623"/>
      <c r="CY43" s="624"/>
      <c r="CZ43" s="625">
        <v>0.4</v>
      </c>
      <c r="DA43" s="626"/>
      <c r="DB43" s="626"/>
      <c r="DC43" s="627"/>
      <c r="DD43" s="600">
        <v>101846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3448963</v>
      </c>
      <c r="CS44" s="592"/>
      <c r="CT44" s="592"/>
      <c r="CU44" s="592"/>
      <c r="CV44" s="592"/>
      <c r="CW44" s="592"/>
      <c r="CX44" s="592"/>
      <c r="CY44" s="593"/>
      <c r="CZ44" s="625">
        <v>13.6</v>
      </c>
      <c r="DA44" s="674"/>
      <c r="DB44" s="674"/>
      <c r="DC44" s="675"/>
      <c r="DD44" s="600">
        <v>862503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2257249</v>
      </c>
      <c r="CS45" s="623"/>
      <c r="CT45" s="623"/>
      <c r="CU45" s="623"/>
      <c r="CV45" s="623"/>
      <c r="CW45" s="623"/>
      <c r="CX45" s="623"/>
      <c r="CY45" s="624"/>
      <c r="CZ45" s="625">
        <v>8.9</v>
      </c>
      <c r="DA45" s="626"/>
      <c r="DB45" s="626"/>
      <c r="DC45" s="627"/>
      <c r="DD45" s="600">
        <v>28355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1105592</v>
      </c>
      <c r="CS46" s="592"/>
      <c r="CT46" s="592"/>
      <c r="CU46" s="592"/>
      <c r="CV46" s="592"/>
      <c r="CW46" s="592"/>
      <c r="CX46" s="592"/>
      <c r="CY46" s="593"/>
      <c r="CZ46" s="625">
        <v>4.4000000000000004</v>
      </c>
      <c r="DA46" s="674"/>
      <c r="DB46" s="674"/>
      <c r="DC46" s="675"/>
      <c r="DD46" s="600">
        <v>748026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321</v>
      </c>
      <c r="CS47" s="623"/>
      <c r="CT47" s="623"/>
      <c r="CU47" s="623"/>
      <c r="CV47" s="623"/>
      <c r="CW47" s="623"/>
      <c r="CX47" s="623"/>
      <c r="CY47" s="624"/>
      <c r="CZ47" s="625" t="s">
        <v>321</v>
      </c>
      <c r="DA47" s="626"/>
      <c r="DB47" s="626"/>
      <c r="DC47" s="627"/>
      <c r="DD47" s="600" t="s">
        <v>321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25287169</v>
      </c>
      <c r="CS49" s="659"/>
      <c r="CT49" s="659"/>
      <c r="CU49" s="659"/>
      <c r="CV49" s="659"/>
      <c r="CW49" s="659"/>
      <c r="CX49" s="659"/>
      <c r="CY49" s="686"/>
      <c r="CZ49" s="687">
        <v>100</v>
      </c>
      <c r="DA49" s="688"/>
      <c r="DB49" s="688"/>
      <c r="DC49" s="689"/>
      <c r="DD49" s="690">
        <v>17294164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26267</v>
      </c>
      <c r="R7" s="721"/>
      <c r="S7" s="721"/>
      <c r="T7" s="721"/>
      <c r="U7" s="721"/>
      <c r="V7" s="721">
        <v>25305</v>
      </c>
      <c r="W7" s="721"/>
      <c r="X7" s="721"/>
      <c r="Y7" s="721"/>
      <c r="Z7" s="721"/>
      <c r="AA7" s="721">
        <v>962</v>
      </c>
      <c r="AB7" s="721"/>
      <c r="AC7" s="721"/>
      <c r="AD7" s="721"/>
      <c r="AE7" s="722"/>
      <c r="AF7" s="723">
        <v>502</v>
      </c>
      <c r="AG7" s="724"/>
      <c r="AH7" s="724"/>
      <c r="AI7" s="724"/>
      <c r="AJ7" s="725"/>
      <c r="AK7" s="760">
        <v>0</v>
      </c>
      <c r="AL7" s="761"/>
      <c r="AM7" s="761"/>
      <c r="AN7" s="761"/>
      <c r="AO7" s="761"/>
      <c r="AP7" s="761">
        <v>23248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549</v>
      </c>
      <c r="BS7" s="764" t="s">
        <v>544</v>
      </c>
      <c r="BT7" s="765"/>
      <c r="BU7" s="765"/>
      <c r="BV7" s="765"/>
      <c r="BW7" s="765"/>
      <c r="BX7" s="765"/>
      <c r="BY7" s="765"/>
      <c r="BZ7" s="765"/>
      <c r="CA7" s="765"/>
      <c r="CB7" s="765"/>
      <c r="CC7" s="765"/>
      <c r="CD7" s="765"/>
      <c r="CE7" s="765"/>
      <c r="CF7" s="765"/>
      <c r="CG7" s="766"/>
      <c r="CH7" s="757">
        <v>1</v>
      </c>
      <c r="CI7" s="758"/>
      <c r="CJ7" s="758"/>
      <c r="CK7" s="758"/>
      <c r="CL7" s="759"/>
      <c r="CM7" s="757">
        <v>1456</v>
      </c>
      <c r="CN7" s="758"/>
      <c r="CO7" s="758"/>
      <c r="CP7" s="758"/>
      <c r="CQ7" s="759"/>
      <c r="CR7" s="757">
        <v>10</v>
      </c>
      <c r="CS7" s="758"/>
      <c r="CT7" s="758"/>
      <c r="CU7" s="758"/>
      <c r="CV7" s="759"/>
      <c r="CW7" s="757" t="s">
        <v>536</v>
      </c>
      <c r="CX7" s="758"/>
      <c r="CY7" s="758"/>
      <c r="CZ7" s="758"/>
      <c r="DA7" s="759"/>
      <c r="DB7" s="757" t="s">
        <v>536</v>
      </c>
      <c r="DC7" s="758"/>
      <c r="DD7" s="758"/>
      <c r="DE7" s="758"/>
      <c r="DF7" s="759"/>
      <c r="DG7" s="757">
        <v>2066</v>
      </c>
      <c r="DH7" s="758"/>
      <c r="DI7" s="758"/>
      <c r="DJ7" s="758"/>
      <c r="DK7" s="759"/>
      <c r="DL7" s="757" t="s">
        <v>536</v>
      </c>
      <c r="DM7" s="758"/>
      <c r="DN7" s="758"/>
      <c r="DO7" s="758"/>
      <c r="DP7" s="759"/>
      <c r="DQ7" s="757">
        <v>1792</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142</v>
      </c>
      <c r="R8" s="745"/>
      <c r="S8" s="745"/>
      <c r="T8" s="745"/>
      <c r="U8" s="745"/>
      <c r="V8" s="745">
        <v>137</v>
      </c>
      <c r="W8" s="745"/>
      <c r="X8" s="745"/>
      <c r="Y8" s="745"/>
      <c r="Z8" s="745"/>
      <c r="AA8" s="745">
        <v>5</v>
      </c>
      <c r="AB8" s="745"/>
      <c r="AC8" s="745"/>
      <c r="AD8" s="745"/>
      <c r="AE8" s="746"/>
      <c r="AF8" s="747">
        <v>5</v>
      </c>
      <c r="AG8" s="748"/>
      <c r="AH8" s="748"/>
      <c r="AI8" s="748"/>
      <c r="AJ8" s="749"/>
      <c r="AK8" s="750" t="s">
        <v>536</v>
      </c>
      <c r="AL8" s="751"/>
      <c r="AM8" s="751"/>
      <c r="AN8" s="751"/>
      <c r="AO8" s="751"/>
      <c r="AP8" s="751" t="s">
        <v>536</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545</v>
      </c>
      <c r="BT8" s="755"/>
      <c r="BU8" s="755"/>
      <c r="BV8" s="755"/>
      <c r="BW8" s="755"/>
      <c r="BX8" s="755"/>
      <c r="BY8" s="755"/>
      <c r="BZ8" s="755"/>
      <c r="CA8" s="755"/>
      <c r="CB8" s="755"/>
      <c r="CC8" s="755"/>
      <c r="CD8" s="755"/>
      <c r="CE8" s="755"/>
      <c r="CF8" s="755"/>
      <c r="CG8" s="756"/>
      <c r="CH8" s="767">
        <v>12</v>
      </c>
      <c r="CI8" s="768"/>
      <c r="CJ8" s="768"/>
      <c r="CK8" s="768"/>
      <c r="CL8" s="769"/>
      <c r="CM8" s="767">
        <v>41</v>
      </c>
      <c r="CN8" s="768"/>
      <c r="CO8" s="768"/>
      <c r="CP8" s="768"/>
      <c r="CQ8" s="769"/>
      <c r="CR8" s="767">
        <v>30</v>
      </c>
      <c r="CS8" s="768"/>
      <c r="CT8" s="768"/>
      <c r="CU8" s="768"/>
      <c r="CV8" s="769"/>
      <c r="CW8" s="767" t="s">
        <v>536</v>
      </c>
      <c r="CX8" s="768"/>
      <c r="CY8" s="768"/>
      <c r="CZ8" s="768"/>
      <c r="DA8" s="769"/>
      <c r="DB8" s="767" t="s">
        <v>536</v>
      </c>
      <c r="DC8" s="768"/>
      <c r="DD8" s="768"/>
      <c r="DE8" s="768"/>
      <c r="DF8" s="769"/>
      <c r="DG8" s="767" t="s">
        <v>536</v>
      </c>
      <c r="DH8" s="768"/>
      <c r="DI8" s="768"/>
      <c r="DJ8" s="768"/>
      <c r="DK8" s="769"/>
      <c r="DL8" s="767" t="s">
        <v>536</v>
      </c>
      <c r="DM8" s="768"/>
      <c r="DN8" s="768"/>
      <c r="DO8" s="768"/>
      <c r="DP8" s="769"/>
      <c r="DQ8" s="767" t="s">
        <v>536</v>
      </c>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8</v>
      </c>
      <c r="R9" s="745"/>
      <c r="S9" s="745"/>
      <c r="T9" s="745"/>
      <c r="U9" s="745"/>
      <c r="V9" s="745">
        <v>5</v>
      </c>
      <c r="W9" s="745"/>
      <c r="X9" s="745"/>
      <c r="Y9" s="745"/>
      <c r="Z9" s="745"/>
      <c r="AA9" s="745">
        <v>3</v>
      </c>
      <c r="AB9" s="745"/>
      <c r="AC9" s="745"/>
      <c r="AD9" s="745"/>
      <c r="AE9" s="746"/>
      <c r="AF9" s="747">
        <v>3</v>
      </c>
      <c r="AG9" s="748"/>
      <c r="AH9" s="748"/>
      <c r="AI9" s="748"/>
      <c r="AJ9" s="749"/>
      <c r="AK9" s="750" t="s">
        <v>536</v>
      </c>
      <c r="AL9" s="751"/>
      <c r="AM9" s="751"/>
      <c r="AN9" s="751"/>
      <c r="AO9" s="751"/>
      <c r="AP9" s="751" t="s">
        <v>536</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t="s">
        <v>550</v>
      </c>
      <c r="BS9" s="754" t="s">
        <v>546</v>
      </c>
      <c r="BT9" s="755"/>
      <c r="BU9" s="755"/>
      <c r="BV9" s="755"/>
      <c r="BW9" s="755"/>
      <c r="BX9" s="755"/>
      <c r="BY9" s="755"/>
      <c r="BZ9" s="755"/>
      <c r="CA9" s="755"/>
      <c r="CB9" s="755"/>
      <c r="CC9" s="755"/>
      <c r="CD9" s="755"/>
      <c r="CE9" s="755"/>
      <c r="CF9" s="755"/>
      <c r="CG9" s="756"/>
      <c r="CH9" s="767">
        <v>-5</v>
      </c>
      <c r="CI9" s="768"/>
      <c r="CJ9" s="768"/>
      <c r="CK9" s="768"/>
      <c r="CL9" s="769"/>
      <c r="CM9" s="767">
        <v>566</v>
      </c>
      <c r="CN9" s="768"/>
      <c r="CO9" s="768"/>
      <c r="CP9" s="768"/>
      <c r="CQ9" s="769"/>
      <c r="CR9" s="767">
        <v>10</v>
      </c>
      <c r="CS9" s="768"/>
      <c r="CT9" s="768"/>
      <c r="CU9" s="768"/>
      <c r="CV9" s="769"/>
      <c r="CW9" s="767" t="s">
        <v>536</v>
      </c>
      <c r="CX9" s="768"/>
      <c r="CY9" s="768"/>
      <c r="CZ9" s="768"/>
      <c r="DA9" s="769"/>
      <c r="DB9" s="767" t="s">
        <v>537</v>
      </c>
      <c r="DC9" s="768"/>
      <c r="DD9" s="768"/>
      <c r="DE9" s="768"/>
      <c r="DF9" s="769"/>
      <c r="DG9" s="767" t="s">
        <v>537</v>
      </c>
      <c r="DH9" s="768"/>
      <c r="DI9" s="768"/>
      <c r="DJ9" s="768"/>
      <c r="DK9" s="769"/>
      <c r="DL9" s="767">
        <v>29</v>
      </c>
      <c r="DM9" s="768"/>
      <c r="DN9" s="768"/>
      <c r="DO9" s="768"/>
      <c r="DP9" s="769"/>
      <c r="DQ9" s="767">
        <v>3</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547</v>
      </c>
      <c r="BT10" s="755"/>
      <c r="BU10" s="755"/>
      <c r="BV10" s="755"/>
      <c r="BW10" s="755"/>
      <c r="BX10" s="755"/>
      <c r="BY10" s="755"/>
      <c r="BZ10" s="755"/>
      <c r="CA10" s="755"/>
      <c r="CB10" s="755"/>
      <c r="CC10" s="755"/>
      <c r="CD10" s="755"/>
      <c r="CE10" s="755"/>
      <c r="CF10" s="755"/>
      <c r="CG10" s="756"/>
      <c r="CH10" s="767">
        <v>0</v>
      </c>
      <c r="CI10" s="768"/>
      <c r="CJ10" s="768"/>
      <c r="CK10" s="768"/>
      <c r="CL10" s="769"/>
      <c r="CM10" s="767">
        <v>81</v>
      </c>
      <c r="CN10" s="768"/>
      <c r="CO10" s="768"/>
      <c r="CP10" s="768"/>
      <c r="CQ10" s="769"/>
      <c r="CR10" s="767">
        <v>16</v>
      </c>
      <c r="CS10" s="768"/>
      <c r="CT10" s="768"/>
      <c r="CU10" s="768"/>
      <c r="CV10" s="769"/>
      <c r="CW10" s="767">
        <v>4</v>
      </c>
      <c r="CX10" s="768"/>
      <c r="CY10" s="768"/>
      <c r="CZ10" s="768"/>
      <c r="DA10" s="769"/>
      <c r="DB10" s="767" t="s">
        <v>536</v>
      </c>
      <c r="DC10" s="768"/>
      <c r="DD10" s="768"/>
      <c r="DE10" s="768"/>
      <c r="DF10" s="769"/>
      <c r="DG10" s="767" t="s">
        <v>536</v>
      </c>
      <c r="DH10" s="768"/>
      <c r="DI10" s="768"/>
      <c r="DJ10" s="768"/>
      <c r="DK10" s="769"/>
      <c r="DL10" s="767" t="s">
        <v>537</v>
      </c>
      <c r="DM10" s="768"/>
      <c r="DN10" s="768"/>
      <c r="DO10" s="768"/>
      <c r="DP10" s="769"/>
      <c r="DQ10" s="767" t="s">
        <v>536</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26249</v>
      </c>
      <c r="R23" s="780"/>
      <c r="S23" s="780"/>
      <c r="T23" s="780"/>
      <c r="U23" s="780"/>
      <c r="V23" s="780">
        <v>25287</v>
      </c>
      <c r="W23" s="780"/>
      <c r="X23" s="780"/>
      <c r="Y23" s="780"/>
      <c r="Z23" s="780"/>
      <c r="AA23" s="780">
        <v>962</v>
      </c>
      <c r="AB23" s="780"/>
      <c r="AC23" s="780"/>
      <c r="AD23" s="780"/>
      <c r="AE23" s="781"/>
      <c r="AF23" s="782">
        <v>502</v>
      </c>
      <c r="AG23" s="780"/>
      <c r="AH23" s="780"/>
      <c r="AI23" s="780"/>
      <c r="AJ23" s="783"/>
      <c r="AK23" s="784"/>
      <c r="AL23" s="785"/>
      <c r="AM23" s="785"/>
      <c r="AN23" s="785"/>
      <c r="AO23" s="785"/>
      <c r="AP23" s="780">
        <v>23248</v>
      </c>
      <c r="AQ23" s="780"/>
      <c r="AR23" s="780"/>
      <c r="AS23" s="780"/>
      <c r="AT23" s="780"/>
      <c r="AU23" s="786"/>
      <c r="AV23" s="786"/>
      <c r="AW23" s="786"/>
      <c r="AX23" s="786"/>
      <c r="AY23" s="787"/>
      <c r="AZ23" s="795" t="s">
        <v>221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6580</v>
      </c>
      <c r="R28" s="809"/>
      <c r="S28" s="809"/>
      <c r="T28" s="809"/>
      <c r="U28" s="809"/>
      <c r="V28" s="809">
        <v>6389</v>
      </c>
      <c r="W28" s="809"/>
      <c r="X28" s="809"/>
      <c r="Y28" s="809"/>
      <c r="Z28" s="809"/>
      <c r="AA28" s="809">
        <v>191</v>
      </c>
      <c r="AB28" s="809"/>
      <c r="AC28" s="809"/>
      <c r="AD28" s="809"/>
      <c r="AE28" s="810"/>
      <c r="AF28" s="811">
        <v>191</v>
      </c>
      <c r="AG28" s="809"/>
      <c r="AH28" s="809"/>
      <c r="AI28" s="809"/>
      <c r="AJ28" s="812"/>
      <c r="AK28" s="813">
        <v>366</v>
      </c>
      <c r="AL28" s="804"/>
      <c r="AM28" s="804"/>
      <c r="AN28" s="804"/>
      <c r="AO28" s="804"/>
      <c r="AP28" s="804" t="s">
        <v>536</v>
      </c>
      <c r="AQ28" s="804"/>
      <c r="AR28" s="804"/>
      <c r="AS28" s="804"/>
      <c r="AT28" s="804"/>
      <c r="AU28" s="804" t="s">
        <v>536</v>
      </c>
      <c r="AV28" s="804"/>
      <c r="AW28" s="804"/>
      <c r="AX28" s="804"/>
      <c r="AY28" s="804"/>
      <c r="AZ28" s="805" t="s">
        <v>536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4055</v>
      </c>
      <c r="R29" s="745"/>
      <c r="S29" s="745"/>
      <c r="T29" s="745"/>
      <c r="U29" s="745"/>
      <c r="V29" s="745">
        <v>4043</v>
      </c>
      <c r="W29" s="745"/>
      <c r="X29" s="745"/>
      <c r="Y29" s="745"/>
      <c r="Z29" s="745"/>
      <c r="AA29" s="745">
        <v>12</v>
      </c>
      <c r="AB29" s="745"/>
      <c r="AC29" s="745"/>
      <c r="AD29" s="745"/>
      <c r="AE29" s="746"/>
      <c r="AF29" s="747">
        <v>12</v>
      </c>
      <c r="AG29" s="748"/>
      <c r="AH29" s="748"/>
      <c r="AI29" s="748"/>
      <c r="AJ29" s="749"/>
      <c r="AK29" s="816">
        <v>578</v>
      </c>
      <c r="AL29" s="817"/>
      <c r="AM29" s="817"/>
      <c r="AN29" s="817"/>
      <c r="AO29" s="817"/>
      <c r="AP29" s="817" t="s">
        <v>536</v>
      </c>
      <c r="AQ29" s="817"/>
      <c r="AR29" s="817"/>
      <c r="AS29" s="817"/>
      <c r="AT29" s="817"/>
      <c r="AU29" s="817" t="s">
        <v>536</v>
      </c>
      <c r="AV29" s="817"/>
      <c r="AW29" s="817"/>
      <c r="AX29" s="817"/>
      <c r="AY29" s="817"/>
      <c r="AZ29" s="818" t="s">
        <v>536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19</v>
      </c>
      <c r="R30" s="745"/>
      <c r="S30" s="745"/>
      <c r="T30" s="745"/>
      <c r="U30" s="745"/>
      <c r="V30" s="745">
        <v>19</v>
      </c>
      <c r="W30" s="745"/>
      <c r="X30" s="745"/>
      <c r="Y30" s="745"/>
      <c r="Z30" s="745"/>
      <c r="AA30" s="745" t="s">
        <v>536</v>
      </c>
      <c r="AB30" s="745"/>
      <c r="AC30" s="745"/>
      <c r="AD30" s="745"/>
      <c r="AE30" s="746"/>
      <c r="AF30" s="747" t="s">
        <v>221</v>
      </c>
      <c r="AG30" s="748"/>
      <c r="AH30" s="748"/>
      <c r="AI30" s="748"/>
      <c r="AJ30" s="749"/>
      <c r="AK30" s="816">
        <v>2</v>
      </c>
      <c r="AL30" s="817"/>
      <c r="AM30" s="817"/>
      <c r="AN30" s="817"/>
      <c r="AO30" s="817"/>
      <c r="AP30" s="817">
        <v>180</v>
      </c>
      <c r="AQ30" s="817"/>
      <c r="AR30" s="817"/>
      <c r="AS30" s="817"/>
      <c r="AT30" s="817"/>
      <c r="AU30" s="817">
        <v>127</v>
      </c>
      <c r="AV30" s="817"/>
      <c r="AW30" s="817"/>
      <c r="AX30" s="817"/>
      <c r="AY30" s="817"/>
      <c r="AZ30" s="818" t="s">
        <v>536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597</v>
      </c>
      <c r="R31" s="745"/>
      <c r="S31" s="745"/>
      <c r="T31" s="745"/>
      <c r="U31" s="745"/>
      <c r="V31" s="745">
        <v>589</v>
      </c>
      <c r="W31" s="745"/>
      <c r="X31" s="745"/>
      <c r="Y31" s="745"/>
      <c r="Z31" s="745"/>
      <c r="AA31" s="745">
        <v>8</v>
      </c>
      <c r="AB31" s="745"/>
      <c r="AC31" s="745"/>
      <c r="AD31" s="745"/>
      <c r="AE31" s="746"/>
      <c r="AF31" s="747">
        <v>8</v>
      </c>
      <c r="AG31" s="748"/>
      <c r="AH31" s="748"/>
      <c r="AI31" s="748"/>
      <c r="AJ31" s="749"/>
      <c r="AK31" s="816">
        <v>100</v>
      </c>
      <c r="AL31" s="817"/>
      <c r="AM31" s="817"/>
      <c r="AN31" s="817"/>
      <c r="AO31" s="817"/>
      <c r="AP31" s="817" t="s">
        <v>537</v>
      </c>
      <c r="AQ31" s="817"/>
      <c r="AR31" s="817"/>
      <c r="AS31" s="817"/>
      <c r="AT31" s="817"/>
      <c r="AU31" s="817" t="s">
        <v>536</v>
      </c>
      <c r="AV31" s="817"/>
      <c r="AW31" s="817"/>
      <c r="AX31" s="817"/>
      <c r="AY31" s="817"/>
      <c r="AZ31" s="818" t="s">
        <v>537</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1327</v>
      </c>
      <c r="R32" s="745"/>
      <c r="S32" s="745"/>
      <c r="T32" s="745"/>
      <c r="U32" s="745"/>
      <c r="V32" s="745">
        <v>1235</v>
      </c>
      <c r="W32" s="745"/>
      <c r="X32" s="745"/>
      <c r="Y32" s="745"/>
      <c r="Z32" s="745"/>
      <c r="AA32" s="745">
        <v>92</v>
      </c>
      <c r="AB32" s="745"/>
      <c r="AC32" s="745"/>
      <c r="AD32" s="745"/>
      <c r="AE32" s="746"/>
      <c r="AF32" s="747">
        <v>1195</v>
      </c>
      <c r="AG32" s="748"/>
      <c r="AH32" s="748"/>
      <c r="AI32" s="748"/>
      <c r="AJ32" s="749"/>
      <c r="AK32" s="816">
        <v>25</v>
      </c>
      <c r="AL32" s="817"/>
      <c r="AM32" s="817"/>
      <c r="AN32" s="817"/>
      <c r="AO32" s="817"/>
      <c r="AP32" s="817">
        <v>3765</v>
      </c>
      <c r="AQ32" s="817"/>
      <c r="AR32" s="817"/>
      <c r="AS32" s="817"/>
      <c r="AT32" s="817"/>
      <c r="AU32" s="817">
        <v>26</v>
      </c>
      <c r="AV32" s="817"/>
      <c r="AW32" s="817"/>
      <c r="AX32" s="817"/>
      <c r="AY32" s="817"/>
      <c r="AZ32" s="818" t="s">
        <v>536</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2933</v>
      </c>
      <c r="R33" s="745"/>
      <c r="S33" s="745"/>
      <c r="T33" s="745"/>
      <c r="U33" s="745"/>
      <c r="V33" s="745">
        <v>2960</v>
      </c>
      <c r="W33" s="745"/>
      <c r="X33" s="745"/>
      <c r="Y33" s="745"/>
      <c r="Z33" s="745"/>
      <c r="AA33" s="745">
        <v>27</v>
      </c>
      <c r="AB33" s="745"/>
      <c r="AC33" s="745"/>
      <c r="AD33" s="745"/>
      <c r="AE33" s="746"/>
      <c r="AF33" s="747">
        <v>474</v>
      </c>
      <c r="AG33" s="748"/>
      <c r="AH33" s="748"/>
      <c r="AI33" s="748"/>
      <c r="AJ33" s="749"/>
      <c r="AK33" s="816">
        <v>533</v>
      </c>
      <c r="AL33" s="817"/>
      <c r="AM33" s="817"/>
      <c r="AN33" s="817"/>
      <c r="AO33" s="817"/>
      <c r="AP33" s="817">
        <v>2894</v>
      </c>
      <c r="AQ33" s="817"/>
      <c r="AR33" s="817"/>
      <c r="AS33" s="817"/>
      <c r="AT33" s="817"/>
      <c r="AU33" s="817">
        <v>1838</v>
      </c>
      <c r="AV33" s="817"/>
      <c r="AW33" s="817"/>
      <c r="AX33" s="817"/>
      <c r="AY33" s="817"/>
      <c r="AZ33" s="818" t="s">
        <v>536</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3052</v>
      </c>
      <c r="R34" s="745"/>
      <c r="S34" s="745"/>
      <c r="T34" s="745"/>
      <c r="U34" s="745"/>
      <c r="V34" s="745">
        <v>3009</v>
      </c>
      <c r="W34" s="745"/>
      <c r="X34" s="745"/>
      <c r="Y34" s="745"/>
      <c r="Z34" s="745"/>
      <c r="AA34" s="745">
        <v>43</v>
      </c>
      <c r="AB34" s="745"/>
      <c r="AC34" s="745"/>
      <c r="AD34" s="745"/>
      <c r="AE34" s="746"/>
      <c r="AF34" s="747">
        <v>14</v>
      </c>
      <c r="AG34" s="748"/>
      <c r="AH34" s="748"/>
      <c r="AI34" s="748"/>
      <c r="AJ34" s="749"/>
      <c r="AK34" s="816">
        <v>892</v>
      </c>
      <c r="AL34" s="817"/>
      <c r="AM34" s="817"/>
      <c r="AN34" s="817"/>
      <c r="AO34" s="817"/>
      <c r="AP34" s="817">
        <v>17840</v>
      </c>
      <c r="AQ34" s="817"/>
      <c r="AR34" s="817"/>
      <c r="AS34" s="817"/>
      <c r="AT34" s="817"/>
      <c r="AU34" s="817">
        <v>7546</v>
      </c>
      <c r="AV34" s="817"/>
      <c r="AW34" s="817"/>
      <c r="AX34" s="817"/>
      <c r="AY34" s="817"/>
      <c r="AZ34" s="818" t="s">
        <v>536</v>
      </c>
      <c r="BA34" s="818"/>
      <c r="BB34" s="818"/>
      <c r="BC34" s="818"/>
      <c r="BD34" s="818"/>
      <c r="BE34" s="814" t="s">
        <v>389</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1894</v>
      </c>
      <c r="AG63" s="828"/>
      <c r="AH63" s="828"/>
      <c r="AI63" s="828"/>
      <c r="AJ63" s="829"/>
      <c r="AK63" s="830"/>
      <c r="AL63" s="825"/>
      <c r="AM63" s="825"/>
      <c r="AN63" s="825"/>
      <c r="AO63" s="825"/>
      <c r="AP63" s="828">
        <v>24679</v>
      </c>
      <c r="AQ63" s="828"/>
      <c r="AR63" s="828"/>
      <c r="AS63" s="828"/>
      <c r="AT63" s="828"/>
      <c r="AU63" s="828">
        <v>9537</v>
      </c>
      <c r="AV63" s="828"/>
      <c r="AW63" s="828"/>
      <c r="AX63" s="828"/>
      <c r="AY63" s="828"/>
      <c r="AZ63" s="832"/>
      <c r="BA63" s="832"/>
      <c r="BB63" s="832"/>
      <c r="BC63" s="832"/>
      <c r="BD63" s="832"/>
      <c r="BE63" s="833"/>
      <c r="BF63" s="833"/>
      <c r="BG63" s="833"/>
      <c r="BH63" s="833"/>
      <c r="BI63" s="834"/>
      <c r="BJ63" s="835" t="s">
        <v>221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394</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538</v>
      </c>
      <c r="C68" s="856"/>
      <c r="D68" s="856"/>
      <c r="E68" s="856"/>
      <c r="F68" s="856"/>
      <c r="G68" s="856"/>
      <c r="H68" s="856"/>
      <c r="I68" s="856"/>
      <c r="J68" s="856"/>
      <c r="K68" s="856"/>
      <c r="L68" s="856"/>
      <c r="M68" s="856"/>
      <c r="N68" s="856"/>
      <c r="O68" s="856"/>
      <c r="P68" s="857"/>
      <c r="Q68" s="858">
        <v>5159</v>
      </c>
      <c r="R68" s="852"/>
      <c r="S68" s="852"/>
      <c r="T68" s="852"/>
      <c r="U68" s="852"/>
      <c r="V68" s="852">
        <v>5042</v>
      </c>
      <c r="W68" s="852"/>
      <c r="X68" s="852"/>
      <c r="Y68" s="852"/>
      <c r="Z68" s="852"/>
      <c r="AA68" s="852">
        <v>117</v>
      </c>
      <c r="AB68" s="852"/>
      <c r="AC68" s="852"/>
      <c r="AD68" s="852"/>
      <c r="AE68" s="852"/>
      <c r="AF68" s="852">
        <v>84</v>
      </c>
      <c r="AG68" s="852"/>
      <c r="AH68" s="852"/>
      <c r="AI68" s="852"/>
      <c r="AJ68" s="852"/>
      <c r="AK68" s="852">
        <v>51</v>
      </c>
      <c r="AL68" s="852"/>
      <c r="AM68" s="852"/>
      <c r="AN68" s="852"/>
      <c r="AO68" s="852"/>
      <c r="AP68" s="852">
        <v>3454</v>
      </c>
      <c r="AQ68" s="852"/>
      <c r="AR68" s="852"/>
      <c r="AS68" s="852"/>
      <c r="AT68" s="852"/>
      <c r="AU68" s="852">
        <v>835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539</v>
      </c>
      <c r="C69" s="860"/>
      <c r="D69" s="860"/>
      <c r="E69" s="860"/>
      <c r="F69" s="860"/>
      <c r="G69" s="860"/>
      <c r="H69" s="860"/>
      <c r="I69" s="860"/>
      <c r="J69" s="860"/>
      <c r="K69" s="860"/>
      <c r="L69" s="860"/>
      <c r="M69" s="860"/>
      <c r="N69" s="860"/>
      <c r="O69" s="860"/>
      <c r="P69" s="861"/>
      <c r="Q69" s="862">
        <v>173</v>
      </c>
      <c r="R69" s="817"/>
      <c r="S69" s="817"/>
      <c r="T69" s="817"/>
      <c r="U69" s="817"/>
      <c r="V69" s="817">
        <v>163</v>
      </c>
      <c r="W69" s="817"/>
      <c r="X69" s="817"/>
      <c r="Y69" s="817"/>
      <c r="Z69" s="817"/>
      <c r="AA69" s="817">
        <v>10</v>
      </c>
      <c r="AB69" s="817"/>
      <c r="AC69" s="817"/>
      <c r="AD69" s="817"/>
      <c r="AE69" s="817"/>
      <c r="AF69" s="817">
        <v>10</v>
      </c>
      <c r="AG69" s="817"/>
      <c r="AH69" s="817"/>
      <c r="AI69" s="817"/>
      <c r="AJ69" s="817"/>
      <c r="AK69" s="817" t="s">
        <v>551</v>
      </c>
      <c r="AL69" s="817"/>
      <c r="AM69" s="817"/>
      <c r="AN69" s="817"/>
      <c r="AO69" s="817"/>
      <c r="AP69" s="817" t="s">
        <v>552</v>
      </c>
      <c r="AQ69" s="817"/>
      <c r="AR69" s="817"/>
      <c r="AS69" s="817"/>
      <c r="AT69" s="817"/>
      <c r="AU69" s="817" t="s">
        <v>536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540</v>
      </c>
      <c r="C70" s="860"/>
      <c r="D70" s="860"/>
      <c r="E70" s="860"/>
      <c r="F70" s="860"/>
      <c r="G70" s="860"/>
      <c r="H70" s="860"/>
      <c r="I70" s="860"/>
      <c r="J70" s="860"/>
      <c r="K70" s="860"/>
      <c r="L70" s="860"/>
      <c r="M70" s="860"/>
      <c r="N70" s="860"/>
      <c r="O70" s="860"/>
      <c r="P70" s="861"/>
      <c r="Q70" s="862">
        <v>139507</v>
      </c>
      <c r="R70" s="817"/>
      <c r="S70" s="817"/>
      <c r="T70" s="817"/>
      <c r="U70" s="817"/>
      <c r="V70" s="817">
        <v>133857</v>
      </c>
      <c r="W70" s="817"/>
      <c r="X70" s="817"/>
      <c r="Y70" s="817"/>
      <c r="Z70" s="817"/>
      <c r="AA70" s="817">
        <v>5651</v>
      </c>
      <c r="AB70" s="817"/>
      <c r="AC70" s="817"/>
      <c r="AD70" s="817"/>
      <c r="AE70" s="817"/>
      <c r="AF70" s="817">
        <v>5651</v>
      </c>
      <c r="AG70" s="817"/>
      <c r="AH70" s="817"/>
      <c r="AI70" s="817"/>
      <c r="AJ70" s="817"/>
      <c r="AK70" s="817">
        <v>805</v>
      </c>
      <c r="AL70" s="817"/>
      <c r="AM70" s="817"/>
      <c r="AN70" s="817"/>
      <c r="AO70" s="817"/>
      <c r="AP70" s="817" t="s">
        <v>552</v>
      </c>
      <c r="AQ70" s="817"/>
      <c r="AR70" s="817"/>
      <c r="AS70" s="817"/>
      <c r="AT70" s="817"/>
      <c r="AU70" s="817" t="s">
        <v>536</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541</v>
      </c>
      <c r="C71" s="860"/>
      <c r="D71" s="860"/>
      <c r="E71" s="860"/>
      <c r="F71" s="860"/>
      <c r="G71" s="860"/>
      <c r="H71" s="860"/>
      <c r="I71" s="860"/>
      <c r="J71" s="860"/>
      <c r="K71" s="860"/>
      <c r="L71" s="860"/>
      <c r="M71" s="860"/>
      <c r="N71" s="860"/>
      <c r="O71" s="860"/>
      <c r="P71" s="861"/>
      <c r="Q71" s="862">
        <v>285</v>
      </c>
      <c r="R71" s="817"/>
      <c r="S71" s="817"/>
      <c r="T71" s="817"/>
      <c r="U71" s="817"/>
      <c r="V71" s="817">
        <v>272</v>
      </c>
      <c r="W71" s="817"/>
      <c r="X71" s="817"/>
      <c r="Y71" s="817"/>
      <c r="Z71" s="817"/>
      <c r="AA71" s="817">
        <v>13</v>
      </c>
      <c r="AB71" s="817"/>
      <c r="AC71" s="817"/>
      <c r="AD71" s="817"/>
      <c r="AE71" s="817"/>
      <c r="AF71" s="817">
        <v>13</v>
      </c>
      <c r="AG71" s="817"/>
      <c r="AH71" s="817"/>
      <c r="AI71" s="817"/>
      <c r="AJ71" s="817"/>
      <c r="AK71" s="817" t="s">
        <v>551</v>
      </c>
      <c r="AL71" s="817"/>
      <c r="AM71" s="817"/>
      <c r="AN71" s="817"/>
      <c r="AO71" s="817"/>
      <c r="AP71" s="817">
        <v>459</v>
      </c>
      <c r="AQ71" s="817"/>
      <c r="AR71" s="817"/>
      <c r="AS71" s="817"/>
      <c r="AT71" s="817"/>
      <c r="AU71" s="817">
        <v>272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542</v>
      </c>
      <c r="C72" s="860"/>
      <c r="D72" s="860"/>
      <c r="E72" s="860"/>
      <c r="F72" s="860"/>
      <c r="G72" s="860"/>
      <c r="H72" s="860"/>
      <c r="I72" s="860"/>
      <c r="J72" s="860"/>
      <c r="K72" s="860"/>
      <c r="L72" s="860"/>
      <c r="M72" s="860"/>
      <c r="N72" s="860"/>
      <c r="O72" s="860"/>
      <c r="P72" s="861"/>
      <c r="Q72" s="862">
        <v>204</v>
      </c>
      <c r="R72" s="817"/>
      <c r="S72" s="817"/>
      <c r="T72" s="817"/>
      <c r="U72" s="817"/>
      <c r="V72" s="817">
        <v>200</v>
      </c>
      <c r="W72" s="817"/>
      <c r="X72" s="817"/>
      <c r="Y72" s="817"/>
      <c r="Z72" s="817"/>
      <c r="AA72" s="817">
        <v>3</v>
      </c>
      <c r="AB72" s="817"/>
      <c r="AC72" s="817"/>
      <c r="AD72" s="817"/>
      <c r="AE72" s="817"/>
      <c r="AF72" s="817">
        <v>3</v>
      </c>
      <c r="AG72" s="817"/>
      <c r="AH72" s="817"/>
      <c r="AI72" s="817"/>
      <c r="AJ72" s="817"/>
      <c r="AK72" s="817">
        <v>43</v>
      </c>
      <c r="AL72" s="817"/>
      <c r="AM72" s="817"/>
      <c r="AN72" s="817"/>
      <c r="AO72" s="817"/>
      <c r="AP72" s="817" t="s">
        <v>552</v>
      </c>
      <c r="AQ72" s="817"/>
      <c r="AR72" s="817"/>
      <c r="AS72" s="817"/>
      <c r="AT72" s="817"/>
      <c r="AU72" s="817" t="s">
        <v>536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543</v>
      </c>
      <c r="C73" s="860"/>
      <c r="D73" s="860"/>
      <c r="E73" s="860"/>
      <c r="F73" s="860"/>
      <c r="G73" s="860"/>
      <c r="H73" s="860"/>
      <c r="I73" s="860"/>
      <c r="J73" s="860"/>
      <c r="K73" s="860"/>
      <c r="L73" s="860"/>
      <c r="M73" s="860"/>
      <c r="N73" s="860"/>
      <c r="O73" s="860"/>
      <c r="P73" s="861"/>
      <c r="Q73" s="862">
        <v>82</v>
      </c>
      <c r="R73" s="817"/>
      <c r="S73" s="817"/>
      <c r="T73" s="817"/>
      <c r="U73" s="817"/>
      <c r="V73" s="817">
        <v>77</v>
      </c>
      <c r="W73" s="817"/>
      <c r="X73" s="817"/>
      <c r="Y73" s="817"/>
      <c r="Z73" s="817"/>
      <c r="AA73" s="817">
        <v>5</v>
      </c>
      <c r="AB73" s="817"/>
      <c r="AC73" s="817"/>
      <c r="AD73" s="817"/>
      <c r="AE73" s="817"/>
      <c r="AF73" s="817">
        <v>5</v>
      </c>
      <c r="AG73" s="817"/>
      <c r="AH73" s="817"/>
      <c r="AI73" s="817"/>
      <c r="AJ73" s="817"/>
      <c r="AK73" s="817" t="s">
        <v>551</v>
      </c>
      <c r="AL73" s="817"/>
      <c r="AM73" s="817"/>
      <c r="AN73" s="817"/>
      <c r="AO73" s="817"/>
      <c r="AP73" s="817" t="s">
        <v>552</v>
      </c>
      <c r="AQ73" s="817"/>
      <c r="AR73" s="817"/>
      <c r="AS73" s="817"/>
      <c r="AT73" s="817"/>
      <c r="AU73" s="817" t="s">
        <v>536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5766</v>
      </c>
      <c r="AG88" s="828"/>
      <c r="AH88" s="828"/>
      <c r="AI88" s="828"/>
      <c r="AJ88" s="828"/>
      <c r="AK88" s="825"/>
      <c r="AL88" s="825"/>
      <c r="AM88" s="825"/>
      <c r="AN88" s="825"/>
      <c r="AO88" s="825"/>
      <c r="AP88" s="828">
        <v>3913</v>
      </c>
      <c r="AQ88" s="828"/>
      <c r="AR88" s="828"/>
      <c r="AS88" s="828"/>
      <c r="AT88" s="828"/>
      <c r="AU88" s="828">
        <v>1107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66</v>
      </c>
      <c r="CS102" s="836"/>
      <c r="CT102" s="836"/>
      <c r="CU102" s="836"/>
      <c r="CV102" s="879"/>
      <c r="CW102" s="878">
        <v>4</v>
      </c>
      <c r="CX102" s="836"/>
      <c r="CY102" s="836"/>
      <c r="CZ102" s="836"/>
      <c r="DA102" s="879"/>
      <c r="DB102" s="878" t="s">
        <v>548</v>
      </c>
      <c r="DC102" s="836"/>
      <c r="DD102" s="836"/>
      <c r="DE102" s="836"/>
      <c r="DF102" s="879"/>
      <c r="DG102" s="878">
        <v>2066</v>
      </c>
      <c r="DH102" s="836"/>
      <c r="DI102" s="836"/>
      <c r="DJ102" s="836"/>
      <c r="DK102" s="879"/>
      <c r="DL102" s="878">
        <v>29</v>
      </c>
      <c r="DM102" s="836"/>
      <c r="DN102" s="836"/>
      <c r="DO102" s="836"/>
      <c r="DP102" s="879"/>
      <c r="DQ102" s="878">
        <v>1795</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287</v>
      </c>
      <c r="AG109" s="881"/>
      <c r="AH109" s="881"/>
      <c r="AI109" s="881"/>
      <c r="AJ109" s="882"/>
      <c r="AK109" s="880" t="s">
        <v>286</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287</v>
      </c>
      <c r="BW109" s="881"/>
      <c r="BX109" s="881"/>
      <c r="BY109" s="881"/>
      <c r="BZ109" s="882"/>
      <c r="CA109" s="880" t="s">
        <v>286</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287</v>
      </c>
      <c r="DM109" s="881"/>
      <c r="DN109" s="881"/>
      <c r="DO109" s="881"/>
      <c r="DP109" s="882"/>
      <c r="DQ109" s="880" t="s">
        <v>286</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2549879</v>
      </c>
      <c r="AB110" s="888"/>
      <c r="AC110" s="888"/>
      <c r="AD110" s="888"/>
      <c r="AE110" s="889"/>
      <c r="AF110" s="890">
        <v>2663552</v>
      </c>
      <c r="AG110" s="888"/>
      <c r="AH110" s="888"/>
      <c r="AI110" s="888"/>
      <c r="AJ110" s="889"/>
      <c r="AK110" s="890">
        <v>2517992</v>
      </c>
      <c r="AL110" s="888"/>
      <c r="AM110" s="888"/>
      <c r="AN110" s="888"/>
      <c r="AO110" s="889"/>
      <c r="AP110" s="891">
        <v>18.7</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22688357</v>
      </c>
      <c r="BR110" s="925"/>
      <c r="BS110" s="925"/>
      <c r="BT110" s="925"/>
      <c r="BU110" s="925"/>
      <c r="BV110" s="925">
        <v>22816857</v>
      </c>
      <c r="BW110" s="925"/>
      <c r="BX110" s="925"/>
      <c r="BY110" s="925"/>
      <c r="BZ110" s="925"/>
      <c r="CA110" s="925">
        <v>23247863</v>
      </c>
      <c r="CB110" s="925"/>
      <c r="CC110" s="925"/>
      <c r="CD110" s="925"/>
      <c r="CE110" s="925"/>
      <c r="CF110" s="939">
        <v>173</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221</v>
      </c>
      <c r="DH110" s="925"/>
      <c r="DI110" s="925"/>
      <c r="DJ110" s="925"/>
      <c r="DK110" s="925"/>
      <c r="DL110" s="925" t="s">
        <v>221</v>
      </c>
      <c r="DM110" s="925"/>
      <c r="DN110" s="925"/>
      <c r="DO110" s="925"/>
      <c r="DP110" s="925"/>
      <c r="DQ110" s="925" t="s">
        <v>221</v>
      </c>
      <c r="DR110" s="925"/>
      <c r="DS110" s="925"/>
      <c r="DT110" s="925"/>
      <c r="DU110" s="925"/>
      <c r="DV110" s="926" t="s">
        <v>221</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221</v>
      </c>
      <c r="AB111" s="932"/>
      <c r="AC111" s="932"/>
      <c r="AD111" s="932"/>
      <c r="AE111" s="933"/>
      <c r="AF111" s="934" t="s">
        <v>221</v>
      </c>
      <c r="AG111" s="932"/>
      <c r="AH111" s="932"/>
      <c r="AI111" s="932"/>
      <c r="AJ111" s="933"/>
      <c r="AK111" s="934" t="s">
        <v>221</v>
      </c>
      <c r="AL111" s="932"/>
      <c r="AM111" s="932"/>
      <c r="AN111" s="932"/>
      <c r="AO111" s="933"/>
      <c r="AP111" s="935" t="s">
        <v>221</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v>214215</v>
      </c>
      <c r="BR111" s="918"/>
      <c r="BS111" s="918"/>
      <c r="BT111" s="918"/>
      <c r="BU111" s="918"/>
      <c r="BV111" s="918">
        <v>88687</v>
      </c>
      <c r="BW111" s="918"/>
      <c r="BX111" s="918"/>
      <c r="BY111" s="918"/>
      <c r="BZ111" s="918"/>
      <c r="CA111" s="918">
        <v>198497</v>
      </c>
      <c r="CB111" s="918"/>
      <c r="CC111" s="918"/>
      <c r="CD111" s="918"/>
      <c r="CE111" s="918"/>
      <c r="CF111" s="912">
        <v>1.5</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221</v>
      </c>
      <c r="DH111" s="918"/>
      <c r="DI111" s="918"/>
      <c r="DJ111" s="918"/>
      <c r="DK111" s="918"/>
      <c r="DL111" s="918" t="s">
        <v>221</v>
      </c>
      <c r="DM111" s="918"/>
      <c r="DN111" s="918"/>
      <c r="DO111" s="918"/>
      <c r="DP111" s="918"/>
      <c r="DQ111" s="918" t="s">
        <v>221</v>
      </c>
      <c r="DR111" s="918"/>
      <c r="DS111" s="918"/>
      <c r="DT111" s="918"/>
      <c r="DU111" s="918"/>
      <c r="DV111" s="919" t="s">
        <v>221</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6667</v>
      </c>
      <c r="AB112" s="957"/>
      <c r="AC112" s="957"/>
      <c r="AD112" s="957"/>
      <c r="AE112" s="958"/>
      <c r="AF112" s="959">
        <v>6667</v>
      </c>
      <c r="AG112" s="957"/>
      <c r="AH112" s="957"/>
      <c r="AI112" s="957"/>
      <c r="AJ112" s="958"/>
      <c r="AK112" s="959">
        <v>6667</v>
      </c>
      <c r="AL112" s="957"/>
      <c r="AM112" s="957"/>
      <c r="AN112" s="957"/>
      <c r="AO112" s="958"/>
      <c r="AP112" s="960">
        <v>0</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10322476</v>
      </c>
      <c r="BR112" s="918"/>
      <c r="BS112" s="918"/>
      <c r="BT112" s="918"/>
      <c r="BU112" s="918"/>
      <c r="BV112" s="918">
        <v>9630643</v>
      </c>
      <c r="BW112" s="918"/>
      <c r="BX112" s="918"/>
      <c r="BY112" s="918"/>
      <c r="BZ112" s="918"/>
      <c r="CA112" s="918">
        <v>9537639</v>
      </c>
      <c r="CB112" s="918"/>
      <c r="CC112" s="918"/>
      <c r="CD112" s="918"/>
      <c r="CE112" s="918"/>
      <c r="CF112" s="912">
        <v>71</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221</v>
      </c>
      <c r="DH112" s="918"/>
      <c r="DI112" s="918"/>
      <c r="DJ112" s="918"/>
      <c r="DK112" s="918"/>
      <c r="DL112" s="918" t="s">
        <v>221</v>
      </c>
      <c r="DM112" s="918"/>
      <c r="DN112" s="918"/>
      <c r="DO112" s="918"/>
      <c r="DP112" s="918"/>
      <c r="DQ112" s="918" t="s">
        <v>221</v>
      </c>
      <c r="DR112" s="918"/>
      <c r="DS112" s="918"/>
      <c r="DT112" s="918"/>
      <c r="DU112" s="918"/>
      <c r="DV112" s="919" t="s">
        <v>221</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556385</v>
      </c>
      <c r="AB113" s="932"/>
      <c r="AC113" s="932"/>
      <c r="AD113" s="932"/>
      <c r="AE113" s="933"/>
      <c r="AF113" s="934">
        <v>856468</v>
      </c>
      <c r="AG113" s="932"/>
      <c r="AH113" s="932"/>
      <c r="AI113" s="932"/>
      <c r="AJ113" s="933"/>
      <c r="AK113" s="934">
        <v>910875</v>
      </c>
      <c r="AL113" s="932"/>
      <c r="AM113" s="932"/>
      <c r="AN113" s="932"/>
      <c r="AO113" s="933"/>
      <c r="AP113" s="935">
        <v>6.8</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1222592</v>
      </c>
      <c r="BR113" s="918"/>
      <c r="BS113" s="918"/>
      <c r="BT113" s="918"/>
      <c r="BU113" s="918"/>
      <c r="BV113" s="918">
        <v>1111971</v>
      </c>
      <c r="BW113" s="918"/>
      <c r="BX113" s="918"/>
      <c r="BY113" s="918"/>
      <c r="BZ113" s="918"/>
      <c r="CA113" s="918">
        <v>1107382</v>
      </c>
      <c r="CB113" s="918"/>
      <c r="CC113" s="918"/>
      <c r="CD113" s="918"/>
      <c r="CE113" s="918"/>
      <c r="CF113" s="912">
        <v>8.1999999999999993</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221</v>
      </c>
      <c r="DH113" s="957"/>
      <c r="DI113" s="957"/>
      <c r="DJ113" s="957"/>
      <c r="DK113" s="958"/>
      <c r="DL113" s="959" t="s">
        <v>221</v>
      </c>
      <c r="DM113" s="957"/>
      <c r="DN113" s="957"/>
      <c r="DO113" s="957"/>
      <c r="DP113" s="958"/>
      <c r="DQ113" s="959" t="s">
        <v>221</v>
      </c>
      <c r="DR113" s="957"/>
      <c r="DS113" s="957"/>
      <c r="DT113" s="957"/>
      <c r="DU113" s="958"/>
      <c r="DV113" s="960" t="s">
        <v>221</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229602</v>
      </c>
      <c r="AB114" s="957"/>
      <c r="AC114" s="957"/>
      <c r="AD114" s="957"/>
      <c r="AE114" s="958"/>
      <c r="AF114" s="959">
        <v>236173</v>
      </c>
      <c r="AG114" s="957"/>
      <c r="AH114" s="957"/>
      <c r="AI114" s="957"/>
      <c r="AJ114" s="958"/>
      <c r="AK114" s="959">
        <v>240870</v>
      </c>
      <c r="AL114" s="957"/>
      <c r="AM114" s="957"/>
      <c r="AN114" s="957"/>
      <c r="AO114" s="958"/>
      <c r="AP114" s="960">
        <v>1.8</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3196370</v>
      </c>
      <c r="BR114" s="918"/>
      <c r="BS114" s="918"/>
      <c r="BT114" s="918"/>
      <c r="BU114" s="918"/>
      <c r="BV114" s="918">
        <v>3150982</v>
      </c>
      <c r="BW114" s="918"/>
      <c r="BX114" s="918"/>
      <c r="BY114" s="918"/>
      <c r="BZ114" s="918"/>
      <c r="CA114" s="918">
        <v>2759009</v>
      </c>
      <c r="CB114" s="918"/>
      <c r="CC114" s="918"/>
      <c r="CD114" s="918"/>
      <c r="CE114" s="918"/>
      <c r="CF114" s="912">
        <v>20.5</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221</v>
      </c>
      <c r="DH114" s="957"/>
      <c r="DI114" s="957"/>
      <c r="DJ114" s="957"/>
      <c r="DK114" s="958"/>
      <c r="DL114" s="959" t="s">
        <v>221</v>
      </c>
      <c r="DM114" s="957"/>
      <c r="DN114" s="957"/>
      <c r="DO114" s="957"/>
      <c r="DP114" s="958"/>
      <c r="DQ114" s="959" t="s">
        <v>221</v>
      </c>
      <c r="DR114" s="957"/>
      <c r="DS114" s="957"/>
      <c r="DT114" s="957"/>
      <c r="DU114" s="958"/>
      <c r="DV114" s="960" t="s">
        <v>221</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13420</v>
      </c>
      <c r="AB115" s="932"/>
      <c r="AC115" s="932"/>
      <c r="AD115" s="932"/>
      <c r="AE115" s="933"/>
      <c r="AF115" s="934" t="s">
        <v>221</v>
      </c>
      <c r="AG115" s="932"/>
      <c r="AH115" s="932"/>
      <c r="AI115" s="932"/>
      <c r="AJ115" s="933"/>
      <c r="AK115" s="934" t="s">
        <v>221</v>
      </c>
      <c r="AL115" s="932"/>
      <c r="AM115" s="932"/>
      <c r="AN115" s="932"/>
      <c r="AO115" s="933"/>
      <c r="AP115" s="935" t="s">
        <v>221</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v>1848814</v>
      </c>
      <c r="BR115" s="918"/>
      <c r="BS115" s="918"/>
      <c r="BT115" s="918"/>
      <c r="BU115" s="918"/>
      <c r="BV115" s="918">
        <v>1819904</v>
      </c>
      <c r="BW115" s="918"/>
      <c r="BX115" s="918"/>
      <c r="BY115" s="918"/>
      <c r="BZ115" s="918"/>
      <c r="CA115" s="918">
        <v>1804505</v>
      </c>
      <c r="CB115" s="918"/>
      <c r="CC115" s="918"/>
      <c r="CD115" s="918"/>
      <c r="CE115" s="918"/>
      <c r="CF115" s="912">
        <v>13.4</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214215</v>
      </c>
      <c r="DH115" s="957"/>
      <c r="DI115" s="957"/>
      <c r="DJ115" s="957"/>
      <c r="DK115" s="958"/>
      <c r="DL115" s="959">
        <v>88687</v>
      </c>
      <c r="DM115" s="957"/>
      <c r="DN115" s="957"/>
      <c r="DO115" s="957"/>
      <c r="DP115" s="958"/>
      <c r="DQ115" s="959">
        <v>198497</v>
      </c>
      <c r="DR115" s="957"/>
      <c r="DS115" s="957"/>
      <c r="DT115" s="957"/>
      <c r="DU115" s="958"/>
      <c r="DV115" s="960">
        <v>1.5</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221</v>
      </c>
      <c r="AB116" s="957"/>
      <c r="AC116" s="957"/>
      <c r="AD116" s="957"/>
      <c r="AE116" s="958"/>
      <c r="AF116" s="959" t="s">
        <v>221</v>
      </c>
      <c r="AG116" s="957"/>
      <c r="AH116" s="957"/>
      <c r="AI116" s="957"/>
      <c r="AJ116" s="958"/>
      <c r="AK116" s="959" t="s">
        <v>221</v>
      </c>
      <c r="AL116" s="957"/>
      <c r="AM116" s="957"/>
      <c r="AN116" s="957"/>
      <c r="AO116" s="958"/>
      <c r="AP116" s="960" t="s">
        <v>221</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221</v>
      </c>
      <c r="BR116" s="918"/>
      <c r="BS116" s="918"/>
      <c r="BT116" s="918"/>
      <c r="BU116" s="918"/>
      <c r="BV116" s="918" t="s">
        <v>221</v>
      </c>
      <c r="BW116" s="918"/>
      <c r="BX116" s="918"/>
      <c r="BY116" s="918"/>
      <c r="BZ116" s="918"/>
      <c r="CA116" s="918" t="s">
        <v>221</v>
      </c>
      <c r="CB116" s="918"/>
      <c r="CC116" s="918"/>
      <c r="CD116" s="918"/>
      <c r="CE116" s="918"/>
      <c r="CF116" s="912" t="s">
        <v>221</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221</v>
      </c>
      <c r="DH116" s="957"/>
      <c r="DI116" s="957"/>
      <c r="DJ116" s="957"/>
      <c r="DK116" s="958"/>
      <c r="DL116" s="959" t="s">
        <v>221</v>
      </c>
      <c r="DM116" s="957"/>
      <c r="DN116" s="957"/>
      <c r="DO116" s="957"/>
      <c r="DP116" s="958"/>
      <c r="DQ116" s="959" t="s">
        <v>221</v>
      </c>
      <c r="DR116" s="957"/>
      <c r="DS116" s="957"/>
      <c r="DT116" s="957"/>
      <c r="DU116" s="958"/>
      <c r="DV116" s="960" t="s">
        <v>221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3355953</v>
      </c>
      <c r="AB117" s="964"/>
      <c r="AC117" s="964"/>
      <c r="AD117" s="964"/>
      <c r="AE117" s="965"/>
      <c r="AF117" s="963">
        <v>3762860</v>
      </c>
      <c r="AG117" s="964"/>
      <c r="AH117" s="964"/>
      <c r="AI117" s="964"/>
      <c r="AJ117" s="965"/>
      <c r="AK117" s="963">
        <v>3676404</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221</v>
      </c>
      <c r="BR117" s="984"/>
      <c r="BS117" s="984"/>
      <c r="BT117" s="984"/>
      <c r="BU117" s="984"/>
      <c r="BV117" s="984" t="s">
        <v>221</v>
      </c>
      <c r="BW117" s="984"/>
      <c r="BX117" s="984"/>
      <c r="BY117" s="984"/>
      <c r="BZ117" s="984"/>
      <c r="CA117" s="984" t="s">
        <v>221</v>
      </c>
      <c r="CB117" s="984"/>
      <c r="CC117" s="984"/>
      <c r="CD117" s="984"/>
      <c r="CE117" s="984"/>
      <c r="CF117" s="912" t="s">
        <v>221</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221</v>
      </c>
      <c r="DH117" s="957"/>
      <c r="DI117" s="957"/>
      <c r="DJ117" s="957"/>
      <c r="DK117" s="958"/>
      <c r="DL117" s="959" t="s">
        <v>221</v>
      </c>
      <c r="DM117" s="957"/>
      <c r="DN117" s="957"/>
      <c r="DO117" s="957"/>
      <c r="DP117" s="958"/>
      <c r="DQ117" s="959" t="s">
        <v>221</v>
      </c>
      <c r="DR117" s="957"/>
      <c r="DS117" s="957"/>
      <c r="DT117" s="957"/>
      <c r="DU117" s="958"/>
      <c r="DV117" s="960" t="s">
        <v>221</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287</v>
      </c>
      <c r="AG118" s="881"/>
      <c r="AH118" s="881"/>
      <c r="AI118" s="881"/>
      <c r="AJ118" s="882"/>
      <c r="AK118" s="880" t="s">
        <v>286</v>
      </c>
      <c r="AL118" s="881"/>
      <c r="AM118" s="881"/>
      <c r="AN118" s="881"/>
      <c r="AO118" s="882"/>
      <c r="AP118" s="988" t="s">
        <v>405</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433</v>
      </c>
      <c r="BP118" s="992"/>
      <c r="BQ118" s="983">
        <v>39492824</v>
      </c>
      <c r="BR118" s="984"/>
      <c r="BS118" s="984"/>
      <c r="BT118" s="984"/>
      <c r="BU118" s="984"/>
      <c r="BV118" s="984">
        <v>38619044</v>
      </c>
      <c r="BW118" s="984"/>
      <c r="BX118" s="984"/>
      <c r="BY118" s="984"/>
      <c r="BZ118" s="984"/>
      <c r="CA118" s="984">
        <v>38654895</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221</v>
      </c>
      <c r="DH118" s="957"/>
      <c r="DI118" s="957"/>
      <c r="DJ118" s="957"/>
      <c r="DK118" s="958"/>
      <c r="DL118" s="959" t="s">
        <v>221</v>
      </c>
      <c r="DM118" s="957"/>
      <c r="DN118" s="957"/>
      <c r="DO118" s="957"/>
      <c r="DP118" s="958"/>
      <c r="DQ118" s="959" t="s">
        <v>221</v>
      </c>
      <c r="DR118" s="957"/>
      <c r="DS118" s="957"/>
      <c r="DT118" s="957"/>
      <c r="DU118" s="958"/>
      <c r="DV118" s="960" t="s">
        <v>221</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221</v>
      </c>
      <c r="AB119" s="888"/>
      <c r="AC119" s="888"/>
      <c r="AD119" s="888"/>
      <c r="AE119" s="889"/>
      <c r="AF119" s="890" t="s">
        <v>221</v>
      </c>
      <c r="AG119" s="888"/>
      <c r="AH119" s="888"/>
      <c r="AI119" s="888"/>
      <c r="AJ119" s="889"/>
      <c r="AK119" s="890" t="s">
        <v>221</v>
      </c>
      <c r="AL119" s="888"/>
      <c r="AM119" s="888"/>
      <c r="AN119" s="888"/>
      <c r="AO119" s="889"/>
      <c r="AP119" s="891" t="s">
        <v>221</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7923484</v>
      </c>
      <c r="BR119" s="925"/>
      <c r="BS119" s="925"/>
      <c r="BT119" s="925"/>
      <c r="BU119" s="925"/>
      <c r="BV119" s="925">
        <v>9213933</v>
      </c>
      <c r="BW119" s="925"/>
      <c r="BX119" s="925"/>
      <c r="BY119" s="925"/>
      <c r="BZ119" s="925"/>
      <c r="CA119" s="925">
        <v>9764149</v>
      </c>
      <c r="CB119" s="925"/>
      <c r="CC119" s="925"/>
      <c r="CD119" s="925"/>
      <c r="CE119" s="925"/>
      <c r="CF119" s="939">
        <v>72.599999999999994</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221</v>
      </c>
      <c r="DH119" s="996"/>
      <c r="DI119" s="996"/>
      <c r="DJ119" s="996"/>
      <c r="DK119" s="997"/>
      <c r="DL119" s="998" t="s">
        <v>221</v>
      </c>
      <c r="DM119" s="996"/>
      <c r="DN119" s="996"/>
      <c r="DO119" s="996"/>
      <c r="DP119" s="997"/>
      <c r="DQ119" s="998" t="s">
        <v>221</v>
      </c>
      <c r="DR119" s="996"/>
      <c r="DS119" s="996"/>
      <c r="DT119" s="996"/>
      <c r="DU119" s="997"/>
      <c r="DV119" s="999" t="s">
        <v>221</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221</v>
      </c>
      <c r="AB120" s="957"/>
      <c r="AC120" s="957"/>
      <c r="AD120" s="957"/>
      <c r="AE120" s="958"/>
      <c r="AF120" s="959" t="s">
        <v>221</v>
      </c>
      <c r="AG120" s="957"/>
      <c r="AH120" s="957"/>
      <c r="AI120" s="957"/>
      <c r="AJ120" s="958"/>
      <c r="AK120" s="959" t="s">
        <v>221</v>
      </c>
      <c r="AL120" s="957"/>
      <c r="AM120" s="957"/>
      <c r="AN120" s="957"/>
      <c r="AO120" s="958"/>
      <c r="AP120" s="960" t="s">
        <v>221</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5355722</v>
      </c>
      <c r="BR120" s="918"/>
      <c r="BS120" s="918"/>
      <c r="BT120" s="918"/>
      <c r="BU120" s="918"/>
      <c r="BV120" s="918">
        <v>4850959</v>
      </c>
      <c r="BW120" s="918"/>
      <c r="BX120" s="918"/>
      <c r="BY120" s="918"/>
      <c r="BZ120" s="918"/>
      <c r="CA120" s="918">
        <v>4744401</v>
      </c>
      <c r="CB120" s="918"/>
      <c r="CC120" s="918"/>
      <c r="CD120" s="918"/>
      <c r="CE120" s="918"/>
      <c r="CF120" s="912">
        <v>35.299999999999997</v>
      </c>
      <c r="CG120" s="913"/>
      <c r="CH120" s="913"/>
      <c r="CI120" s="913"/>
      <c r="CJ120" s="913"/>
      <c r="CK120" s="1011" t="s">
        <v>439</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7954268</v>
      </c>
      <c r="DH120" s="925"/>
      <c r="DI120" s="925"/>
      <c r="DJ120" s="925"/>
      <c r="DK120" s="925"/>
      <c r="DL120" s="925">
        <v>7606510</v>
      </c>
      <c r="DM120" s="925"/>
      <c r="DN120" s="925"/>
      <c r="DO120" s="925"/>
      <c r="DP120" s="925"/>
      <c r="DQ120" s="925">
        <v>7546210</v>
      </c>
      <c r="DR120" s="925"/>
      <c r="DS120" s="925"/>
      <c r="DT120" s="925"/>
      <c r="DU120" s="925"/>
      <c r="DV120" s="926">
        <v>56.1</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221</v>
      </c>
      <c r="AB121" s="957"/>
      <c r="AC121" s="957"/>
      <c r="AD121" s="957"/>
      <c r="AE121" s="958"/>
      <c r="AF121" s="959" t="s">
        <v>221</v>
      </c>
      <c r="AG121" s="957"/>
      <c r="AH121" s="957"/>
      <c r="AI121" s="957"/>
      <c r="AJ121" s="958"/>
      <c r="AK121" s="959" t="s">
        <v>221</v>
      </c>
      <c r="AL121" s="957"/>
      <c r="AM121" s="957"/>
      <c r="AN121" s="957"/>
      <c r="AO121" s="958"/>
      <c r="AP121" s="960" t="s">
        <v>221</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26510170</v>
      </c>
      <c r="BR121" s="984"/>
      <c r="BS121" s="984"/>
      <c r="BT121" s="984"/>
      <c r="BU121" s="984"/>
      <c r="BV121" s="984">
        <v>27409638</v>
      </c>
      <c r="BW121" s="984"/>
      <c r="BX121" s="984"/>
      <c r="BY121" s="984"/>
      <c r="BZ121" s="984"/>
      <c r="CA121" s="984">
        <v>27672619</v>
      </c>
      <c r="CB121" s="984"/>
      <c r="CC121" s="984"/>
      <c r="CD121" s="984"/>
      <c r="CE121" s="984"/>
      <c r="CF121" s="1022">
        <v>205.9</v>
      </c>
      <c r="CG121" s="1023"/>
      <c r="CH121" s="1023"/>
      <c r="CI121" s="1023"/>
      <c r="CJ121" s="1023"/>
      <c r="CK121" s="1014"/>
      <c r="CL121" s="1015"/>
      <c r="CM121" s="1015"/>
      <c r="CN121" s="1015"/>
      <c r="CO121" s="1016"/>
      <c r="CP121" s="1005" t="s">
        <v>387</v>
      </c>
      <c r="CQ121" s="1006"/>
      <c r="CR121" s="1006"/>
      <c r="CS121" s="1006"/>
      <c r="CT121" s="1006"/>
      <c r="CU121" s="1006"/>
      <c r="CV121" s="1006"/>
      <c r="CW121" s="1006"/>
      <c r="CX121" s="1006"/>
      <c r="CY121" s="1006"/>
      <c r="CZ121" s="1006"/>
      <c r="DA121" s="1006"/>
      <c r="DB121" s="1006"/>
      <c r="DC121" s="1006"/>
      <c r="DD121" s="1006"/>
      <c r="DE121" s="1006"/>
      <c r="DF121" s="1007"/>
      <c r="DG121" s="917">
        <v>2162019</v>
      </c>
      <c r="DH121" s="918"/>
      <c r="DI121" s="918"/>
      <c r="DJ121" s="918"/>
      <c r="DK121" s="918"/>
      <c r="DL121" s="918">
        <v>1844521</v>
      </c>
      <c r="DM121" s="918"/>
      <c r="DN121" s="918"/>
      <c r="DO121" s="918"/>
      <c r="DP121" s="918"/>
      <c r="DQ121" s="918">
        <v>1837751</v>
      </c>
      <c r="DR121" s="918"/>
      <c r="DS121" s="918"/>
      <c r="DT121" s="918"/>
      <c r="DU121" s="918"/>
      <c r="DV121" s="919">
        <v>13.7</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221</v>
      </c>
      <c r="AB122" s="957"/>
      <c r="AC122" s="957"/>
      <c r="AD122" s="957"/>
      <c r="AE122" s="958"/>
      <c r="AF122" s="959" t="s">
        <v>221</v>
      </c>
      <c r="AG122" s="957"/>
      <c r="AH122" s="957"/>
      <c r="AI122" s="957"/>
      <c r="AJ122" s="958"/>
      <c r="AK122" s="959" t="s">
        <v>221</v>
      </c>
      <c r="AL122" s="957"/>
      <c r="AM122" s="957"/>
      <c r="AN122" s="957"/>
      <c r="AO122" s="958"/>
      <c r="AP122" s="960" t="s">
        <v>221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442</v>
      </c>
      <c r="BP122" s="992"/>
      <c r="BQ122" s="1032">
        <v>39789376</v>
      </c>
      <c r="BR122" s="1033"/>
      <c r="BS122" s="1033"/>
      <c r="BT122" s="1033"/>
      <c r="BU122" s="1033"/>
      <c r="BV122" s="1033">
        <v>41474530</v>
      </c>
      <c r="BW122" s="1033"/>
      <c r="BX122" s="1033"/>
      <c r="BY122" s="1033"/>
      <c r="BZ122" s="1033"/>
      <c r="CA122" s="1033">
        <v>42181169</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v>26019</v>
      </c>
      <c r="DH122" s="918"/>
      <c r="DI122" s="918"/>
      <c r="DJ122" s="918"/>
      <c r="DK122" s="918"/>
      <c r="DL122" s="918">
        <v>26599</v>
      </c>
      <c r="DM122" s="918"/>
      <c r="DN122" s="918"/>
      <c r="DO122" s="918"/>
      <c r="DP122" s="918"/>
      <c r="DQ122" s="918">
        <v>26357</v>
      </c>
      <c r="DR122" s="918"/>
      <c r="DS122" s="918"/>
      <c r="DT122" s="918"/>
      <c r="DU122" s="918"/>
      <c r="DV122" s="919">
        <v>0.2</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221</v>
      </c>
      <c r="AB123" s="957"/>
      <c r="AC123" s="957"/>
      <c r="AD123" s="957"/>
      <c r="AE123" s="958"/>
      <c r="AF123" s="959" t="s">
        <v>221</v>
      </c>
      <c r="AG123" s="957"/>
      <c r="AH123" s="957"/>
      <c r="AI123" s="957"/>
      <c r="AJ123" s="958"/>
      <c r="AK123" s="959" t="s">
        <v>221</v>
      </c>
      <c r="AL123" s="957"/>
      <c r="AM123" s="957"/>
      <c r="AN123" s="957"/>
      <c r="AO123" s="958"/>
      <c r="AP123" s="960" t="s">
        <v>221</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221</v>
      </c>
      <c r="BR123" s="1025"/>
      <c r="BS123" s="1025"/>
      <c r="BT123" s="1025"/>
      <c r="BU123" s="1025"/>
      <c r="BV123" s="1025" t="s">
        <v>221</v>
      </c>
      <c r="BW123" s="1025"/>
      <c r="BX123" s="1025"/>
      <c r="BY123" s="1025"/>
      <c r="BZ123" s="1025"/>
      <c r="CA123" s="1025" t="s">
        <v>221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221</v>
      </c>
      <c r="AB124" s="957"/>
      <c r="AC124" s="957"/>
      <c r="AD124" s="957"/>
      <c r="AE124" s="958"/>
      <c r="AF124" s="959" t="s">
        <v>221</v>
      </c>
      <c r="AG124" s="957"/>
      <c r="AH124" s="957"/>
      <c r="AI124" s="957"/>
      <c r="AJ124" s="958"/>
      <c r="AK124" s="959" t="s">
        <v>221</v>
      </c>
      <c r="AL124" s="957"/>
      <c r="AM124" s="957"/>
      <c r="AN124" s="957"/>
      <c r="AO124" s="958"/>
      <c r="AP124" s="960" t="s">
        <v>221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221</v>
      </c>
      <c r="DH124" s="996"/>
      <c r="DI124" s="996"/>
      <c r="DJ124" s="996"/>
      <c r="DK124" s="997"/>
      <c r="DL124" s="998" t="s">
        <v>221</v>
      </c>
      <c r="DM124" s="996"/>
      <c r="DN124" s="996"/>
      <c r="DO124" s="996"/>
      <c r="DP124" s="997"/>
      <c r="DQ124" s="998" t="s">
        <v>221</v>
      </c>
      <c r="DR124" s="996"/>
      <c r="DS124" s="996"/>
      <c r="DT124" s="996"/>
      <c r="DU124" s="997"/>
      <c r="DV124" s="999" t="s">
        <v>221</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221</v>
      </c>
      <c r="AB125" s="957"/>
      <c r="AC125" s="957"/>
      <c r="AD125" s="957"/>
      <c r="AE125" s="958"/>
      <c r="AF125" s="959" t="s">
        <v>221</v>
      </c>
      <c r="AG125" s="957"/>
      <c r="AH125" s="957"/>
      <c r="AI125" s="957"/>
      <c r="AJ125" s="958"/>
      <c r="AK125" s="959" t="s">
        <v>221</v>
      </c>
      <c r="AL125" s="957"/>
      <c r="AM125" s="957"/>
      <c r="AN125" s="957"/>
      <c r="AO125" s="958"/>
      <c r="AP125" s="960" t="s">
        <v>221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221</v>
      </c>
      <c r="DH125" s="925"/>
      <c r="DI125" s="925"/>
      <c r="DJ125" s="925"/>
      <c r="DK125" s="925"/>
      <c r="DL125" s="925" t="s">
        <v>221</v>
      </c>
      <c r="DM125" s="925"/>
      <c r="DN125" s="925"/>
      <c r="DO125" s="925"/>
      <c r="DP125" s="925"/>
      <c r="DQ125" s="925" t="s">
        <v>221</v>
      </c>
      <c r="DR125" s="925"/>
      <c r="DS125" s="925"/>
      <c r="DT125" s="925"/>
      <c r="DU125" s="925"/>
      <c r="DV125" s="926" t="s">
        <v>221</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13390</v>
      </c>
      <c r="AB126" s="957"/>
      <c r="AC126" s="957"/>
      <c r="AD126" s="957"/>
      <c r="AE126" s="958"/>
      <c r="AF126" s="959" t="s">
        <v>221</v>
      </c>
      <c r="AG126" s="957"/>
      <c r="AH126" s="957"/>
      <c r="AI126" s="957"/>
      <c r="AJ126" s="958"/>
      <c r="AK126" s="959" t="s">
        <v>221</v>
      </c>
      <c r="AL126" s="957"/>
      <c r="AM126" s="957"/>
      <c r="AN126" s="957"/>
      <c r="AO126" s="958"/>
      <c r="AP126" s="960" t="s">
        <v>221</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v>1835896</v>
      </c>
      <c r="DH126" s="918"/>
      <c r="DI126" s="918"/>
      <c r="DJ126" s="918"/>
      <c r="DK126" s="918"/>
      <c r="DL126" s="918">
        <v>1814278</v>
      </c>
      <c r="DM126" s="918"/>
      <c r="DN126" s="918"/>
      <c r="DO126" s="918"/>
      <c r="DP126" s="918"/>
      <c r="DQ126" s="918">
        <v>1791804</v>
      </c>
      <c r="DR126" s="918"/>
      <c r="DS126" s="918"/>
      <c r="DT126" s="918"/>
      <c r="DU126" s="918"/>
      <c r="DV126" s="919">
        <v>13.3</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30</v>
      </c>
      <c r="AB127" s="957"/>
      <c r="AC127" s="957"/>
      <c r="AD127" s="957"/>
      <c r="AE127" s="958"/>
      <c r="AF127" s="959" t="s">
        <v>221</v>
      </c>
      <c r="AG127" s="957"/>
      <c r="AH127" s="957"/>
      <c r="AI127" s="957"/>
      <c r="AJ127" s="958"/>
      <c r="AK127" s="959" t="s">
        <v>221</v>
      </c>
      <c r="AL127" s="957"/>
      <c r="AM127" s="957"/>
      <c r="AN127" s="957"/>
      <c r="AO127" s="958"/>
      <c r="AP127" s="960" t="s">
        <v>221</v>
      </c>
      <c r="AQ127" s="961"/>
      <c r="AR127" s="961"/>
      <c r="AS127" s="961"/>
      <c r="AT127" s="962"/>
      <c r="AU127" s="233"/>
      <c r="AV127" s="233"/>
      <c r="AW127" s="233"/>
      <c r="AX127" s="884" t="s">
        <v>453</v>
      </c>
      <c r="AY127" s="885"/>
      <c r="AZ127" s="885"/>
      <c r="BA127" s="885"/>
      <c r="BB127" s="885"/>
      <c r="BC127" s="885"/>
      <c r="BD127" s="885"/>
      <c r="BE127" s="886"/>
      <c r="BF127" s="1039" t="s">
        <v>221</v>
      </c>
      <c r="BG127" s="1040"/>
      <c r="BH127" s="1040"/>
      <c r="BI127" s="1040"/>
      <c r="BJ127" s="1040"/>
      <c r="BK127" s="1040"/>
      <c r="BL127" s="1049"/>
      <c r="BM127" s="1039">
        <v>12.72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v>12918</v>
      </c>
      <c r="DH127" s="1046"/>
      <c r="DI127" s="1046"/>
      <c r="DJ127" s="1046"/>
      <c r="DK127" s="1046"/>
      <c r="DL127" s="1046">
        <v>5626</v>
      </c>
      <c r="DM127" s="1046"/>
      <c r="DN127" s="1046"/>
      <c r="DO127" s="1046"/>
      <c r="DP127" s="1046"/>
      <c r="DQ127" s="1046">
        <v>12701</v>
      </c>
      <c r="DR127" s="1046"/>
      <c r="DS127" s="1046"/>
      <c r="DT127" s="1046"/>
      <c r="DU127" s="1046"/>
      <c r="DV127" s="1047">
        <v>0.1</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354872</v>
      </c>
      <c r="AB128" s="1088"/>
      <c r="AC128" s="1088"/>
      <c r="AD128" s="1088"/>
      <c r="AE128" s="1089"/>
      <c r="AF128" s="1090">
        <v>371056</v>
      </c>
      <c r="AG128" s="1088"/>
      <c r="AH128" s="1088"/>
      <c r="AI128" s="1088"/>
      <c r="AJ128" s="1089"/>
      <c r="AK128" s="1090">
        <v>401819</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221</v>
      </c>
      <c r="BG128" s="1065"/>
      <c r="BH128" s="1065"/>
      <c r="BI128" s="1065"/>
      <c r="BJ128" s="1065"/>
      <c r="BK128" s="1065"/>
      <c r="BL128" s="1066"/>
      <c r="BM128" s="1064">
        <v>17.72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15098977</v>
      </c>
      <c r="AB129" s="957"/>
      <c r="AC129" s="957"/>
      <c r="AD129" s="957"/>
      <c r="AE129" s="958"/>
      <c r="AF129" s="959">
        <v>15495329</v>
      </c>
      <c r="AG129" s="957"/>
      <c r="AH129" s="957"/>
      <c r="AI129" s="957"/>
      <c r="AJ129" s="958"/>
      <c r="AK129" s="959">
        <v>15789030</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2246501</v>
      </c>
      <c r="AB130" s="957"/>
      <c r="AC130" s="957"/>
      <c r="AD130" s="957"/>
      <c r="AE130" s="958"/>
      <c r="AF130" s="959">
        <v>2291700</v>
      </c>
      <c r="AG130" s="957"/>
      <c r="AH130" s="957"/>
      <c r="AI130" s="957"/>
      <c r="AJ130" s="958"/>
      <c r="AK130" s="959">
        <v>2348261</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t="s">
        <v>221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12852476</v>
      </c>
      <c r="AB131" s="996"/>
      <c r="AC131" s="996"/>
      <c r="AD131" s="996"/>
      <c r="AE131" s="997"/>
      <c r="AF131" s="998">
        <v>13203629</v>
      </c>
      <c r="AG131" s="996"/>
      <c r="AH131" s="996"/>
      <c r="AI131" s="996"/>
      <c r="AJ131" s="997"/>
      <c r="AK131" s="998">
        <v>13440769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5.8710866299999998</v>
      </c>
      <c r="AB132" s="1102"/>
      <c r="AC132" s="1102"/>
      <c r="AD132" s="1102"/>
      <c r="AE132" s="1103"/>
      <c r="AF132" s="1104">
        <v>8.3318316830000008</v>
      </c>
      <c r="AG132" s="1102"/>
      <c r="AH132" s="1102"/>
      <c r="AI132" s="1102"/>
      <c r="AJ132" s="1103"/>
      <c r="AK132" s="1104">
        <v>6.891897331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7.8</v>
      </c>
      <c r="AB133" s="1109"/>
      <c r="AC133" s="1109"/>
      <c r="AD133" s="1109"/>
      <c r="AE133" s="1110"/>
      <c r="AF133" s="1108">
        <v>7.5</v>
      </c>
      <c r="AG133" s="1109"/>
      <c r="AH133" s="1109"/>
      <c r="AI133" s="1109"/>
      <c r="AJ133" s="1110"/>
      <c r="AK133" s="1108">
        <v>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4227680</v>
      </c>
      <c r="L9" s="264">
        <v>52831</v>
      </c>
      <c r="M9" s="265">
        <v>64737</v>
      </c>
      <c r="N9" s="266">
        <v>-18.399999999999999</v>
      </c>
    </row>
    <row r="10" spans="1:16">
      <c r="A10" s="248"/>
      <c r="B10" s="244"/>
      <c r="C10" s="244"/>
      <c r="D10" s="244"/>
      <c r="E10" s="244"/>
      <c r="F10" s="244"/>
      <c r="G10" s="1117" t="s">
        <v>475</v>
      </c>
      <c r="H10" s="1118"/>
      <c r="I10" s="1118"/>
      <c r="J10" s="1119"/>
      <c r="K10" s="267">
        <v>317306</v>
      </c>
      <c r="L10" s="268">
        <v>3965</v>
      </c>
      <c r="M10" s="269">
        <v>4418</v>
      </c>
      <c r="N10" s="270">
        <v>-10.3</v>
      </c>
    </row>
    <row r="11" spans="1:16" ht="13.5" customHeight="1">
      <c r="A11" s="248"/>
      <c r="B11" s="244"/>
      <c r="C11" s="244"/>
      <c r="D11" s="244"/>
      <c r="E11" s="244"/>
      <c r="F11" s="244"/>
      <c r="G11" s="1117" t="s">
        <v>476</v>
      </c>
      <c r="H11" s="1118"/>
      <c r="I11" s="1118"/>
      <c r="J11" s="1119"/>
      <c r="K11" s="267">
        <v>615710</v>
      </c>
      <c r="L11" s="268">
        <v>7694</v>
      </c>
      <c r="M11" s="269">
        <v>5597</v>
      </c>
      <c r="N11" s="270">
        <v>37.5</v>
      </c>
    </row>
    <row r="12" spans="1:16" ht="13.5" customHeight="1">
      <c r="A12" s="248"/>
      <c r="B12" s="244"/>
      <c r="C12" s="244"/>
      <c r="D12" s="244"/>
      <c r="E12" s="244"/>
      <c r="F12" s="244"/>
      <c r="G12" s="1117" t="s">
        <v>477</v>
      </c>
      <c r="H12" s="1118"/>
      <c r="I12" s="1118"/>
      <c r="J12" s="1119"/>
      <c r="K12" s="267">
        <v>83767</v>
      </c>
      <c r="L12" s="268">
        <v>1047</v>
      </c>
      <c r="M12" s="269">
        <v>967</v>
      </c>
      <c r="N12" s="270">
        <v>8.3000000000000007</v>
      </c>
    </row>
    <row r="13" spans="1:16" ht="13.5" customHeight="1">
      <c r="A13" s="248"/>
      <c r="B13" s="244"/>
      <c r="C13" s="244"/>
      <c r="D13" s="244"/>
      <c r="E13" s="244"/>
      <c r="F13" s="244"/>
      <c r="G13" s="1117" t="s">
        <v>478</v>
      </c>
      <c r="H13" s="1118"/>
      <c r="I13" s="1118"/>
      <c r="J13" s="1119"/>
      <c r="K13" s="267" t="s">
        <v>479</v>
      </c>
      <c r="L13" s="268" t="s">
        <v>479</v>
      </c>
      <c r="M13" s="269">
        <v>2</v>
      </c>
      <c r="N13" s="270" t="s">
        <v>479</v>
      </c>
    </row>
    <row r="14" spans="1:16" ht="13.5" customHeight="1">
      <c r="A14" s="248"/>
      <c r="B14" s="244"/>
      <c r="C14" s="244"/>
      <c r="D14" s="244"/>
      <c r="E14" s="244"/>
      <c r="F14" s="244"/>
      <c r="G14" s="1117" t="s">
        <v>480</v>
      </c>
      <c r="H14" s="1118"/>
      <c r="I14" s="1118"/>
      <c r="J14" s="1119"/>
      <c r="K14" s="267">
        <v>91236</v>
      </c>
      <c r="L14" s="268">
        <v>1140</v>
      </c>
      <c r="M14" s="269">
        <v>2800</v>
      </c>
      <c r="N14" s="270">
        <v>-59.3</v>
      </c>
    </row>
    <row r="15" spans="1:16" ht="13.5" customHeight="1">
      <c r="A15" s="248"/>
      <c r="B15" s="244"/>
      <c r="C15" s="244"/>
      <c r="D15" s="244"/>
      <c r="E15" s="244"/>
      <c r="F15" s="244"/>
      <c r="G15" s="1117" t="s">
        <v>481</v>
      </c>
      <c r="H15" s="1118"/>
      <c r="I15" s="1118"/>
      <c r="J15" s="1119"/>
      <c r="K15" s="267">
        <v>106246</v>
      </c>
      <c r="L15" s="268">
        <v>1328</v>
      </c>
      <c r="M15" s="269">
        <v>1482</v>
      </c>
      <c r="N15" s="270">
        <v>-10.4</v>
      </c>
    </row>
    <row r="16" spans="1:16">
      <c r="A16" s="248"/>
      <c r="B16" s="244"/>
      <c r="C16" s="244"/>
      <c r="D16" s="244"/>
      <c r="E16" s="244"/>
      <c r="F16" s="244"/>
      <c r="G16" s="1120" t="s">
        <v>482</v>
      </c>
      <c r="H16" s="1121"/>
      <c r="I16" s="1121"/>
      <c r="J16" s="1122"/>
      <c r="K16" s="268">
        <v>-493364</v>
      </c>
      <c r="L16" s="268">
        <v>-6165</v>
      </c>
      <c r="M16" s="269">
        <v>-7690</v>
      </c>
      <c r="N16" s="270">
        <v>-19.8</v>
      </c>
    </row>
    <row r="17" spans="1:16">
      <c r="A17" s="248"/>
      <c r="B17" s="244"/>
      <c r="C17" s="244"/>
      <c r="D17" s="244"/>
      <c r="E17" s="244"/>
      <c r="F17" s="244"/>
      <c r="G17" s="1120" t="s">
        <v>170</v>
      </c>
      <c r="H17" s="1121"/>
      <c r="I17" s="1121"/>
      <c r="J17" s="1122"/>
      <c r="K17" s="268">
        <v>4948581</v>
      </c>
      <c r="L17" s="268">
        <v>61840</v>
      </c>
      <c r="M17" s="269">
        <v>72313</v>
      </c>
      <c r="N17" s="270">
        <v>-14.5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5.37</v>
      </c>
      <c r="L21" s="281">
        <v>7.17</v>
      </c>
      <c r="M21" s="282">
        <v>-1.8</v>
      </c>
      <c r="N21" s="249"/>
      <c r="O21" s="283"/>
      <c r="P21" s="279"/>
    </row>
    <row r="22" spans="1:16" s="284" customFormat="1">
      <c r="A22" s="279"/>
      <c r="B22" s="249"/>
      <c r="C22" s="249"/>
      <c r="D22" s="249"/>
      <c r="E22" s="249"/>
      <c r="F22" s="249"/>
      <c r="G22" s="1112" t="s">
        <v>488</v>
      </c>
      <c r="H22" s="1113"/>
      <c r="I22" s="1113"/>
      <c r="J22" s="1114"/>
      <c r="K22" s="285">
        <v>100.4</v>
      </c>
      <c r="L22" s="286">
        <v>98.1</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2517992</v>
      </c>
      <c r="L32" s="294">
        <v>31466</v>
      </c>
      <c r="M32" s="295">
        <v>43357</v>
      </c>
      <c r="N32" s="296">
        <v>-27.4</v>
      </c>
    </row>
    <row r="33" spans="1:16" ht="13.5" customHeight="1">
      <c r="A33" s="248"/>
      <c r="B33" s="244"/>
      <c r="C33" s="244"/>
      <c r="D33" s="244"/>
      <c r="E33" s="244"/>
      <c r="F33" s="244"/>
      <c r="G33" s="1128" t="s">
        <v>493</v>
      </c>
      <c r="H33" s="1129"/>
      <c r="I33" s="1129"/>
      <c r="J33" s="1130"/>
      <c r="K33" s="294" t="s">
        <v>479</v>
      </c>
      <c r="L33" s="294" t="s">
        <v>479</v>
      </c>
      <c r="M33" s="295">
        <v>5</v>
      </c>
      <c r="N33" s="296" t="s">
        <v>479</v>
      </c>
    </row>
    <row r="34" spans="1:16" ht="27" customHeight="1">
      <c r="A34" s="248"/>
      <c r="B34" s="244"/>
      <c r="C34" s="244"/>
      <c r="D34" s="244"/>
      <c r="E34" s="244"/>
      <c r="F34" s="244"/>
      <c r="G34" s="1128" t="s">
        <v>494</v>
      </c>
      <c r="H34" s="1129"/>
      <c r="I34" s="1129"/>
      <c r="J34" s="1130"/>
      <c r="K34" s="294">
        <v>6667</v>
      </c>
      <c r="L34" s="294">
        <v>83</v>
      </c>
      <c r="M34" s="295">
        <v>40</v>
      </c>
      <c r="N34" s="296">
        <v>107.5</v>
      </c>
    </row>
    <row r="35" spans="1:16" ht="27" customHeight="1">
      <c r="A35" s="248"/>
      <c r="B35" s="244"/>
      <c r="C35" s="244"/>
      <c r="D35" s="244"/>
      <c r="E35" s="244"/>
      <c r="F35" s="244"/>
      <c r="G35" s="1128" t="s">
        <v>495</v>
      </c>
      <c r="H35" s="1129"/>
      <c r="I35" s="1129"/>
      <c r="J35" s="1130"/>
      <c r="K35" s="294">
        <v>910875</v>
      </c>
      <c r="L35" s="294">
        <v>11383</v>
      </c>
      <c r="M35" s="295">
        <v>11850</v>
      </c>
      <c r="N35" s="296">
        <v>-3.9</v>
      </c>
    </row>
    <row r="36" spans="1:16" ht="27" customHeight="1">
      <c r="A36" s="248"/>
      <c r="B36" s="244"/>
      <c r="C36" s="244"/>
      <c r="D36" s="244"/>
      <c r="E36" s="244"/>
      <c r="F36" s="244"/>
      <c r="G36" s="1128" t="s">
        <v>496</v>
      </c>
      <c r="H36" s="1129"/>
      <c r="I36" s="1129"/>
      <c r="J36" s="1130"/>
      <c r="K36" s="294">
        <v>240870</v>
      </c>
      <c r="L36" s="294">
        <v>3010</v>
      </c>
      <c r="M36" s="295">
        <v>2171</v>
      </c>
      <c r="N36" s="296">
        <v>38.6</v>
      </c>
    </row>
    <row r="37" spans="1:16" ht="13.5" customHeight="1">
      <c r="A37" s="248"/>
      <c r="B37" s="244"/>
      <c r="C37" s="244"/>
      <c r="D37" s="244"/>
      <c r="E37" s="244"/>
      <c r="F37" s="244"/>
      <c r="G37" s="1128" t="s">
        <v>497</v>
      </c>
      <c r="H37" s="1129"/>
      <c r="I37" s="1129"/>
      <c r="J37" s="1130"/>
      <c r="K37" s="294" t="s">
        <v>479</v>
      </c>
      <c r="L37" s="294" t="s">
        <v>479</v>
      </c>
      <c r="M37" s="295">
        <v>1425</v>
      </c>
      <c r="N37" s="296" t="s">
        <v>479</v>
      </c>
    </row>
    <row r="38" spans="1:16" ht="27" customHeight="1">
      <c r="A38" s="248"/>
      <c r="B38" s="244"/>
      <c r="C38" s="244"/>
      <c r="D38" s="244"/>
      <c r="E38" s="244"/>
      <c r="F38" s="244"/>
      <c r="G38" s="1131" t="s">
        <v>498</v>
      </c>
      <c r="H38" s="1132"/>
      <c r="I38" s="1132"/>
      <c r="J38" s="1133"/>
      <c r="K38" s="297" t="s">
        <v>479</v>
      </c>
      <c r="L38" s="297" t="s">
        <v>479</v>
      </c>
      <c r="M38" s="298">
        <v>6</v>
      </c>
      <c r="N38" s="299" t="s">
        <v>479</v>
      </c>
      <c r="O38" s="293"/>
    </row>
    <row r="39" spans="1:16">
      <c r="A39" s="248"/>
      <c r="B39" s="244"/>
      <c r="C39" s="244"/>
      <c r="D39" s="244"/>
      <c r="E39" s="244"/>
      <c r="F39" s="244"/>
      <c r="G39" s="1131" t="s">
        <v>499</v>
      </c>
      <c r="H39" s="1132"/>
      <c r="I39" s="1132"/>
      <c r="J39" s="1133"/>
      <c r="K39" s="300">
        <v>-401819</v>
      </c>
      <c r="L39" s="300">
        <v>-5021</v>
      </c>
      <c r="M39" s="301">
        <v>-5332</v>
      </c>
      <c r="N39" s="302">
        <v>-5.8</v>
      </c>
      <c r="O39" s="293"/>
    </row>
    <row r="40" spans="1:16" ht="27" customHeight="1">
      <c r="A40" s="248"/>
      <c r="B40" s="244"/>
      <c r="C40" s="244"/>
      <c r="D40" s="244"/>
      <c r="E40" s="244"/>
      <c r="F40" s="244"/>
      <c r="G40" s="1128" t="s">
        <v>500</v>
      </c>
      <c r="H40" s="1129"/>
      <c r="I40" s="1129"/>
      <c r="J40" s="1130"/>
      <c r="K40" s="300">
        <v>-2348261</v>
      </c>
      <c r="L40" s="300">
        <v>-29345</v>
      </c>
      <c r="M40" s="301">
        <v>-35626</v>
      </c>
      <c r="N40" s="302">
        <v>-17.600000000000001</v>
      </c>
      <c r="O40" s="293"/>
    </row>
    <row r="41" spans="1:16">
      <c r="A41" s="248"/>
      <c r="B41" s="244"/>
      <c r="C41" s="244"/>
      <c r="D41" s="244"/>
      <c r="E41" s="244"/>
      <c r="F41" s="244"/>
      <c r="G41" s="1134" t="s">
        <v>281</v>
      </c>
      <c r="H41" s="1135"/>
      <c r="I41" s="1135"/>
      <c r="J41" s="1136"/>
      <c r="K41" s="294">
        <v>926324</v>
      </c>
      <c r="L41" s="300">
        <v>11576</v>
      </c>
      <c r="M41" s="301">
        <v>17897</v>
      </c>
      <c r="N41" s="302">
        <v>-35.299999999999997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2985326</v>
      </c>
      <c r="J51" s="320">
        <v>39033</v>
      </c>
      <c r="K51" s="321">
        <v>-23.6</v>
      </c>
      <c r="L51" s="322">
        <v>47847</v>
      </c>
      <c r="M51" s="323">
        <v>16.600000000000001</v>
      </c>
      <c r="N51" s="324">
        <v>-40.200000000000003</v>
      </c>
    </row>
    <row r="52" spans="1:14">
      <c r="A52" s="248"/>
      <c r="B52" s="244"/>
      <c r="C52" s="244"/>
      <c r="D52" s="244"/>
      <c r="E52" s="244"/>
      <c r="F52" s="244"/>
      <c r="G52" s="325"/>
      <c r="H52" s="326" t="s">
        <v>511</v>
      </c>
      <c r="I52" s="327">
        <v>1703825</v>
      </c>
      <c r="J52" s="328">
        <v>22277</v>
      </c>
      <c r="K52" s="329">
        <v>-26.6</v>
      </c>
      <c r="L52" s="330">
        <v>27406</v>
      </c>
      <c r="M52" s="331">
        <v>7.2</v>
      </c>
      <c r="N52" s="332">
        <v>-33.799999999999997</v>
      </c>
    </row>
    <row r="53" spans="1:14">
      <c r="A53" s="248"/>
      <c r="B53" s="244"/>
      <c r="C53" s="244"/>
      <c r="D53" s="244"/>
      <c r="E53" s="244"/>
      <c r="F53" s="244"/>
      <c r="G53" s="310" t="s">
        <v>512</v>
      </c>
      <c r="H53" s="311"/>
      <c r="I53" s="319">
        <v>4362409</v>
      </c>
      <c r="J53" s="320">
        <v>56443</v>
      </c>
      <c r="K53" s="321">
        <v>44.6</v>
      </c>
      <c r="L53" s="322">
        <v>44162</v>
      </c>
      <c r="M53" s="323">
        <v>-7.7</v>
      </c>
      <c r="N53" s="324">
        <v>52.3</v>
      </c>
    </row>
    <row r="54" spans="1:14">
      <c r="A54" s="248"/>
      <c r="B54" s="244"/>
      <c r="C54" s="244"/>
      <c r="D54" s="244"/>
      <c r="E54" s="244"/>
      <c r="F54" s="244"/>
      <c r="G54" s="325"/>
      <c r="H54" s="326" t="s">
        <v>511</v>
      </c>
      <c r="I54" s="327">
        <v>1634515</v>
      </c>
      <c r="J54" s="328">
        <v>21148</v>
      </c>
      <c r="K54" s="329">
        <v>-5.0999999999999996</v>
      </c>
      <c r="L54" s="330">
        <v>24931</v>
      </c>
      <c r="M54" s="331">
        <v>-9</v>
      </c>
      <c r="N54" s="332">
        <v>3.9</v>
      </c>
    </row>
    <row r="55" spans="1:14">
      <c r="A55" s="248"/>
      <c r="B55" s="244"/>
      <c r="C55" s="244"/>
      <c r="D55" s="244"/>
      <c r="E55" s="244"/>
      <c r="F55" s="244"/>
      <c r="G55" s="310" t="s">
        <v>513</v>
      </c>
      <c r="H55" s="311"/>
      <c r="I55" s="319">
        <v>4895273</v>
      </c>
      <c r="J55" s="320">
        <v>62729</v>
      </c>
      <c r="K55" s="321">
        <v>11.1</v>
      </c>
      <c r="L55" s="322">
        <v>47569</v>
      </c>
      <c r="M55" s="323">
        <v>7.7</v>
      </c>
      <c r="N55" s="324">
        <v>3.4</v>
      </c>
    </row>
    <row r="56" spans="1:14">
      <c r="A56" s="248"/>
      <c r="B56" s="244"/>
      <c r="C56" s="244"/>
      <c r="D56" s="244"/>
      <c r="E56" s="244"/>
      <c r="F56" s="244"/>
      <c r="G56" s="325"/>
      <c r="H56" s="326" t="s">
        <v>511</v>
      </c>
      <c r="I56" s="327">
        <v>1758545</v>
      </c>
      <c r="J56" s="328">
        <v>22534</v>
      </c>
      <c r="K56" s="329">
        <v>6.6</v>
      </c>
      <c r="L56" s="330">
        <v>26255</v>
      </c>
      <c r="M56" s="331">
        <v>5.3</v>
      </c>
      <c r="N56" s="332">
        <v>1.3</v>
      </c>
    </row>
    <row r="57" spans="1:14">
      <c r="A57" s="248"/>
      <c r="B57" s="244"/>
      <c r="C57" s="244"/>
      <c r="D57" s="244"/>
      <c r="E57" s="244"/>
      <c r="F57" s="244"/>
      <c r="G57" s="310" t="s">
        <v>514</v>
      </c>
      <c r="H57" s="311"/>
      <c r="I57" s="319">
        <v>2810293</v>
      </c>
      <c r="J57" s="320">
        <v>35382</v>
      </c>
      <c r="K57" s="321">
        <v>-43.6</v>
      </c>
      <c r="L57" s="322">
        <v>50880</v>
      </c>
      <c r="M57" s="323">
        <v>7</v>
      </c>
      <c r="N57" s="324">
        <v>-50.6</v>
      </c>
    </row>
    <row r="58" spans="1:14">
      <c r="A58" s="248"/>
      <c r="B58" s="244"/>
      <c r="C58" s="244"/>
      <c r="D58" s="244"/>
      <c r="E58" s="244"/>
      <c r="F58" s="244"/>
      <c r="G58" s="325"/>
      <c r="H58" s="326" t="s">
        <v>511</v>
      </c>
      <c r="I58" s="327">
        <v>1444062</v>
      </c>
      <c r="J58" s="328">
        <v>18181</v>
      </c>
      <c r="K58" s="329">
        <v>-19.3</v>
      </c>
      <c r="L58" s="330">
        <v>26879</v>
      </c>
      <c r="M58" s="331">
        <v>2.4</v>
      </c>
      <c r="N58" s="332">
        <v>-21.7</v>
      </c>
    </row>
    <row r="59" spans="1:14">
      <c r="A59" s="248"/>
      <c r="B59" s="244"/>
      <c r="C59" s="244"/>
      <c r="D59" s="244"/>
      <c r="E59" s="244"/>
      <c r="F59" s="244"/>
      <c r="G59" s="310" t="s">
        <v>515</v>
      </c>
      <c r="H59" s="311"/>
      <c r="I59" s="319">
        <v>3448963</v>
      </c>
      <c r="J59" s="320">
        <v>43100</v>
      </c>
      <c r="K59" s="321">
        <v>21.8</v>
      </c>
      <c r="L59" s="322">
        <v>63956</v>
      </c>
      <c r="M59" s="323">
        <v>25.7</v>
      </c>
      <c r="N59" s="324">
        <v>-3.9</v>
      </c>
    </row>
    <row r="60" spans="1:14">
      <c r="A60" s="248"/>
      <c r="B60" s="244"/>
      <c r="C60" s="244"/>
      <c r="D60" s="244"/>
      <c r="E60" s="244"/>
      <c r="F60" s="244"/>
      <c r="G60" s="325"/>
      <c r="H60" s="326" t="s">
        <v>511</v>
      </c>
      <c r="I60" s="333">
        <v>1105592</v>
      </c>
      <c r="J60" s="328">
        <v>13816</v>
      </c>
      <c r="K60" s="329">
        <v>-24</v>
      </c>
      <c r="L60" s="330">
        <v>29239</v>
      </c>
      <c r="M60" s="331">
        <v>8.8000000000000007</v>
      </c>
      <c r="N60" s="332">
        <v>-32.799999999999997</v>
      </c>
    </row>
    <row r="61" spans="1:14">
      <c r="A61" s="248"/>
      <c r="B61" s="244"/>
      <c r="C61" s="244"/>
      <c r="D61" s="244"/>
      <c r="E61" s="244"/>
      <c r="F61" s="244"/>
      <c r="G61" s="310" t="s">
        <v>516</v>
      </c>
      <c r="H61" s="334"/>
      <c r="I61" s="335">
        <v>3700453</v>
      </c>
      <c r="J61" s="336">
        <v>47337</v>
      </c>
      <c r="K61" s="337">
        <v>2.1</v>
      </c>
      <c r="L61" s="338">
        <v>50883</v>
      </c>
      <c r="M61" s="339">
        <v>9.9</v>
      </c>
      <c r="N61" s="324">
        <v>-7.8</v>
      </c>
    </row>
    <row r="62" spans="1:14">
      <c r="A62" s="248"/>
      <c r="B62" s="244"/>
      <c r="C62" s="244"/>
      <c r="D62" s="244"/>
      <c r="E62" s="244"/>
      <c r="F62" s="244"/>
      <c r="G62" s="325"/>
      <c r="H62" s="326" t="s">
        <v>511</v>
      </c>
      <c r="I62" s="327">
        <v>1529308</v>
      </c>
      <c r="J62" s="328">
        <v>19591</v>
      </c>
      <c r="K62" s="329">
        <v>-13.7</v>
      </c>
      <c r="L62" s="330">
        <v>26942</v>
      </c>
      <c r="M62" s="331">
        <v>2.9</v>
      </c>
      <c r="N62" s="332">
        <v>-16.600000000000001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11.69</v>
      </c>
      <c r="G47" s="12">
        <v>13.07</v>
      </c>
      <c r="H47" s="12">
        <v>13</v>
      </c>
      <c r="I47" s="12">
        <v>12.74</v>
      </c>
      <c r="J47" s="13">
        <v>12.59</v>
      </c>
    </row>
    <row r="48" spans="2:10" ht="57.75" customHeight="1">
      <c r="B48" s="14"/>
      <c r="C48" s="1139" t="s">
        <v>4</v>
      </c>
      <c r="D48" s="1139"/>
      <c r="E48" s="1140"/>
      <c r="F48" s="15">
        <v>3.45</v>
      </c>
      <c r="G48" s="16">
        <v>3.42</v>
      </c>
      <c r="H48" s="16">
        <v>4.0999999999999996</v>
      </c>
      <c r="I48" s="16">
        <v>3.41</v>
      </c>
      <c r="J48" s="17">
        <v>3.18</v>
      </c>
    </row>
    <row r="49" spans="2:10" ht="57.75" customHeight="1" thickBot="1">
      <c r="B49" s="18"/>
      <c r="C49" s="1141" t="s">
        <v>5</v>
      </c>
      <c r="D49" s="1141"/>
      <c r="E49" s="1142"/>
      <c r="F49" s="19" t="s">
        <v>523</v>
      </c>
      <c r="G49" s="20">
        <v>1.65</v>
      </c>
      <c r="H49" s="20">
        <v>0.85</v>
      </c>
      <c r="I49" s="20" t="s">
        <v>524</v>
      </c>
      <c r="J49" s="21" t="s">
        <v>525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526</v>
      </c>
      <c r="D34" s="1149"/>
      <c r="E34" s="1150"/>
      <c r="F34" s="32">
        <v>6.9</v>
      </c>
      <c r="G34" s="33">
        <v>6.73</v>
      </c>
      <c r="H34" s="33">
        <v>6.57</v>
      </c>
      <c r="I34" s="33">
        <v>6.92</v>
      </c>
      <c r="J34" s="34">
        <v>7.57</v>
      </c>
      <c r="K34" s="22"/>
      <c r="L34" s="22"/>
      <c r="M34" s="22"/>
      <c r="N34" s="22"/>
      <c r="O34" s="22"/>
      <c r="P34" s="22"/>
    </row>
    <row r="35" spans="1:16" ht="39" customHeight="1">
      <c r="A35" s="22"/>
      <c r="B35" s="35"/>
      <c r="C35" s="1143" t="s">
        <v>527</v>
      </c>
      <c r="D35" s="1144"/>
      <c r="E35" s="1145"/>
      <c r="F35" s="36">
        <v>3.45</v>
      </c>
      <c r="G35" s="37">
        <v>3.42</v>
      </c>
      <c r="H35" s="37">
        <v>4.0999999999999996</v>
      </c>
      <c r="I35" s="37">
        <v>3.41</v>
      </c>
      <c r="J35" s="38">
        <v>3.18</v>
      </c>
      <c r="K35" s="22"/>
      <c r="L35" s="22"/>
      <c r="M35" s="22"/>
      <c r="N35" s="22"/>
      <c r="O35" s="22"/>
      <c r="P35" s="22"/>
    </row>
    <row r="36" spans="1:16" ht="39" customHeight="1">
      <c r="A36" s="22"/>
      <c r="B36" s="35"/>
      <c r="C36" s="1143" t="s">
        <v>528</v>
      </c>
      <c r="D36" s="1144"/>
      <c r="E36" s="1145"/>
      <c r="F36" s="36">
        <v>2.8</v>
      </c>
      <c r="G36" s="37">
        <v>1.59</v>
      </c>
      <c r="H36" s="37">
        <v>2.62</v>
      </c>
      <c r="I36" s="37">
        <v>2.44</v>
      </c>
      <c r="J36" s="38">
        <v>3</v>
      </c>
      <c r="K36" s="22"/>
      <c r="L36" s="22"/>
      <c r="M36" s="22"/>
      <c r="N36" s="22"/>
      <c r="O36" s="22"/>
      <c r="P36" s="22"/>
    </row>
    <row r="37" spans="1:16" ht="39" customHeight="1">
      <c r="A37" s="22"/>
      <c r="B37" s="35"/>
      <c r="C37" s="1143" t="s">
        <v>529</v>
      </c>
      <c r="D37" s="1144"/>
      <c r="E37" s="1145"/>
      <c r="F37" s="36">
        <v>1.04</v>
      </c>
      <c r="G37" s="37">
        <v>2.36</v>
      </c>
      <c r="H37" s="37">
        <v>3.73</v>
      </c>
      <c r="I37" s="37">
        <v>0.79</v>
      </c>
      <c r="J37" s="38">
        <v>1.21</v>
      </c>
      <c r="K37" s="22"/>
      <c r="L37" s="22"/>
      <c r="M37" s="22"/>
      <c r="N37" s="22"/>
      <c r="O37" s="22"/>
      <c r="P37" s="22"/>
    </row>
    <row r="38" spans="1:16" ht="39" customHeight="1">
      <c r="A38" s="22"/>
      <c r="B38" s="35"/>
      <c r="C38" s="1143" t="s">
        <v>530</v>
      </c>
      <c r="D38" s="1144"/>
      <c r="E38" s="1145"/>
      <c r="F38" s="36">
        <v>0.1</v>
      </c>
      <c r="G38" s="37">
        <v>0.09</v>
      </c>
      <c r="H38" s="37">
        <v>0.09</v>
      </c>
      <c r="I38" s="37">
        <v>0.08</v>
      </c>
      <c r="J38" s="38">
        <v>0.09</v>
      </c>
      <c r="K38" s="22"/>
      <c r="L38" s="22"/>
      <c r="M38" s="22"/>
      <c r="N38" s="22"/>
      <c r="O38" s="22"/>
      <c r="P38" s="22"/>
    </row>
    <row r="39" spans="1:16" ht="39" customHeight="1">
      <c r="A39" s="22"/>
      <c r="B39" s="35"/>
      <c r="C39" s="1143" t="s">
        <v>531</v>
      </c>
      <c r="D39" s="1144"/>
      <c r="E39" s="1145"/>
      <c r="F39" s="36">
        <v>0.39</v>
      </c>
      <c r="G39" s="37">
        <v>0.2</v>
      </c>
      <c r="H39" s="37">
        <v>0.01</v>
      </c>
      <c r="I39" s="37">
        <v>0.06</v>
      </c>
      <c r="J39" s="38">
        <v>0.08</v>
      </c>
      <c r="K39" s="22"/>
      <c r="L39" s="22"/>
      <c r="M39" s="22"/>
      <c r="N39" s="22"/>
      <c r="O39" s="22"/>
      <c r="P39" s="22"/>
    </row>
    <row r="40" spans="1:16" ht="39" customHeight="1">
      <c r="A40" s="22"/>
      <c r="B40" s="35"/>
      <c r="C40" s="1143" t="s">
        <v>532</v>
      </c>
      <c r="D40" s="1144"/>
      <c r="E40" s="1145"/>
      <c r="F40" s="36">
        <v>0</v>
      </c>
      <c r="G40" s="37">
        <v>0.01</v>
      </c>
      <c r="H40" s="37">
        <v>0</v>
      </c>
      <c r="I40" s="37">
        <v>0.02</v>
      </c>
      <c r="J40" s="38">
        <v>0.05</v>
      </c>
      <c r="K40" s="22"/>
      <c r="L40" s="22"/>
      <c r="M40" s="22"/>
      <c r="N40" s="22"/>
      <c r="O40" s="22"/>
      <c r="P40" s="22"/>
    </row>
    <row r="41" spans="1:16" ht="39" customHeight="1">
      <c r="A41" s="22"/>
      <c r="B41" s="35"/>
      <c r="C41" s="1143" t="s">
        <v>533</v>
      </c>
      <c r="D41" s="1144"/>
      <c r="E41" s="1145"/>
      <c r="F41" s="36">
        <v>0.03</v>
      </c>
      <c r="G41" s="37">
        <v>0.03</v>
      </c>
      <c r="H41" s="37">
        <v>0.03</v>
      </c>
      <c r="I41" s="37">
        <v>0.08</v>
      </c>
      <c r="J41" s="38">
        <v>0.03</v>
      </c>
      <c r="K41" s="22"/>
      <c r="L41" s="22"/>
      <c r="M41" s="22"/>
      <c r="N41" s="22"/>
      <c r="O41" s="22"/>
      <c r="P41" s="22"/>
    </row>
    <row r="42" spans="1:16" ht="39" customHeight="1">
      <c r="A42" s="22"/>
      <c r="B42" s="39"/>
      <c r="C42" s="1143" t="s">
        <v>534</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535</v>
      </c>
      <c r="D43" s="1147"/>
      <c r="E43" s="1148"/>
      <c r="F43" s="41">
        <v>0.06</v>
      </c>
      <c r="G43" s="42">
        <v>0</v>
      </c>
      <c r="H43" s="42">
        <v>0</v>
      </c>
      <c r="I43" s="42">
        <v>0</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2752</v>
      </c>
      <c r="L45" s="60">
        <v>2564</v>
      </c>
      <c r="M45" s="60">
        <v>2550</v>
      </c>
      <c r="N45" s="60">
        <v>2664</v>
      </c>
      <c r="O45" s="61">
        <v>2518</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v>7</v>
      </c>
      <c r="L47" s="64">
        <v>7</v>
      </c>
      <c r="M47" s="64">
        <v>7</v>
      </c>
      <c r="N47" s="64">
        <v>7</v>
      </c>
      <c r="O47" s="65">
        <v>7</v>
      </c>
      <c r="P47" s="48"/>
      <c r="Q47" s="48"/>
      <c r="R47" s="48"/>
      <c r="S47" s="48"/>
      <c r="T47" s="48"/>
      <c r="U47" s="48"/>
    </row>
    <row r="48" spans="1:21" ht="30.75" customHeight="1">
      <c r="A48" s="48"/>
      <c r="B48" s="1161"/>
      <c r="C48" s="1162"/>
      <c r="D48" s="62"/>
      <c r="E48" s="1153" t="s">
        <v>15</v>
      </c>
      <c r="F48" s="1153"/>
      <c r="G48" s="1153"/>
      <c r="H48" s="1153"/>
      <c r="I48" s="1153"/>
      <c r="J48" s="1154"/>
      <c r="K48" s="63">
        <v>846</v>
      </c>
      <c r="L48" s="64">
        <v>853</v>
      </c>
      <c r="M48" s="64">
        <v>556</v>
      </c>
      <c r="N48" s="64">
        <v>856</v>
      </c>
      <c r="O48" s="65">
        <v>911</v>
      </c>
      <c r="P48" s="48"/>
      <c r="Q48" s="48"/>
      <c r="R48" s="48"/>
      <c r="S48" s="48"/>
      <c r="T48" s="48"/>
      <c r="U48" s="48"/>
    </row>
    <row r="49" spans="1:21" ht="30.75" customHeight="1">
      <c r="A49" s="48"/>
      <c r="B49" s="1161"/>
      <c r="C49" s="1162"/>
      <c r="D49" s="62"/>
      <c r="E49" s="1153" t="s">
        <v>16</v>
      </c>
      <c r="F49" s="1153"/>
      <c r="G49" s="1153"/>
      <c r="H49" s="1153"/>
      <c r="I49" s="1153"/>
      <c r="J49" s="1154"/>
      <c r="K49" s="63">
        <v>203</v>
      </c>
      <c r="L49" s="64">
        <v>220</v>
      </c>
      <c r="M49" s="64">
        <v>230</v>
      </c>
      <c r="N49" s="64">
        <v>236</v>
      </c>
      <c r="O49" s="65">
        <v>241</v>
      </c>
      <c r="P49" s="48"/>
      <c r="Q49" s="48"/>
      <c r="R49" s="48"/>
      <c r="S49" s="48"/>
      <c r="T49" s="48"/>
      <c r="U49" s="48"/>
    </row>
    <row r="50" spans="1:21" ht="30.75" customHeight="1">
      <c r="A50" s="48"/>
      <c r="B50" s="1161"/>
      <c r="C50" s="1162"/>
      <c r="D50" s="62"/>
      <c r="E50" s="1153" t="s">
        <v>17</v>
      </c>
      <c r="F50" s="1153"/>
      <c r="G50" s="1153"/>
      <c r="H50" s="1153"/>
      <c r="I50" s="1153"/>
      <c r="J50" s="1154"/>
      <c r="K50" s="63">
        <v>15</v>
      </c>
      <c r="L50" s="64">
        <v>14</v>
      </c>
      <c r="M50" s="64">
        <v>13</v>
      </c>
      <c r="N50" s="64" t="s">
        <v>479</v>
      </c>
      <c r="O50" s="65" t="s">
        <v>479</v>
      </c>
      <c r="P50" s="48"/>
      <c r="Q50" s="48"/>
      <c r="R50" s="48"/>
      <c r="S50" s="48"/>
      <c r="T50" s="48"/>
      <c r="U50" s="48"/>
    </row>
    <row r="51" spans="1:21" ht="30.75" customHeight="1">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c r="A52" s="48"/>
      <c r="B52" s="1151" t="s">
        <v>19</v>
      </c>
      <c r="C52" s="1152"/>
      <c r="D52" s="66"/>
      <c r="E52" s="1153" t="s">
        <v>20</v>
      </c>
      <c r="F52" s="1153"/>
      <c r="G52" s="1153"/>
      <c r="H52" s="1153"/>
      <c r="I52" s="1153"/>
      <c r="J52" s="1154"/>
      <c r="K52" s="63">
        <v>2679</v>
      </c>
      <c r="L52" s="64">
        <v>2606</v>
      </c>
      <c r="M52" s="64">
        <v>2603</v>
      </c>
      <c r="N52" s="64">
        <v>2662</v>
      </c>
      <c r="O52" s="65">
        <v>2751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1144</v>
      </c>
      <c r="L53" s="69">
        <v>1052</v>
      </c>
      <c r="M53" s="69">
        <v>753</v>
      </c>
      <c r="N53" s="69">
        <v>1101</v>
      </c>
      <c r="O53" s="70">
        <v>926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2015-04-06T00:36:00Z</cp:lastPrinted>
  <dcterms:created xsi:type="dcterms:W3CDTF">2015-02-17T07:07:03Z</dcterms:created>
  <dcterms:modified xsi:type="dcterms:W3CDTF">2015-04-28T05:27:55Z</dcterms:modified>
  <cp:category/>
</cp:coreProperties>
</file>