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always" codeName="ThisWorkbook" defaultThemeVersion="124226"/>
  <bookViews>
    <workbookView xWindow="120" yWindow="30" windowWidth="20340" windowHeight="7650" activeTab="4"/>
  </bookViews>
  <sheets>
    <sheet name="表紙" sheetId="5" r:id="rId1"/>
    <sheet name="目次" sheetId="6" r:id="rId2"/>
    <sheet name="１頁" sheetId="23" r:id="rId3"/>
    <sheet name="２頁" sheetId="8" r:id="rId4"/>
    <sheet name="３頁" sheetId="28" r:id="rId5"/>
    <sheet name="４頁" sheetId="9" r:id="rId6"/>
    <sheet name="５頁" sheetId="10" r:id="rId7"/>
    <sheet name="６頁" sheetId="21" r:id="rId8"/>
    <sheet name="７頁 3.地域別・月別観光入込客数" sheetId="12" r:id="rId9"/>
    <sheet name="８頁　３.地域別・月別観光入込客数（外国人）" sheetId="13" r:id="rId10"/>
    <sheet name="9~11頁　４.市町別・月別観光入込客数" sheetId="14" r:id="rId11"/>
    <sheet name="12~13頁　５.市町別・目的別観光入込客数" sheetId="15" r:id="rId12"/>
    <sheet name="14頁　６　観光入込客ベスト３０" sheetId="25" r:id="rId13"/>
    <sheet name="15頁　７.推移" sheetId="17" r:id="rId14"/>
    <sheet name="16頁　８.有料道路利用台数" sheetId="18" r:id="rId15"/>
    <sheet name="17頁　９.主な出来事" sheetId="24" r:id="rId16"/>
    <sheet name="18頁　10.観光入込客数推移" sheetId="27" r:id="rId17"/>
  </sheets>
  <externalReferences>
    <externalReference r:id="rId20"/>
  </externalReferences>
  <definedNames>
    <definedName name="_xlnm.Print_Area" localSheetId="12">'14頁　６　観光入込客ベスト３０'!$A$1:$F$34</definedName>
    <definedName name="_xlnm.Print_Area" localSheetId="16">'18頁　10.観光入込客数推移'!$A$2:$M$36</definedName>
    <definedName name="_xlnm.Print_Area" localSheetId="2">'１頁'!$A$1:$J$18</definedName>
    <definedName name="_xlnm.Print_Area" localSheetId="3">'２頁'!$A$1:$F$46</definedName>
    <definedName name="_xlnm.Print_Area" localSheetId="5">'４頁'!$A$1:$I$42</definedName>
    <definedName name="_xlnm.Print_Area" localSheetId="6">'５頁'!$A$1:$K$53</definedName>
    <definedName name="_xlnm.Print_Area" localSheetId="7">'６頁'!$A$1:$J$55</definedName>
  </definedNames>
  <calcPr calcId="145621"/>
</workbook>
</file>

<file path=xl/sharedStrings.xml><?xml version="1.0" encoding="utf-8"?>
<sst xmlns="http://schemas.openxmlformats.org/spreadsheetml/2006/main" count="969" uniqueCount="468">
  <si>
    <t>滋賀県観光入込客統計調査書</t>
  </si>
  <si>
    <t>滋賀県商工観光労働部観光交流局</t>
    <rPh sb="10" eb="12">
      <t>カンコウ</t>
    </rPh>
    <rPh sb="12" eb="14">
      <t>コウリュウ</t>
    </rPh>
    <rPh sb="14" eb="15">
      <t>キョク</t>
    </rPh>
    <phoneticPr fontId="4"/>
  </si>
  <si>
    <t>目　　次</t>
  </si>
  <si>
    <t>１．観光入込客統計調査の概要　……………………………　　１　</t>
  </si>
  <si>
    <t>２．観光入込客統計調査の結果　……………………………　　２</t>
  </si>
  <si>
    <t>　　　(2) 目的別観光入込客数の内訳</t>
    <rPh sb="12" eb="14">
      <t>イリコミ</t>
    </rPh>
    <phoneticPr fontId="4"/>
  </si>
  <si>
    <t>　　　(3) 季節別観光入込客数の内訳</t>
    <rPh sb="12" eb="14">
      <t>イリコミ</t>
    </rPh>
    <phoneticPr fontId="4"/>
  </si>
  <si>
    <t>　　　(4) 月別観光入込客数の内訳</t>
    <rPh sb="11" eb="13">
      <t>イリコミ</t>
    </rPh>
    <phoneticPr fontId="4"/>
  </si>
  <si>
    <t>　　　(5) 地域別観光入込客数の内訳</t>
    <rPh sb="12" eb="14">
      <t>イリコミ</t>
    </rPh>
    <phoneticPr fontId="4"/>
  </si>
  <si>
    <t>３．地域別・月別観光入込客数　　　………………………　　７</t>
    <rPh sb="2" eb="4">
      <t>チイキ</t>
    </rPh>
    <rPh sb="8" eb="10">
      <t>カンコウ</t>
    </rPh>
    <phoneticPr fontId="4"/>
  </si>
  <si>
    <t>４．市町別・月別観光入込客数　　　………………………　　９</t>
    <rPh sb="8" eb="10">
      <t>カンコウ</t>
    </rPh>
    <phoneticPr fontId="4"/>
  </si>
  <si>
    <t>５．市町別・目的別観光入込客数　　………………………　　12</t>
    <rPh sb="9" eb="11">
      <t>カンコウ</t>
    </rPh>
    <phoneticPr fontId="4"/>
  </si>
  <si>
    <t>６．観光入込客数ベスト３０　　……………………………　　14</t>
  </si>
  <si>
    <t>７．年別観光入込客数の推移　　……………………………　　15</t>
  </si>
  <si>
    <t>10．観光入込客数推移　　………………………………………　18</t>
    <rPh sb="3" eb="5">
      <t>カンコウ</t>
    </rPh>
    <rPh sb="5" eb="7">
      <t>イリコミ</t>
    </rPh>
    <rPh sb="7" eb="8">
      <t>キャク</t>
    </rPh>
    <rPh sb="8" eb="9">
      <t>スウ</t>
    </rPh>
    <rPh sb="9" eb="11">
      <t>スイイ</t>
    </rPh>
    <phoneticPr fontId="4"/>
  </si>
  <si>
    <t>平　成　２９　年</t>
  </si>
  <si>
    <t>　　　(1) 平成29年の延観光入込客数　</t>
    <rPh sb="16" eb="18">
      <t>イリコミ</t>
    </rPh>
    <phoneticPr fontId="4"/>
  </si>
  <si>
    <t>９．主な出来事　　……………………………………………　　17</t>
  </si>
  <si>
    <t>■</t>
  </si>
  <si>
    <t>宿泊施設や道の駅等の「その他」が全体の26.2％を占め、最も多い。</t>
    <rPh sb="0" eb="2">
      <t>シュクハク</t>
    </rPh>
    <rPh sb="2" eb="4">
      <t>シセツ</t>
    </rPh>
    <rPh sb="5" eb="6">
      <t>ミチ</t>
    </rPh>
    <rPh sb="7" eb="8">
      <t>エキ</t>
    </rPh>
    <rPh sb="8" eb="9">
      <t>トウ</t>
    </rPh>
    <rPh sb="13" eb="14">
      <t>ホカ</t>
    </rPh>
    <rPh sb="16" eb="18">
      <t>ゼンタイ</t>
    </rPh>
    <rPh sb="25" eb="26">
      <t>シ</t>
    </rPh>
    <rPh sb="28" eb="29">
      <t>モット</t>
    </rPh>
    <rPh sb="30" eb="31">
      <t>オオ</t>
    </rPh>
    <phoneticPr fontId="2"/>
  </si>
  <si>
    <t>対前年比では、23.3％と「都市型観光」の伸びが大きくなった。</t>
    <rPh sb="0" eb="1">
      <t>タイ</t>
    </rPh>
    <rPh sb="1" eb="4">
      <t>ゼンネンヒ</t>
    </rPh>
    <rPh sb="14" eb="17">
      <t>トシガタ</t>
    </rPh>
    <rPh sb="17" eb="19">
      <t>カンコウ</t>
    </rPh>
    <rPh sb="21" eb="22">
      <t>ノ</t>
    </rPh>
    <rPh sb="24" eb="25">
      <t>オオ</t>
    </rPh>
    <phoneticPr fontId="2"/>
  </si>
  <si>
    <t>目　　的</t>
    <rPh sb="0" eb="1">
      <t>メ</t>
    </rPh>
    <rPh sb="3" eb="4">
      <t>マト</t>
    </rPh>
    <phoneticPr fontId="4"/>
  </si>
  <si>
    <r>
      <t xml:space="preserve">延観光入込客数
</t>
    </r>
    <r>
      <rPr>
        <sz val="9"/>
        <rFont val="ＭＳ 明朝"/>
        <family val="1"/>
      </rPr>
      <t>（千人）</t>
    </r>
    <rPh sb="0" eb="1">
      <t>ノ</t>
    </rPh>
    <rPh sb="1" eb="3">
      <t>カンコウ</t>
    </rPh>
    <rPh sb="3" eb="5">
      <t>イリコミ</t>
    </rPh>
    <rPh sb="5" eb="7">
      <t>キャクスウ</t>
    </rPh>
    <rPh sb="9" eb="10">
      <t>セン</t>
    </rPh>
    <rPh sb="10" eb="11">
      <t>ニン</t>
    </rPh>
    <phoneticPr fontId="4"/>
  </si>
  <si>
    <t>比率</t>
    <rPh sb="0" eb="2">
      <t>ヒリツ</t>
    </rPh>
    <phoneticPr fontId="4"/>
  </si>
  <si>
    <t>対前年比</t>
    <rPh sb="0" eb="1">
      <t>タイ</t>
    </rPh>
    <rPh sb="1" eb="4">
      <t>ゼンネンヒ</t>
    </rPh>
    <phoneticPr fontId="4"/>
  </si>
  <si>
    <r>
      <t>前年延観光入込客数</t>
    </r>
    <r>
      <rPr>
        <sz val="9"/>
        <rFont val="ＭＳ 明朝"/>
        <family val="1"/>
      </rPr>
      <t>（千人）</t>
    </r>
    <rPh sb="0" eb="2">
      <t>ゼンネン</t>
    </rPh>
    <rPh sb="2" eb="3">
      <t>ノ</t>
    </rPh>
    <rPh sb="3" eb="5">
      <t>カンコウ</t>
    </rPh>
    <rPh sb="5" eb="7">
      <t>イリコミ</t>
    </rPh>
    <rPh sb="7" eb="8">
      <t>キャク</t>
    </rPh>
    <rPh sb="8" eb="9">
      <t>スウ</t>
    </rPh>
    <rPh sb="10" eb="11">
      <t>セン</t>
    </rPh>
    <rPh sb="11" eb="12">
      <t>ニン</t>
    </rPh>
    <phoneticPr fontId="4"/>
  </si>
  <si>
    <t>自然</t>
    <rPh sb="0" eb="2">
      <t>シゼン</t>
    </rPh>
    <phoneticPr fontId="4"/>
  </si>
  <si>
    <t>観</t>
    <rPh sb="0" eb="1">
      <t>カン</t>
    </rPh>
    <phoneticPr fontId="4"/>
  </si>
  <si>
    <t>歴史・文化</t>
    <rPh sb="0" eb="2">
      <t>レキシ</t>
    </rPh>
    <rPh sb="3" eb="5">
      <t>ブンカ</t>
    </rPh>
    <phoneticPr fontId="4"/>
  </si>
  <si>
    <t>光</t>
    <rPh sb="0" eb="1">
      <t>ヒカリ</t>
    </rPh>
    <phoneticPr fontId="4"/>
  </si>
  <si>
    <t>温泉・健康</t>
    <rPh sb="0" eb="2">
      <t>オンセン</t>
    </rPh>
    <rPh sb="3" eb="5">
      <t>ケンコウ</t>
    </rPh>
    <phoneticPr fontId="4"/>
  </si>
  <si>
    <t>地</t>
    <rPh sb="0" eb="1">
      <t>チ</t>
    </rPh>
    <phoneticPr fontId="4"/>
  </si>
  <si>
    <t>点</t>
    <rPh sb="0" eb="1">
      <t>テン</t>
    </rPh>
    <phoneticPr fontId="4"/>
  </si>
  <si>
    <t>都市型観光</t>
    <rPh sb="0" eb="3">
      <t>トシガタ</t>
    </rPh>
    <rPh sb="3" eb="5">
      <t>カンコウ</t>
    </rPh>
    <phoneticPr fontId="4"/>
  </si>
  <si>
    <t>その他</t>
    <rPh sb="2" eb="3">
      <t>ホカ</t>
    </rPh>
    <phoneticPr fontId="4"/>
  </si>
  <si>
    <t>行祭事・イベント</t>
    <rPh sb="0" eb="1">
      <t>ギョウ</t>
    </rPh>
    <rPh sb="1" eb="2">
      <t>マツリ</t>
    </rPh>
    <rPh sb="2" eb="3">
      <t>コト</t>
    </rPh>
    <phoneticPr fontId="4"/>
  </si>
  <si>
    <t>合　　計</t>
    <rPh sb="0" eb="1">
      <t>ゴウ</t>
    </rPh>
    <rPh sb="3" eb="4">
      <t>ケイ</t>
    </rPh>
    <phoneticPr fontId="4"/>
  </si>
  <si>
    <t>（注意） 端数の関係上、合計と一致しないことがある。</t>
    <rPh sb="15" eb="17">
      <t>イッチ</t>
    </rPh>
    <phoneticPr fontId="4"/>
  </si>
  <si>
    <t>２．観光入込客統計調査の結果</t>
  </si>
  <si>
    <t>(1) 平成29年の延観光入込客数</t>
    <rPh sb="8" eb="9">
      <t>ネン</t>
    </rPh>
    <rPh sb="13" eb="15">
      <t>イリコミ</t>
    </rPh>
    <phoneticPr fontId="4"/>
  </si>
  <si>
    <t xml:space="preserve">  平成29年の延観光入込客数は、日本遺産をテーマにした「日本遺産 水の文化ぐるっと博」や彦根市での「国宝・彦根城築城410年祭」といった観光キャンペーンの開催に加え、NHK大河ドラマ「おんな城主直虎」の放送や人気観光施設の増設でメディアやＳＮＳで発信される機会が増えたことによって、前年より1,713,700人（+3.4％）増加し、過去最高となる52,481,000人を記録した。　
　宿泊客数についても、新規宿泊施設開業等の要因により、前年より96,300人（+2.5％）の増加となった。
　地域別では、湖北地域で減少したものの、それ以外の地域では増加し、特に湖南、湖東地域では上記観光キャンペーンや新規施設開業の影響で前年より大幅に増加した。また、季節別では、春や夏が増加した一方で、台風等で雨や曇りの日が多かった秋（9月～11月）が減少した。
　外国人延観光入込客数については、航空路線の拡充やビザ発給緩和によって全国的な訪日外国人の増加傾向のもと、日帰り客は増加したものの、全体としては2.3％の減少となった。これは宿泊客減少によるもので、京都や大阪のインバウンドをターゲットにした宿泊施設の増加等の影響を受けたものと推測される。
</t>
  </si>
  <si>
    <t>　　表１　延観光入込客数および前年比</t>
    <rPh sb="8" eb="10">
      <t>イリコミ</t>
    </rPh>
    <phoneticPr fontId="18"/>
  </si>
  <si>
    <t>平成29年計（人）</t>
  </si>
  <si>
    <t>平成28年計（人）</t>
  </si>
  <si>
    <t>平成29年－平成28年（人）</t>
    <rPh sb="6" eb="8">
      <t>ヘイセイ</t>
    </rPh>
    <phoneticPr fontId="9"/>
  </si>
  <si>
    <t>前年比</t>
  </si>
  <si>
    <t>日帰り客数</t>
  </si>
  <si>
    <t>宿泊客数</t>
  </si>
  <si>
    <t>延観光入込客数</t>
    <rPh sb="3" eb="5">
      <t>イリコミ</t>
    </rPh>
    <phoneticPr fontId="12"/>
  </si>
  <si>
    <t>　　　　　外国人延観光入込客数および前年比</t>
    <rPh sb="11" eb="13">
      <t>イリコミ</t>
    </rPh>
    <phoneticPr fontId="4"/>
  </si>
  <si>
    <t>グラフ１　延観光入込客数および前年比</t>
    <rPh sb="8" eb="10">
      <t>イリコミ</t>
    </rPh>
    <phoneticPr fontId="18"/>
  </si>
  <si>
    <t>　　　　　外国人延観光入込客数および前年比</t>
    <rPh sb="11" eb="13">
      <t>イリコミ</t>
    </rPh>
    <phoneticPr fontId="18"/>
  </si>
  <si>
    <t>(2) 目的別観光入込客数の内訳</t>
    <rPh sb="9" eb="11">
      <t>イリコミ</t>
    </rPh>
    <phoneticPr fontId="4"/>
  </si>
  <si>
    <t>(3) 季節別観光入込客数の内訳</t>
    <rPh sb="9" eb="11">
      <t>イリコミ</t>
    </rPh>
    <phoneticPr fontId="4"/>
  </si>
  <si>
    <t>延観光客数の季節別割合は、「夏」（6～8月）が27.3％で最も多く、次いで「春」</t>
    <rPh sb="0" eb="1">
      <t>ノ</t>
    </rPh>
    <rPh sb="1" eb="4">
      <t>カンコウキャク</t>
    </rPh>
    <rPh sb="4" eb="5">
      <t>スウ</t>
    </rPh>
    <rPh sb="6" eb="8">
      <t>キセツ</t>
    </rPh>
    <rPh sb="8" eb="9">
      <t>ベツ</t>
    </rPh>
    <rPh sb="9" eb="11">
      <t>ワリアイ</t>
    </rPh>
    <rPh sb="14" eb="15">
      <t>ナツ</t>
    </rPh>
    <rPh sb="20" eb="21">
      <t>ガツ</t>
    </rPh>
    <rPh sb="29" eb="30">
      <t>モット</t>
    </rPh>
    <rPh sb="31" eb="32">
      <t>オオ</t>
    </rPh>
    <rPh sb="34" eb="35">
      <t>ツ</t>
    </rPh>
    <rPh sb="38" eb="39">
      <t>ハル</t>
    </rPh>
    <phoneticPr fontId="19"/>
  </si>
  <si>
    <t>（3～5月）の27.2％の順であった。</t>
    <rPh sb="4" eb="5">
      <t>ガツ</t>
    </rPh>
    <rPh sb="13" eb="14">
      <t>ジュン</t>
    </rPh>
    <phoneticPr fontId="2"/>
  </si>
  <si>
    <t>対前年比では、「秋」（9～11月）が減少したものの、その他の季節では増加し、</t>
    <rPh sb="0" eb="1">
      <t>タイ</t>
    </rPh>
    <rPh sb="1" eb="3">
      <t>ゼンネン</t>
    </rPh>
    <rPh sb="3" eb="4">
      <t>ヒ</t>
    </rPh>
    <rPh sb="8" eb="9">
      <t>アキ</t>
    </rPh>
    <rPh sb="15" eb="16">
      <t>ガツ</t>
    </rPh>
    <rPh sb="18" eb="20">
      <t>ゲンショウ</t>
    </rPh>
    <rPh sb="28" eb="29">
      <t>タ</t>
    </rPh>
    <rPh sb="30" eb="32">
      <t>キセツ</t>
    </rPh>
    <rPh sb="34" eb="36">
      <t>ゾウカ</t>
    </rPh>
    <phoneticPr fontId="19"/>
  </si>
  <si>
    <t>特に「春」（3～5月）は7.8％の増加となった。</t>
    <rPh sb="9" eb="10">
      <t>ガツ</t>
    </rPh>
    <rPh sb="17" eb="19">
      <t>ゾウカ</t>
    </rPh>
    <phoneticPr fontId="2"/>
  </si>
  <si>
    <t>宿泊客数の割合は、「夏」（6～8月）が30.3％と最も多く、次いで「春」（3～5月）</t>
    <rPh sb="0" eb="2">
      <t>シュクハク</t>
    </rPh>
    <rPh sb="2" eb="3">
      <t>キャク</t>
    </rPh>
    <rPh sb="3" eb="4">
      <t>スウ</t>
    </rPh>
    <rPh sb="5" eb="7">
      <t>ワリアイ</t>
    </rPh>
    <rPh sb="10" eb="11">
      <t>ナツ</t>
    </rPh>
    <rPh sb="16" eb="17">
      <t>ガツ</t>
    </rPh>
    <rPh sb="25" eb="26">
      <t>モット</t>
    </rPh>
    <rPh sb="27" eb="28">
      <t>オオ</t>
    </rPh>
    <rPh sb="30" eb="31">
      <t>ツ</t>
    </rPh>
    <rPh sb="34" eb="35">
      <t>ハル</t>
    </rPh>
    <rPh sb="40" eb="41">
      <t>ガツ</t>
    </rPh>
    <phoneticPr fontId="19"/>
  </si>
  <si>
    <t>の26.4％であった。</t>
  </si>
  <si>
    <t>宿泊客数の対前年比では、「春」（3～5月）がわずかに減少したものの、その他の</t>
    <rPh sb="0" eb="2">
      <t>シュクハク</t>
    </rPh>
    <rPh sb="2" eb="3">
      <t>キャク</t>
    </rPh>
    <rPh sb="3" eb="4">
      <t>スウ</t>
    </rPh>
    <rPh sb="5" eb="6">
      <t>タイ</t>
    </rPh>
    <rPh sb="6" eb="9">
      <t>ゼンネンヒ</t>
    </rPh>
    <rPh sb="13" eb="14">
      <t>ハル</t>
    </rPh>
    <rPh sb="19" eb="20">
      <t>ガツ</t>
    </rPh>
    <rPh sb="26" eb="28">
      <t>ゲンショウ</t>
    </rPh>
    <rPh sb="36" eb="37">
      <t>タ</t>
    </rPh>
    <phoneticPr fontId="19"/>
  </si>
  <si>
    <t>季節では増加し、全体では、2.5％増加した。</t>
    <rPh sb="8" eb="10">
      <t>ゼンタイ</t>
    </rPh>
    <rPh sb="17" eb="19">
      <t>ゾウカ</t>
    </rPh>
    <phoneticPr fontId="2"/>
  </si>
  <si>
    <t>季　節</t>
  </si>
  <si>
    <t>延観光入込客数(千人)</t>
    <rPh sb="3" eb="5">
      <t>イリコミ</t>
    </rPh>
    <rPh sb="8" eb="9">
      <t>セン</t>
    </rPh>
    <phoneticPr fontId="4"/>
  </si>
  <si>
    <t>比率</t>
  </si>
  <si>
    <t>対前年比</t>
  </si>
  <si>
    <t>前年
延観光入込客数（千人）</t>
    <rPh sb="6" eb="8">
      <t>イリコミ</t>
    </rPh>
    <rPh sb="11" eb="12">
      <t>セン</t>
    </rPh>
    <phoneticPr fontId="4"/>
  </si>
  <si>
    <t>宿泊客数
（千人）</t>
    <rPh sb="6" eb="7">
      <t>セン</t>
    </rPh>
    <phoneticPr fontId="4"/>
  </si>
  <si>
    <t>前年
宿泊客数
（千人）</t>
    <rPh sb="9" eb="10">
      <t>セン</t>
    </rPh>
    <phoneticPr fontId="4"/>
  </si>
  <si>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</si>
  <si>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</si>
  <si>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</si>
  <si>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r>
      <t>冬</t>
    </r>
    <r>
      <rPr>
        <sz val="11"/>
        <rFont val="ＭＳ 明朝"/>
        <family val="1"/>
      </rPr>
      <t xml:space="preserve">
1,2,12月</t>
    </r>
    <rPh sb="0" eb="1">
      <t>フユ</t>
    </rPh>
    <phoneticPr fontId="4"/>
  </si>
  <si>
    <t>合　計</t>
    <rPh sb="0" eb="1">
      <t>ゴウ</t>
    </rPh>
    <rPh sb="2" eb="3">
      <t>ケイ</t>
    </rPh>
    <phoneticPr fontId="3"/>
  </si>
  <si>
    <t>（注意） 端数の関係上、合計と一致しないことがある。</t>
  </si>
  <si>
    <t>▼延観光入込客数比率</t>
    <rPh sb="4" eb="6">
      <t>イリコミ</t>
    </rPh>
    <phoneticPr fontId="18"/>
  </si>
  <si>
    <t>▼宿泊客数比率</t>
    <rPh sb="4" eb="5">
      <t>スウ</t>
    </rPh>
    <phoneticPr fontId="4"/>
  </si>
  <si>
    <t>▼延観光入込客数対前年比</t>
    <rPh sb="4" eb="6">
      <t>イリコミ</t>
    </rPh>
    <rPh sb="8" eb="9">
      <t>タイ</t>
    </rPh>
    <rPh sb="9" eb="12">
      <t>ゼンネンヒ</t>
    </rPh>
    <phoneticPr fontId="18"/>
  </si>
  <si>
    <t>▼宿泊客数対前年比</t>
    <rPh sb="4" eb="5">
      <t>スウ</t>
    </rPh>
    <rPh sb="5" eb="6">
      <t>タイ</t>
    </rPh>
    <rPh sb="6" eb="9">
      <t>ゼンネンヒ</t>
    </rPh>
    <phoneticPr fontId="4"/>
  </si>
  <si>
    <t>(4) 月別観光入込客数の内訳</t>
    <rPh sb="8" eb="10">
      <t>イリコミ</t>
    </rPh>
    <phoneticPr fontId="4"/>
  </si>
  <si>
    <t>■</t>
  </si>
  <si>
    <t>延観光入込客数に占める月別観光入込客数の割合は、「8月」が11.9％と最も多く、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2"/>
  </si>
  <si>
    <t>次いで「11月」の10.0％の順であった。</t>
    <rPh sb="0" eb="1">
      <t>ツ</t>
    </rPh>
    <rPh sb="6" eb="7">
      <t>ガツ</t>
    </rPh>
    <rPh sb="15" eb="16">
      <t>ジュン</t>
    </rPh>
    <phoneticPr fontId="2"/>
  </si>
  <si>
    <t>対前年比では、「6月」の15.4％を筆頭に増加した月のほうが多かったが、「10月」は</t>
    <rPh sb="0" eb="1">
      <t>タイ</t>
    </rPh>
    <rPh sb="1" eb="3">
      <t>ゼンネン</t>
    </rPh>
    <rPh sb="3" eb="4">
      <t>ヒ</t>
    </rPh>
    <rPh sb="9" eb="10">
      <t>ガツ</t>
    </rPh>
    <rPh sb="18" eb="20">
      <t>ヒットウ</t>
    </rPh>
    <rPh sb="21" eb="23">
      <t>ゾウカ</t>
    </rPh>
    <rPh sb="25" eb="26">
      <t>ツキ</t>
    </rPh>
    <rPh sb="30" eb="31">
      <t>オオ</t>
    </rPh>
    <rPh sb="39" eb="40">
      <t>ガツ</t>
    </rPh>
    <phoneticPr fontId="2"/>
  </si>
  <si>
    <t>台風や週末ごとの雨の影響で、16.5％の減少となった。</t>
    <rPh sb="0" eb="2">
      <t>タイフウ</t>
    </rPh>
    <rPh sb="3" eb="5">
      <t>シュウマツ</t>
    </rPh>
    <rPh sb="8" eb="9">
      <t>アメ</t>
    </rPh>
    <rPh sb="10" eb="12">
      <t>エイキョウ</t>
    </rPh>
    <rPh sb="20" eb="21">
      <t>ゲン</t>
    </rPh>
    <rPh sb="21" eb="22">
      <t>ショウ</t>
    </rPh>
    <phoneticPr fontId="2"/>
  </si>
  <si>
    <t>宿泊客数の割合は、「8月」が13.4％と最も多く、次いで「7月」の9.7％の順であった。</t>
    <rPh sb="0" eb="2">
      <t>シュクハク</t>
    </rPh>
    <rPh sb="2" eb="4">
      <t>キャクスウ</t>
    </rPh>
    <rPh sb="5" eb="7">
      <t>ワリアイ</t>
    </rPh>
    <rPh sb="11" eb="12">
      <t>ガツ</t>
    </rPh>
    <rPh sb="20" eb="21">
      <t>モット</t>
    </rPh>
    <rPh sb="22" eb="23">
      <t>オオ</t>
    </rPh>
    <rPh sb="25" eb="26">
      <t>ツ</t>
    </rPh>
    <rPh sb="30" eb="31">
      <t>ガツ</t>
    </rPh>
    <rPh sb="38" eb="39">
      <t>ジュン</t>
    </rPh>
    <phoneticPr fontId="2"/>
  </si>
  <si>
    <t>宿泊客数の対前年比では、1月、2月、4月、10月が減少したものの、全体では前年より</t>
    <rPh sb="0" eb="2">
      <t>シュクハク</t>
    </rPh>
    <rPh sb="2" eb="4">
      <t>キャクスウ</t>
    </rPh>
    <rPh sb="5" eb="6">
      <t>タイ</t>
    </rPh>
    <rPh sb="6" eb="8">
      <t>ゼンネン</t>
    </rPh>
    <rPh sb="8" eb="9">
      <t>ヒ</t>
    </rPh>
    <rPh sb="13" eb="14">
      <t>ガツ</t>
    </rPh>
    <rPh sb="16" eb="17">
      <t>ガツ</t>
    </rPh>
    <rPh sb="19" eb="20">
      <t>ガツ</t>
    </rPh>
    <rPh sb="23" eb="24">
      <t>ガツ</t>
    </rPh>
    <rPh sb="25" eb="27">
      <t>ゲンショウ</t>
    </rPh>
    <rPh sb="33" eb="35">
      <t>ゼンタイ</t>
    </rPh>
    <rPh sb="37" eb="39">
      <t>ゼンネン</t>
    </rPh>
    <phoneticPr fontId="2"/>
  </si>
  <si>
    <t>2.5％の増加となった。</t>
    <rPh sb="5" eb="7">
      <t>ゾウカ</t>
    </rPh>
    <phoneticPr fontId="2"/>
  </si>
  <si>
    <t>表４　月別内訳</t>
    <rPh sb="0" eb="1">
      <t>ヒョウ</t>
    </rPh>
    <phoneticPr fontId="4"/>
  </si>
  <si>
    <t>月</t>
    <rPh sb="0" eb="1">
      <t>ツキ</t>
    </rPh>
    <phoneticPr fontId="4"/>
  </si>
  <si>
    <t>延観光客数
（千人）</t>
    <rPh sb="7" eb="8">
      <t>セン</t>
    </rPh>
    <phoneticPr fontId="4"/>
  </si>
  <si>
    <t>前年延観光客数（千人）</t>
    <rPh sb="8" eb="9">
      <t>セン</t>
    </rPh>
    <phoneticPr fontId="4"/>
  </si>
  <si>
    <t>対前年比</t>
  </si>
  <si>
    <t>前年宿泊客
数（千人）</t>
    <rPh sb="8" eb="9">
      <t>セン</t>
    </rPh>
    <phoneticPr fontId="4"/>
  </si>
  <si>
    <t>　　　また、宿泊観光客の延人数（以下「宿泊客数」という。）は、３１６万５，１００人</t>
  </si>
  <si>
    <t>１月</t>
  </si>
  <si>
    <t>　　で、前年に比べて６万５，２００人、２．１％の増加となった。</t>
    <rPh sb="11" eb="12">
      <t>マン</t>
    </rPh>
    <rPh sb="24" eb="26">
      <t>ゾウカ</t>
    </rPh>
    <phoneticPr fontId="3"/>
  </si>
  <si>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</si>
  <si>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</si>
  <si>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</si>
  <si>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</si>
  <si>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3"/>
  </si>
  <si>
    <t>６月</t>
  </si>
  <si>
    <t>　　１人、３２．２％の増加となった。</t>
    <rPh sb="11" eb="13">
      <t>ゾウカ</t>
    </rPh>
    <phoneticPr fontId="3"/>
  </si>
  <si>
    <t>７月</t>
  </si>
  <si>
    <t>８月</t>
  </si>
  <si>
    <t>９月</t>
  </si>
  <si>
    <t>10月</t>
  </si>
  <si>
    <t>11月</t>
  </si>
  <si>
    <t>12月</t>
  </si>
  <si>
    <t>合計</t>
  </si>
  <si>
    <t>（注意） 端数の関係上、合計と一致しないことがある。</t>
  </si>
  <si>
    <t>グラフ４　月別内訳</t>
  </si>
  <si>
    <t>▼延観光客数</t>
  </si>
  <si>
    <t>▼宿泊客数</t>
  </si>
  <si>
    <t>(5) 地域別観光入込客数の内訳</t>
    <rPh sb="9" eb="11">
      <t>イリコミ</t>
    </rPh>
    <phoneticPr fontId="4"/>
  </si>
  <si>
    <t>地域別の割合では、「大津地域」が26.3％と最も多く、次いで「東近江地域」の19.2%の順</t>
    <rPh sb="0" eb="3">
      <t>チイキベツ</t>
    </rPh>
    <rPh sb="4" eb="6">
      <t>ワリアイ</t>
    </rPh>
    <rPh sb="10" eb="12">
      <t>オオツ</t>
    </rPh>
    <rPh sb="12" eb="14">
      <t>チイキ</t>
    </rPh>
    <rPh sb="22" eb="23">
      <t>モット</t>
    </rPh>
    <rPh sb="24" eb="25">
      <t>オオ</t>
    </rPh>
    <rPh sb="27" eb="28">
      <t>ツ</t>
    </rPh>
    <rPh sb="31" eb="34">
      <t>ヒガシオウミ</t>
    </rPh>
    <rPh sb="34" eb="36">
      <t>チイキ</t>
    </rPh>
    <rPh sb="44" eb="45">
      <t>ジュン</t>
    </rPh>
    <phoneticPr fontId="19"/>
  </si>
  <si>
    <t>対前年比では、「湖北地域」で減少したものの、その他の地域で1.1％～10.5％の増加と</t>
    <rPh sb="0" eb="1">
      <t>タイ</t>
    </rPh>
    <rPh sb="1" eb="4">
      <t>ゼンネンヒ</t>
    </rPh>
    <rPh sb="8" eb="10">
      <t>コホク</t>
    </rPh>
    <rPh sb="10" eb="12">
      <t>チイキ</t>
    </rPh>
    <rPh sb="14" eb="16">
      <t>ゲンショウ</t>
    </rPh>
    <rPh sb="24" eb="25">
      <t>タ</t>
    </rPh>
    <rPh sb="26" eb="28">
      <t>チイキ</t>
    </rPh>
    <rPh sb="40" eb="42">
      <t>ゾウカ</t>
    </rPh>
    <phoneticPr fontId="19"/>
  </si>
  <si>
    <t>なった。</t>
  </si>
  <si>
    <t>宿泊客数に占める地域別の割合は、「大津地域」が36.4％と最も多く、次いで「湖北地</t>
    <rPh sb="0" eb="3">
      <t>シュクハクキャク</t>
    </rPh>
    <rPh sb="3" eb="4">
      <t>スウ</t>
    </rPh>
    <rPh sb="5" eb="6">
      <t>シ</t>
    </rPh>
    <rPh sb="8" eb="10">
      <t>チイキ</t>
    </rPh>
    <rPh sb="10" eb="11">
      <t>ベツ</t>
    </rPh>
    <rPh sb="12" eb="14">
      <t>ワリアイ</t>
    </rPh>
    <rPh sb="17" eb="19">
      <t>オオツ</t>
    </rPh>
    <rPh sb="19" eb="21">
      <t>チイキ</t>
    </rPh>
    <rPh sb="29" eb="30">
      <t>モット</t>
    </rPh>
    <rPh sb="31" eb="32">
      <t>オオ</t>
    </rPh>
    <rPh sb="34" eb="35">
      <t>ツ</t>
    </rPh>
    <rPh sb="38" eb="40">
      <t>コホク</t>
    </rPh>
    <rPh sb="40" eb="41">
      <t>チ</t>
    </rPh>
    <phoneticPr fontId="20"/>
  </si>
  <si>
    <t>域」の17.5％の順であった。</t>
    <rPh sb="0" eb="1">
      <t>イキ</t>
    </rPh>
    <rPh sb="9" eb="10">
      <t>ジュン</t>
    </rPh>
    <phoneticPr fontId="2"/>
  </si>
  <si>
    <t>対前年比では「湖南地域」「甲賀地域」で減少し、その他の地域では「湖西地域」を中心に</t>
    <rPh sb="0" eb="1">
      <t>タイ</t>
    </rPh>
    <rPh sb="1" eb="4">
      <t>ゼンネンヒ</t>
    </rPh>
    <rPh sb="7" eb="9">
      <t>コナン</t>
    </rPh>
    <rPh sb="9" eb="11">
      <t>チイキ</t>
    </rPh>
    <rPh sb="13" eb="15">
      <t>コウガ</t>
    </rPh>
    <rPh sb="15" eb="17">
      <t>チイキ</t>
    </rPh>
    <rPh sb="19" eb="21">
      <t>ゲンショウ</t>
    </rPh>
    <rPh sb="25" eb="26">
      <t>タ</t>
    </rPh>
    <rPh sb="27" eb="29">
      <t>チイキ</t>
    </rPh>
    <rPh sb="32" eb="34">
      <t>コセイ</t>
    </rPh>
    <rPh sb="34" eb="36">
      <t>チイキ</t>
    </rPh>
    <rPh sb="38" eb="40">
      <t>チュウシン</t>
    </rPh>
    <phoneticPr fontId="18"/>
  </si>
  <si>
    <t>増加し、全体では2.5％増加した。</t>
    <rPh sb="0" eb="2">
      <t>ゾウカ</t>
    </rPh>
    <rPh sb="4" eb="6">
      <t>ゼンタイ</t>
    </rPh>
    <rPh sb="12" eb="14">
      <t>ゾウカ</t>
    </rPh>
    <phoneticPr fontId="2"/>
  </si>
  <si>
    <t>地　域</t>
    <rPh sb="0" eb="1">
      <t>チ</t>
    </rPh>
    <rPh sb="2" eb="3">
      <t>イキ</t>
    </rPh>
    <phoneticPr fontId="4"/>
  </si>
  <si>
    <t>延観光入込客数（千人）</t>
    <rPh sb="3" eb="5">
      <t>イリコミ</t>
    </rPh>
    <rPh sb="8" eb="9">
      <t>セン</t>
    </rPh>
    <phoneticPr fontId="4"/>
  </si>
  <si>
    <r>
      <t>前年
延観光入込客数(</t>
    </r>
    <r>
      <rPr>
        <sz val="10"/>
        <rFont val="ＭＳ 明朝"/>
        <family val="1"/>
      </rPr>
      <t>千人)</t>
    </r>
    <rPh sb="6" eb="8">
      <t>イリコミ</t>
    </rPh>
    <rPh sb="11" eb="12">
      <t>セン</t>
    </rPh>
    <phoneticPr fontId="4"/>
  </si>
  <si>
    <t>前年
宿泊客数（千人）</t>
    <rPh sb="8" eb="9">
      <t>セン</t>
    </rPh>
    <phoneticPr fontId="4"/>
  </si>
  <si>
    <t>湖南</t>
    <rPh sb="0" eb="2">
      <t>コナン</t>
    </rPh>
    <phoneticPr fontId="4"/>
  </si>
  <si>
    <t>甲賀</t>
    <rPh sb="0" eb="2">
      <t>コウガ</t>
    </rPh>
    <phoneticPr fontId="3"/>
  </si>
  <si>
    <t>東近江</t>
  </si>
  <si>
    <t>湖東</t>
  </si>
  <si>
    <t>湖北</t>
  </si>
  <si>
    <t>湖西</t>
    <rPh sb="0" eb="2">
      <t>コセイ</t>
    </rPh>
    <phoneticPr fontId="3"/>
  </si>
  <si>
    <t>合計</t>
    <rPh sb="0" eb="1">
      <t>ゴウ</t>
    </rPh>
    <rPh sb="1" eb="2">
      <t>ケイ</t>
    </rPh>
    <phoneticPr fontId="3"/>
  </si>
  <si>
    <t>▼延観光客数比率</t>
  </si>
  <si>
    <t>▼宿泊客数比率</t>
  </si>
  <si>
    <t>３．地域別・月別観光入込客数</t>
    <rPh sb="2" eb="4">
      <t>チイキ</t>
    </rPh>
    <rPh sb="4" eb="5">
      <t>ベツ</t>
    </rPh>
    <rPh sb="8" eb="10">
      <t>カンコウ</t>
    </rPh>
    <phoneticPr fontId="4"/>
  </si>
  <si>
    <t>（単位：人）</t>
  </si>
  <si>
    <t>日帰り</t>
  </si>
  <si>
    <t>月　　　　　別　　　　　入　　　　　込　　　　　客　　　　　数</t>
  </si>
  <si>
    <t>地域別</t>
    <rPh sb="0" eb="3">
      <t>チイキベツ</t>
    </rPh>
    <phoneticPr fontId="4"/>
  </si>
  <si>
    <t>・宿泊別</t>
  </si>
  <si>
    <t>延観光入込客数</t>
    <rPh sb="3" eb="5">
      <t>イリコミ</t>
    </rPh>
    <phoneticPr fontId="18"/>
  </si>
  <si>
    <t>１０月</t>
  </si>
  <si>
    <t>１１月</t>
  </si>
  <si>
    <t>１２月</t>
  </si>
  <si>
    <t>前年計</t>
  </si>
  <si>
    <t>大津</t>
    <rPh sb="0" eb="2">
      <t>オオツ</t>
    </rPh>
    <phoneticPr fontId="4"/>
  </si>
  <si>
    <t>宿泊</t>
  </si>
  <si>
    <t>計</t>
  </si>
  <si>
    <t>甲賀</t>
    <rPh sb="0" eb="2">
      <t>コウカ</t>
    </rPh>
    <phoneticPr fontId="4"/>
  </si>
  <si>
    <t>湖西</t>
  </si>
  <si>
    <t>合計</t>
  </si>
  <si>
    <t>　地域別・月別観光入込客数（外国人）</t>
    <rPh sb="1" eb="3">
      <t>チイキ</t>
    </rPh>
    <rPh sb="3" eb="4">
      <t>ベツ</t>
    </rPh>
    <rPh sb="7" eb="9">
      <t>カンコウ</t>
    </rPh>
    <rPh sb="14" eb="16">
      <t>ガイコク</t>
    </rPh>
    <rPh sb="16" eb="17">
      <t>ジン</t>
    </rPh>
    <phoneticPr fontId="4"/>
  </si>
  <si>
    <t>４．市町別・月別観光入込客数</t>
    <rPh sb="8" eb="10">
      <t>カンコウ</t>
    </rPh>
    <phoneticPr fontId="4"/>
  </si>
  <si>
    <t>〔大津〕</t>
  </si>
  <si>
    <t>市町別</t>
    <rPh sb="0" eb="2">
      <t>シチョウ</t>
    </rPh>
    <rPh sb="2" eb="3">
      <t>ベツ</t>
    </rPh>
    <phoneticPr fontId="4"/>
  </si>
  <si>
    <t>大津市</t>
  </si>
  <si>
    <t>〔湖南〕</t>
  </si>
  <si>
    <t>草津市</t>
  </si>
  <si>
    <t>守山市</t>
  </si>
  <si>
    <t>栗東市</t>
    <rPh sb="2" eb="3">
      <t>シ</t>
    </rPh>
    <phoneticPr fontId="4"/>
  </si>
  <si>
    <t>野洲市</t>
    <rPh sb="0" eb="2">
      <t>ヤス</t>
    </rPh>
    <rPh sb="2" eb="3">
      <t>シ</t>
    </rPh>
    <phoneticPr fontId="4"/>
  </si>
  <si>
    <t>〔甲賀〕</t>
  </si>
  <si>
    <t>甲賀市</t>
    <rPh sb="0" eb="2">
      <t>コウガ</t>
    </rPh>
    <rPh sb="2" eb="3">
      <t>シ</t>
    </rPh>
    <phoneticPr fontId="4"/>
  </si>
  <si>
    <t>湖南市</t>
    <rPh sb="0" eb="2">
      <t>コナン</t>
    </rPh>
    <rPh sb="2" eb="3">
      <t>シ</t>
    </rPh>
    <phoneticPr fontId="4"/>
  </si>
  <si>
    <t>〔東近江〕</t>
  </si>
  <si>
    <t>近江八幡市</t>
    <rPh sb="0" eb="5">
      <t>オウミハチマンシ</t>
    </rPh>
    <phoneticPr fontId="4"/>
  </si>
  <si>
    <t>東近江市</t>
    <rPh sb="0" eb="1">
      <t>ヒガシ</t>
    </rPh>
    <rPh sb="1" eb="3">
      <t>オウミ</t>
    </rPh>
    <rPh sb="3" eb="4">
      <t>シ</t>
    </rPh>
    <phoneticPr fontId="4"/>
  </si>
  <si>
    <t>日野町</t>
  </si>
  <si>
    <t>竜王町</t>
  </si>
  <si>
    <t>〔湖東〕</t>
  </si>
  <si>
    <t>彦根市</t>
  </si>
  <si>
    <t>愛荘町</t>
    <rPh sb="0" eb="3">
      <t>アイソウチョウ</t>
    </rPh>
    <phoneticPr fontId="4"/>
  </si>
  <si>
    <t>-</t>
  </si>
  <si>
    <t>豊郷町</t>
  </si>
  <si>
    <t>甲良町</t>
  </si>
  <si>
    <t>多賀町</t>
  </si>
  <si>
    <t>〔湖北〕</t>
  </si>
  <si>
    <t>長浜市</t>
    <rPh sb="0" eb="2">
      <t>ナガハマ</t>
    </rPh>
    <rPh sb="2" eb="3">
      <t>シ</t>
    </rPh>
    <phoneticPr fontId="4"/>
  </si>
  <si>
    <t>米原市</t>
    <rPh sb="0" eb="2">
      <t>マイバラ</t>
    </rPh>
    <phoneticPr fontId="18"/>
  </si>
  <si>
    <t>〔湖西〕</t>
  </si>
  <si>
    <t>高島市</t>
    <rPh sb="0" eb="2">
      <t>タカシマ</t>
    </rPh>
    <rPh sb="2" eb="3">
      <t>シ</t>
    </rPh>
    <phoneticPr fontId="4"/>
  </si>
  <si>
    <t>【合計】</t>
    <rPh sb="1" eb="3">
      <t>ゴウケイ</t>
    </rPh>
    <phoneticPr fontId="18"/>
  </si>
  <si>
    <t>５．市町別・目的別観光入込客数</t>
    <rPh sb="9" eb="11">
      <t>カンコウ</t>
    </rPh>
    <phoneticPr fontId="4"/>
  </si>
  <si>
    <t>（単位：人）</t>
  </si>
  <si>
    <t>市町名</t>
  </si>
  <si>
    <t>スポーツ・レクリエーション</t>
  </si>
  <si>
    <t>都市型観光
(買物・食等)</t>
    <rPh sb="0" eb="3">
      <t>トシガタ</t>
    </rPh>
    <rPh sb="3" eb="5">
      <t>カンコウ</t>
    </rPh>
    <rPh sb="7" eb="8">
      <t>カ</t>
    </rPh>
    <rPh sb="8" eb="9">
      <t>モノ</t>
    </rPh>
    <rPh sb="10" eb="11">
      <t>ショク</t>
    </rPh>
    <rPh sb="11" eb="12">
      <t>トウ</t>
    </rPh>
    <phoneticPr fontId="4"/>
  </si>
  <si>
    <t>行祭事・
イベント</t>
    <rPh sb="0" eb="1">
      <t>ギョウ</t>
    </rPh>
    <rPh sb="1" eb="3">
      <t>サイジ</t>
    </rPh>
    <phoneticPr fontId="4"/>
  </si>
  <si>
    <t>歴史</t>
    <rPh sb="0" eb="2">
      <t>レキシ</t>
    </rPh>
    <phoneticPr fontId="4"/>
  </si>
  <si>
    <t>博物館・美術館等</t>
    <rPh sb="0" eb="3">
      <t>ハクブツカン</t>
    </rPh>
    <rPh sb="4" eb="7">
      <t>ビジュツカン</t>
    </rPh>
    <rPh sb="7" eb="8">
      <t>トウ</t>
    </rPh>
    <phoneticPr fontId="4"/>
  </si>
  <si>
    <t>スポーツ施設、キャンプ場等</t>
    <rPh sb="4" eb="6">
      <t>シセツ</t>
    </rPh>
    <rPh sb="11" eb="12">
      <t>ジョウ</t>
    </rPh>
    <rPh sb="12" eb="13">
      <t>トウ</t>
    </rPh>
    <phoneticPr fontId="4"/>
  </si>
  <si>
    <t>水泳場・マリーナ</t>
    <rPh sb="0" eb="3">
      <t>スイエイジョウ</t>
    </rPh>
    <phoneticPr fontId="4"/>
  </si>
  <si>
    <t>公園・テーマパーク等</t>
    <rPh sb="0" eb="2">
      <t>コウエン</t>
    </rPh>
    <rPh sb="9" eb="10">
      <t>トウ</t>
    </rPh>
    <phoneticPr fontId="4"/>
  </si>
  <si>
    <t>　観光入込客数</t>
    <rPh sb="3" eb="5">
      <t>イリコミ</t>
    </rPh>
    <phoneticPr fontId="18"/>
  </si>
  <si>
    <t>うち外国人数</t>
  </si>
  <si>
    <t>　観光入込客数</t>
    <rPh sb="3" eb="4">
      <t>イ</t>
    </rPh>
    <rPh sb="4" eb="5">
      <t>コ</t>
    </rPh>
    <phoneticPr fontId="2"/>
  </si>
  <si>
    <t>大津計</t>
    <rPh sb="0" eb="2">
      <t>オオツ</t>
    </rPh>
    <phoneticPr fontId="4"/>
  </si>
  <si>
    <t>草津市</t>
    <rPh sb="0" eb="2">
      <t>クサツ</t>
    </rPh>
    <rPh sb="2" eb="3">
      <t>シ</t>
    </rPh>
    <phoneticPr fontId="4"/>
  </si>
  <si>
    <t>湖南計</t>
  </si>
  <si>
    <t>甲賀計</t>
  </si>
  <si>
    <t>東近江市</t>
    <rPh sb="0" eb="4">
      <t>ヒガシオウミシ</t>
    </rPh>
    <phoneticPr fontId="4"/>
  </si>
  <si>
    <t>東近江計</t>
  </si>
  <si>
    <t>市町名</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</si>
  <si>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</si>
  <si>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</si>
  <si>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</si>
  <si>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</si>
  <si>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</si>
  <si>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</si>
  <si>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</si>
  <si>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</si>
  <si>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</si>
  <si>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</si>
  <si>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</si>
  <si>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</si>
  <si>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4"/>
  </si>
  <si>
    <t>湖東計</t>
  </si>
  <si>
    <t>長浜市</t>
    <rPh sb="0" eb="3">
      <t>ナガハマシ</t>
    </rPh>
    <phoneticPr fontId="4"/>
  </si>
  <si>
    <t>米原市</t>
    <rPh sb="0" eb="3">
      <t>マイバラシ</t>
    </rPh>
    <phoneticPr fontId="4"/>
  </si>
  <si>
    <t>湖北計</t>
  </si>
  <si>
    <t>高島市</t>
    <rPh sb="0" eb="3">
      <t>タカシマシ</t>
    </rPh>
    <phoneticPr fontId="4"/>
  </si>
  <si>
    <t>湖西計</t>
  </si>
  <si>
    <t>滋賀県合計</t>
  </si>
  <si>
    <t>前年合計</t>
  </si>
  <si>
    <t>順位</t>
  </si>
  <si>
    <t>観  光  地  名</t>
  </si>
  <si>
    <t>観光入込客数(人)</t>
    <rPh sb="0" eb="2">
      <t>カンコウ</t>
    </rPh>
    <phoneticPr fontId="18"/>
  </si>
  <si>
    <t>ラ コリーナ近江八幡</t>
    <rPh sb="6" eb="10">
      <t>オウミハチマン</t>
    </rPh>
    <phoneticPr fontId="4"/>
  </si>
  <si>
    <t>黒壁ガラス館</t>
  </si>
  <si>
    <t>多賀大社</t>
    <rPh sb="0" eb="2">
      <t>タガ</t>
    </rPh>
    <rPh sb="2" eb="4">
      <t>タイシャ</t>
    </rPh>
    <phoneticPr fontId="4"/>
  </si>
  <si>
    <t>多賀町</t>
    <rPh sb="0" eb="3">
      <t>タガチョウ</t>
    </rPh>
    <phoneticPr fontId="4"/>
  </si>
  <si>
    <t>道の駅 藤樹の里あどがわ</t>
    <rPh sb="0" eb="1">
      <t>ミチ</t>
    </rPh>
    <rPh sb="2" eb="3">
      <t>エキ</t>
    </rPh>
    <rPh sb="4" eb="6">
      <t>トウジュ</t>
    </rPh>
    <rPh sb="7" eb="8">
      <t>サト</t>
    </rPh>
    <phoneticPr fontId="4"/>
  </si>
  <si>
    <t>彦根城</t>
  </si>
  <si>
    <t>滋賀県希望が丘文化公園</t>
  </si>
  <si>
    <t>野洲市、湖南市、竜王町</t>
    <rPh sb="0" eb="3">
      <t>ヤスシ</t>
    </rPh>
    <rPh sb="4" eb="7">
      <t>コナンシ</t>
    </rPh>
    <rPh sb="8" eb="11">
      <t>リュウオウチョウ</t>
    </rPh>
    <phoneticPr fontId="2"/>
  </si>
  <si>
    <t>道の駅 竜王かがみの里</t>
    <rPh sb="0" eb="1">
      <t>ミチ</t>
    </rPh>
    <rPh sb="2" eb="3">
      <t>エキ</t>
    </rPh>
    <rPh sb="4" eb="6">
      <t>リュウオウ</t>
    </rPh>
    <rPh sb="10" eb="11">
      <t>サト</t>
    </rPh>
    <phoneticPr fontId="4"/>
  </si>
  <si>
    <t>竜王町</t>
    <rPh sb="0" eb="1">
      <t>リュウ</t>
    </rPh>
    <rPh sb="1" eb="2">
      <t>オウ</t>
    </rPh>
    <rPh sb="2" eb="3">
      <t>チョウ</t>
    </rPh>
    <phoneticPr fontId="4"/>
  </si>
  <si>
    <t>道の駅 妹子の郷</t>
    <rPh sb="0" eb="1">
      <t>ミチ</t>
    </rPh>
    <rPh sb="2" eb="3">
      <t>エキ</t>
    </rPh>
    <rPh sb="4" eb="6">
      <t>イモコ</t>
    </rPh>
    <rPh sb="7" eb="8">
      <t>ゴウ</t>
    </rPh>
    <phoneticPr fontId="4"/>
  </si>
  <si>
    <t>日牟禮八幡宮</t>
    <rPh sb="0" eb="1">
      <t>ヒ</t>
    </rPh>
    <rPh sb="1" eb="3">
      <t>ムレイ</t>
    </rPh>
    <rPh sb="3" eb="6">
      <t>ハチマングウ</t>
    </rPh>
    <phoneticPr fontId="4"/>
  </si>
  <si>
    <t>びわ湖バレイ</t>
    <rPh sb="2" eb="3">
      <t>コ</t>
    </rPh>
    <phoneticPr fontId="4"/>
  </si>
  <si>
    <t>比叡山ドライブウェイ</t>
    <rPh sb="0" eb="1">
      <t>ヒ</t>
    </rPh>
    <rPh sb="1" eb="2">
      <t>アキ</t>
    </rPh>
    <rPh sb="2" eb="3">
      <t>ヤマ</t>
    </rPh>
    <phoneticPr fontId="4"/>
  </si>
  <si>
    <t>道の駅 びわ湖大橋米プラザ</t>
    <rPh sb="0" eb="1">
      <t>ミチ</t>
    </rPh>
    <rPh sb="2" eb="3">
      <t>エキ</t>
    </rPh>
    <rPh sb="6" eb="7">
      <t>コ</t>
    </rPh>
    <rPh sb="7" eb="9">
      <t>オオハシ</t>
    </rPh>
    <rPh sb="9" eb="10">
      <t>コメ</t>
    </rPh>
    <phoneticPr fontId="4"/>
  </si>
  <si>
    <t>近江神宮</t>
    <rPh sb="0" eb="1">
      <t>コン</t>
    </rPh>
    <rPh sb="1" eb="2">
      <t>エ</t>
    </rPh>
    <rPh sb="2" eb="3">
      <t>カミ</t>
    </rPh>
    <rPh sb="3" eb="4">
      <t>ミヤ</t>
    </rPh>
    <phoneticPr fontId="4"/>
  </si>
  <si>
    <t>矢橋帰帆島公園</t>
    <rPh sb="0" eb="2">
      <t>ヤバセ</t>
    </rPh>
    <rPh sb="2" eb="4">
      <t>キハン</t>
    </rPh>
    <rPh sb="4" eb="5">
      <t>シマ</t>
    </rPh>
    <rPh sb="5" eb="7">
      <t>コウエン</t>
    </rPh>
    <phoneticPr fontId="4"/>
  </si>
  <si>
    <t>道の駅 アグリパーク竜王</t>
    <rPh sb="0" eb="1">
      <t>ミチ</t>
    </rPh>
    <rPh sb="2" eb="3">
      <t>エキ</t>
    </rPh>
    <rPh sb="10" eb="12">
      <t>リュウオウ</t>
    </rPh>
    <phoneticPr fontId="4"/>
  </si>
  <si>
    <t>比叡山延暦寺</t>
    <rPh sb="0" eb="1">
      <t>ヒ</t>
    </rPh>
    <rPh sb="1" eb="2">
      <t>アキ</t>
    </rPh>
    <rPh sb="2" eb="3">
      <t>ヤマ</t>
    </rPh>
    <rPh sb="3" eb="4">
      <t>エン</t>
    </rPh>
    <rPh sb="4" eb="5">
      <t>コヨミ</t>
    </rPh>
    <rPh sb="5" eb="6">
      <t>テラ</t>
    </rPh>
    <phoneticPr fontId="4"/>
  </si>
  <si>
    <t>道の駅 あいとうマーガレットステーション</t>
    <rPh sb="0" eb="1">
      <t>ミチ</t>
    </rPh>
    <rPh sb="2" eb="3">
      <t>エキ</t>
    </rPh>
    <phoneticPr fontId="2"/>
  </si>
  <si>
    <t>豊公園</t>
  </si>
  <si>
    <t>マキノ高原・さらさ</t>
    <rPh sb="3" eb="5">
      <t>コウゲン</t>
    </rPh>
    <phoneticPr fontId="4"/>
  </si>
  <si>
    <t>道の駅 塩津海道あぢかまの里</t>
    <rPh sb="0" eb="1">
      <t>ミチ</t>
    </rPh>
    <rPh sb="2" eb="3">
      <t>エキ</t>
    </rPh>
    <phoneticPr fontId="2"/>
  </si>
  <si>
    <t>滋賀県立琵琶湖博物館</t>
    <rPh sb="0" eb="3">
      <t>シガケン</t>
    </rPh>
    <rPh sb="3" eb="4">
      <t>リツ</t>
    </rPh>
    <rPh sb="4" eb="7">
      <t>ビワコ</t>
    </rPh>
    <rPh sb="7" eb="9">
      <t>ハクブツ</t>
    </rPh>
    <rPh sb="9" eb="10">
      <t>カン</t>
    </rPh>
    <phoneticPr fontId="4"/>
  </si>
  <si>
    <t>八幡堀</t>
    <rPh sb="0" eb="2">
      <t>ハチマン</t>
    </rPh>
    <rPh sb="2" eb="3">
      <t>ホリ</t>
    </rPh>
    <phoneticPr fontId="4"/>
  </si>
  <si>
    <t>道の駅 伊吹の里</t>
    <rPh sb="0" eb="1">
      <t>ミチ</t>
    </rPh>
    <rPh sb="2" eb="3">
      <t>エキ</t>
    </rPh>
    <rPh sb="4" eb="6">
      <t>イブキ</t>
    </rPh>
    <rPh sb="7" eb="8">
      <t>サト</t>
    </rPh>
    <phoneticPr fontId="4"/>
  </si>
  <si>
    <t>ファーマーズマーケットおうみんち</t>
  </si>
  <si>
    <t>守山市</t>
    <rPh sb="0" eb="3">
      <t>モリヤマシ</t>
    </rPh>
    <phoneticPr fontId="4"/>
  </si>
  <si>
    <t>奥比叡ドライブウェイ</t>
    <rPh sb="0" eb="1">
      <t>オク</t>
    </rPh>
    <rPh sb="1" eb="2">
      <t>ヒ</t>
    </rPh>
    <rPh sb="2" eb="3">
      <t>アキ</t>
    </rPh>
    <phoneticPr fontId="4"/>
  </si>
  <si>
    <t>田村神社</t>
    <rPh sb="0" eb="2">
      <t>タムラ</t>
    </rPh>
    <rPh sb="2" eb="4">
      <t>ジンジャ</t>
    </rPh>
    <phoneticPr fontId="4"/>
  </si>
  <si>
    <t>滋賀県立陶芸の森</t>
    <rPh sb="0" eb="3">
      <t>シガケン</t>
    </rPh>
    <rPh sb="3" eb="4">
      <t>リツ</t>
    </rPh>
    <rPh sb="4" eb="6">
      <t>トウゲイ</t>
    </rPh>
    <rPh sb="7" eb="8">
      <t>モリ</t>
    </rPh>
    <phoneticPr fontId="4"/>
  </si>
  <si>
    <t>スパリゾート雄琴　あがりゃんせ</t>
    <rPh sb="6" eb="8">
      <t>オゴト</t>
    </rPh>
    <phoneticPr fontId="13"/>
  </si>
  <si>
    <t>（公開了承施設についてのみ掲載しています。）</t>
    <rPh sb="1" eb="3">
      <t>コウカイ</t>
    </rPh>
    <rPh sb="3" eb="5">
      <t>リョウショウ</t>
    </rPh>
    <rPh sb="5" eb="7">
      <t>シセツ</t>
    </rPh>
    <rPh sb="13" eb="15">
      <t>ケイサイ</t>
    </rPh>
    <phoneticPr fontId="2"/>
  </si>
  <si>
    <t>７．年別観光入込客数の推移</t>
  </si>
  <si>
    <t>年</t>
  </si>
  <si>
    <t>延観光入込客数（人）</t>
    <rPh sb="3" eb="5">
      <t>イリコミ</t>
    </rPh>
    <phoneticPr fontId="18"/>
  </si>
  <si>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</si>
  <si>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</si>
  <si>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</si>
  <si>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</si>
  <si>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</si>
  <si>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</si>
  <si>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</si>
  <si>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</si>
  <si>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</si>
  <si>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</si>
  <si>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</si>
  <si>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</si>
  <si>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</si>
  <si>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</si>
  <si>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</si>
  <si>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</si>
  <si>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</si>
  <si>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</si>
  <si>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</si>
  <si>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</si>
  <si>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</si>
  <si>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</si>
  <si>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</si>
  <si>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</si>
  <si>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</si>
  <si>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</si>
  <si>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</si>
  <si>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</si>
  <si>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4"/>
  </si>
  <si>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</si>
  <si>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</si>
  <si>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</si>
  <si>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</si>
  <si>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</si>
  <si>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</si>
  <si>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</si>
  <si>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</si>
  <si>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</si>
  <si>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2"/>
  </si>
  <si>
    <t>平成２７年</t>
    <rPh sb="0" eb="2">
      <t>ヘイセイ</t>
    </rPh>
    <rPh sb="4" eb="5">
      <t>ネン</t>
    </rPh>
    <phoneticPr fontId="2"/>
  </si>
  <si>
    <t>平成２８年</t>
  </si>
  <si>
    <t>平成２９年</t>
  </si>
  <si>
    <t>※昭和５３年以前は、調査方法が異なるため本調査と比較できません。</t>
  </si>
  <si>
    <t>８．平成29年滋賀県内有料道路利用台数調べ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4"/>
  </si>
  <si>
    <t>●橋梁</t>
    <rPh sb="1" eb="3">
      <t>キョウリョウ</t>
    </rPh>
    <phoneticPr fontId="2"/>
  </si>
  <si>
    <t>（単位：台）</t>
    <rPh sb="1" eb="3">
      <t>タンイ</t>
    </rPh>
    <rPh sb="4" eb="5">
      <t>ダイ</t>
    </rPh>
    <phoneticPr fontId="4"/>
  </si>
  <si>
    <t>橋名称</t>
    <rPh sb="0" eb="1">
      <t>ハシ</t>
    </rPh>
    <rPh sb="1" eb="3">
      <t>メイショウ</t>
    </rPh>
    <phoneticPr fontId="2"/>
  </si>
  <si>
    <t>利用台数</t>
    <rPh sb="0" eb="2">
      <t>リヨウ</t>
    </rPh>
    <phoneticPr fontId="2"/>
  </si>
  <si>
    <t>月　　　　　別　　　　　利　　　　　用　　　　　台　　　　　数</t>
    <rPh sb="12" eb="13">
      <t>リ</t>
    </rPh>
    <rPh sb="18" eb="19">
      <t>ヨウ</t>
    </rPh>
    <rPh sb="24" eb="25">
      <t>ダイ</t>
    </rPh>
    <phoneticPr fontId="4"/>
  </si>
  <si>
    <t>琵琶湖大橋有料道路</t>
    <rPh sb="0" eb="3">
      <t>ビワコ</t>
    </rPh>
    <rPh sb="3" eb="5">
      <t>オオハシ</t>
    </rPh>
    <rPh sb="5" eb="7">
      <t>ユウリョウ</t>
    </rPh>
    <rPh sb="7" eb="9">
      <t>ドウロ</t>
    </rPh>
    <phoneticPr fontId="4"/>
  </si>
  <si>
    <t>●高速道路</t>
    <rPh sb="1" eb="3">
      <t>コウソク</t>
    </rPh>
    <rPh sb="3" eb="5">
      <t>ドウロ</t>
    </rPh>
    <phoneticPr fontId="2"/>
  </si>
  <si>
    <t>インターチェンジ名称</t>
    <rPh sb="8" eb="10">
      <t>メイショウ</t>
    </rPh>
    <phoneticPr fontId="2"/>
  </si>
  <si>
    <t>木之本（北陸自動車道）</t>
    <rPh sb="0" eb="3">
      <t>キノモト</t>
    </rPh>
    <rPh sb="4" eb="6">
      <t>ホクリク</t>
    </rPh>
    <rPh sb="6" eb="9">
      <t>ジドウシャ</t>
    </rPh>
    <rPh sb="9" eb="10">
      <t>ドウ</t>
    </rPh>
    <phoneticPr fontId="2"/>
  </si>
  <si>
    <t>小谷城（北陸自動車道）</t>
    <rPh sb="0" eb="2">
      <t>オダニ</t>
    </rPh>
    <rPh sb="2" eb="3">
      <t>ジョウ</t>
    </rPh>
    <phoneticPr fontId="2"/>
  </si>
  <si>
    <t>−</t>
  </si>
  <si>
    <t>長浜（北陸自動車道）</t>
    <rPh sb="0" eb="2">
      <t>ナガハマ</t>
    </rPh>
    <rPh sb="3" eb="5">
      <t>ホクリク</t>
    </rPh>
    <rPh sb="5" eb="8">
      <t>ジドウシャ</t>
    </rPh>
    <rPh sb="8" eb="9">
      <t>ドウ</t>
    </rPh>
    <phoneticPr fontId="2"/>
  </si>
  <si>
    <t>米原（北陸自動車道）</t>
    <rPh sb="0" eb="2">
      <t>マイバラ</t>
    </rPh>
    <rPh sb="3" eb="5">
      <t>ホクリク</t>
    </rPh>
    <rPh sb="5" eb="8">
      <t>ジドウシャ</t>
    </rPh>
    <rPh sb="8" eb="9">
      <t>ドウ</t>
    </rPh>
    <phoneticPr fontId="2"/>
  </si>
  <si>
    <t>彦根（名神高速道路）</t>
    <rPh sb="0" eb="2">
      <t>ヒコネ</t>
    </rPh>
    <rPh sb="3" eb="5">
      <t>メイシン</t>
    </rPh>
    <rPh sb="5" eb="7">
      <t>コウソク</t>
    </rPh>
    <rPh sb="7" eb="9">
      <t>ドウロ</t>
    </rPh>
    <phoneticPr fontId="2"/>
  </si>
  <si>
    <t>湖東三山（名神高速道路）</t>
    <rPh sb="0" eb="2">
      <t>コトウ</t>
    </rPh>
    <rPh sb="2" eb="4">
      <t>サンザン</t>
    </rPh>
    <rPh sb="5" eb="7">
      <t>メイシン</t>
    </rPh>
    <rPh sb="7" eb="9">
      <t>コウソク</t>
    </rPh>
    <rPh sb="9" eb="11">
      <t>ドウロ</t>
    </rPh>
    <phoneticPr fontId="2"/>
  </si>
  <si>
    <t>八日市（名神高速道路）</t>
    <rPh sb="0" eb="3">
      <t>ヨウカイチ</t>
    </rPh>
    <rPh sb="4" eb="6">
      <t>メイシン</t>
    </rPh>
    <rPh sb="6" eb="8">
      <t>コウソク</t>
    </rPh>
    <rPh sb="8" eb="10">
      <t>ドウロ</t>
    </rPh>
    <phoneticPr fontId="2"/>
  </si>
  <si>
    <t>蒲生（名神高速道路）</t>
    <rPh sb="0" eb="2">
      <t>ガモウ</t>
    </rPh>
    <rPh sb="3" eb="5">
      <t>メイシン</t>
    </rPh>
    <rPh sb="5" eb="7">
      <t>コウソク</t>
    </rPh>
    <rPh sb="7" eb="9">
      <t>ドウロ</t>
    </rPh>
    <phoneticPr fontId="2"/>
  </si>
  <si>
    <t>竜王（名神高速道路）</t>
    <rPh sb="0" eb="2">
      <t>リュウオウ</t>
    </rPh>
    <rPh sb="3" eb="5">
      <t>メイシン</t>
    </rPh>
    <rPh sb="5" eb="7">
      <t>コウソク</t>
    </rPh>
    <rPh sb="7" eb="9">
      <t>ドウロ</t>
    </rPh>
    <phoneticPr fontId="2"/>
  </si>
  <si>
    <t>栗東湖南（名神高速道路）</t>
    <rPh sb="0" eb="2">
      <t>リットウ</t>
    </rPh>
    <rPh sb="2" eb="4">
      <t>コナン</t>
    </rPh>
    <rPh sb="5" eb="7">
      <t>メイシン</t>
    </rPh>
    <rPh sb="7" eb="9">
      <t>コウソク</t>
    </rPh>
    <rPh sb="9" eb="11">
      <t>ドウロ</t>
    </rPh>
    <phoneticPr fontId="2"/>
  </si>
  <si>
    <t>−</t>
  </si>
  <si>
    <t>栗東（名神高速道路）</t>
    <rPh sb="0" eb="2">
      <t>リットウ</t>
    </rPh>
    <rPh sb="3" eb="5">
      <t>メイシン</t>
    </rPh>
    <rPh sb="5" eb="7">
      <t>コウソク</t>
    </rPh>
    <rPh sb="7" eb="9">
      <t>ドウロ</t>
    </rPh>
    <phoneticPr fontId="2"/>
  </si>
  <si>
    <t>草津田上（新名神高速道路）</t>
    <rPh sb="0" eb="2">
      <t>クサツ</t>
    </rPh>
    <rPh sb="2" eb="3">
      <t>タ</t>
    </rPh>
    <rPh sb="3" eb="4">
      <t>ウエ</t>
    </rPh>
    <rPh sb="5" eb="6">
      <t>シン</t>
    </rPh>
    <rPh sb="6" eb="8">
      <t>メイシン</t>
    </rPh>
    <rPh sb="8" eb="10">
      <t>コウソク</t>
    </rPh>
    <rPh sb="10" eb="12">
      <t>ドウロ</t>
    </rPh>
    <phoneticPr fontId="2"/>
  </si>
  <si>
    <t>信楽（新名神高速道路）</t>
    <rPh sb="0" eb="2">
      <t>シガラキ</t>
    </rPh>
    <rPh sb="3" eb="4">
      <t>シン</t>
    </rPh>
    <rPh sb="4" eb="6">
      <t>メイシン</t>
    </rPh>
    <rPh sb="6" eb="8">
      <t>コウソク</t>
    </rPh>
    <rPh sb="8" eb="10">
      <t>ドウロ</t>
    </rPh>
    <phoneticPr fontId="2"/>
  </si>
  <si>
    <t>甲南（新名神高速道路）</t>
    <rPh sb="0" eb="2">
      <t>コウナン</t>
    </rPh>
    <rPh sb="3" eb="4">
      <t>シン</t>
    </rPh>
    <rPh sb="4" eb="6">
      <t>メイシン</t>
    </rPh>
    <rPh sb="6" eb="8">
      <t>コウソク</t>
    </rPh>
    <rPh sb="8" eb="10">
      <t>ドウロ</t>
    </rPh>
    <phoneticPr fontId="2"/>
  </si>
  <si>
    <t>甲賀土山（新名神高速道路）</t>
    <rPh sb="0" eb="2">
      <t>コウガ</t>
    </rPh>
    <rPh sb="2" eb="4">
      <t>ツチヤマ</t>
    </rPh>
    <rPh sb="5" eb="6">
      <t>シン</t>
    </rPh>
    <rPh sb="6" eb="8">
      <t>メイシン</t>
    </rPh>
    <rPh sb="8" eb="10">
      <t>コウソク</t>
    </rPh>
    <rPh sb="10" eb="12">
      <t>ドウロ</t>
    </rPh>
    <phoneticPr fontId="2"/>
  </si>
  <si>
    <r>
      <t>瀬田東</t>
    </r>
    <r>
      <rPr>
        <sz val="6"/>
        <rFont val="ＭＳ 明朝"/>
        <family val="1"/>
      </rPr>
      <t>(名神高速道路・京滋バイパス)</t>
    </r>
    <rPh sb="0" eb="2">
      <t>セタ</t>
    </rPh>
    <rPh sb="2" eb="3">
      <t>ヒガシ</t>
    </rPh>
    <rPh sb="4" eb="6">
      <t>メイシン</t>
    </rPh>
    <rPh sb="6" eb="8">
      <t>コウソク</t>
    </rPh>
    <rPh sb="8" eb="10">
      <t>ドウロ</t>
    </rPh>
    <rPh sb="11" eb="13">
      <t>ケイジ</t>
    </rPh>
    <phoneticPr fontId="2"/>
  </si>
  <si>
    <t>瀬田西（名神高速道路）</t>
    <rPh sb="0" eb="2">
      <t>セタ</t>
    </rPh>
    <rPh sb="2" eb="3">
      <t>ニシ</t>
    </rPh>
    <rPh sb="4" eb="6">
      <t>メイシン</t>
    </rPh>
    <rPh sb="6" eb="8">
      <t>コウソク</t>
    </rPh>
    <rPh sb="8" eb="10">
      <t>ドウロ</t>
    </rPh>
    <phoneticPr fontId="2"/>
  </si>
  <si>
    <t>大津（名神高速道路）</t>
    <rPh sb="0" eb="2">
      <t>オオツ</t>
    </rPh>
    <rPh sb="3" eb="5">
      <t>メイシン</t>
    </rPh>
    <rPh sb="5" eb="7">
      <t>コウソク</t>
    </rPh>
    <rPh sb="7" eb="9">
      <t>ドウロ</t>
    </rPh>
    <phoneticPr fontId="2"/>
  </si>
  <si>
    <t>石山（京滋バイパス）</t>
    <rPh sb="0" eb="2">
      <t>イシヤマ</t>
    </rPh>
    <rPh sb="3" eb="5">
      <t>ケイジ</t>
    </rPh>
    <phoneticPr fontId="2"/>
  </si>
  <si>
    <t>南郷（京滋バイパス）</t>
    <rPh sb="0" eb="1">
      <t>ミナミ</t>
    </rPh>
    <rPh sb="1" eb="2">
      <t>ゴウ</t>
    </rPh>
    <rPh sb="3" eb="5">
      <t>ケイジ</t>
    </rPh>
    <phoneticPr fontId="2"/>
  </si>
  <si>
    <t>計</t>
    <rPh sb="0" eb="1">
      <t>ケイ</t>
    </rPh>
    <phoneticPr fontId="18"/>
  </si>
  <si>
    <t>※近江大橋は、平成25年12月26日より無料開放</t>
  </si>
  <si>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2"/>
  </si>
  <si>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2"/>
  </si>
  <si>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2"/>
  </si>
  <si>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2"/>
  </si>
  <si>
    <t>９．主な出来事</t>
  </si>
  <si>
    <t>年月日</t>
    <rPh sb="0" eb="3">
      <t>ネンガッピ</t>
    </rPh>
    <phoneticPr fontId="18"/>
  </si>
  <si>
    <t>名　　称</t>
    <rPh sb="0" eb="1">
      <t>メイ</t>
    </rPh>
    <rPh sb="3" eb="4">
      <t>ショウ</t>
    </rPh>
    <phoneticPr fontId="18"/>
  </si>
  <si>
    <t>所在地</t>
    <rPh sb="0" eb="3">
      <t>ショザイチ</t>
    </rPh>
    <phoneticPr fontId="18"/>
  </si>
  <si>
    <t>特　　　　　徴</t>
    <rPh sb="0" eb="1">
      <t>トク</t>
    </rPh>
    <rPh sb="6" eb="7">
      <t>シルシ</t>
    </rPh>
    <phoneticPr fontId="18"/>
  </si>
  <si>
    <t>通年</t>
    <rPh sb="0" eb="2">
      <t>ツウネン</t>
    </rPh>
    <phoneticPr fontId="18"/>
  </si>
  <si>
    <t>びわこキャンペーン</t>
  </si>
  <si>
    <t>県内外</t>
    <rPh sb="0" eb="2">
      <t>ケンナイ</t>
    </rPh>
    <rPh sb="2" eb="3">
      <t>ガイ</t>
    </rPh>
    <phoneticPr fontId="2"/>
  </si>
  <si>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4"/>
  </si>
  <si>
    <t>1月8日～12月17日</t>
    <rPh sb="1" eb="2">
      <t>ガツ</t>
    </rPh>
    <rPh sb="3" eb="4">
      <t>ニチ</t>
    </rPh>
    <rPh sb="7" eb="8">
      <t>ガツ</t>
    </rPh>
    <rPh sb="10" eb="11">
      <t>ニチ</t>
    </rPh>
    <phoneticPr fontId="2"/>
  </si>
  <si>
    <t>ＮＨＫ大河ドラマ「おんな城主直虎」放送</t>
    <rPh sb="3" eb="5">
      <t>タイガ</t>
    </rPh>
    <rPh sb="12" eb="14">
      <t>ジョウシュ</t>
    </rPh>
    <rPh sb="14" eb="16">
      <t>ナオトラ</t>
    </rPh>
    <rPh sb="17" eb="19">
      <t>ホウソウ</t>
    </rPh>
    <phoneticPr fontId="2"/>
  </si>
  <si>
    <t>国内</t>
    <rPh sb="0" eb="2">
      <t>コクナイ</t>
    </rPh>
    <phoneticPr fontId="2"/>
  </si>
  <si>
    <t>戦国時代、彦根藩の藩祖となった井伊直政を育てた遠州井伊谷の女領主・井伊直虎を主人公とした大河ドラマが放送された。</t>
    <rPh sb="44" eb="46">
      <t>タイガ</t>
    </rPh>
    <rPh sb="50" eb="52">
      <t>ホウソウ</t>
    </rPh>
    <phoneticPr fontId="2"/>
  </si>
  <si>
    <t>2月11日～14日</t>
    <rPh sb="1" eb="2">
      <t>ガツ</t>
    </rPh>
    <rPh sb="4" eb="5">
      <t>ニチ</t>
    </rPh>
    <rPh sb="8" eb="9">
      <t>ニチ</t>
    </rPh>
    <phoneticPr fontId="2"/>
  </si>
  <si>
    <t>滋賀のおもてなし旅「びわ湖灯り絵巻～虹色イルミネーション」</t>
    <rPh sb="0" eb="2">
      <t>シガ</t>
    </rPh>
    <rPh sb="8" eb="9">
      <t>タビ</t>
    </rPh>
    <rPh sb="12" eb="13">
      <t>コ</t>
    </rPh>
    <rPh sb="13" eb="14">
      <t>アカ</t>
    </rPh>
    <rPh sb="15" eb="17">
      <t>エマキ</t>
    </rPh>
    <rPh sb="18" eb="20">
      <t>ニジイロ</t>
    </rPh>
    <phoneticPr fontId="2"/>
  </si>
  <si>
    <t>県内</t>
    <rPh sb="0" eb="1">
      <t>ケン</t>
    </rPh>
    <rPh sb="1" eb="2">
      <t>ナイ</t>
    </rPh>
    <phoneticPr fontId="2"/>
  </si>
  <si>
    <t>滋賀県内の8つの観光地で灯ろうにメッセージを書いて灯りをともすイベントが開かれた。</t>
    <rPh sb="8" eb="10">
      <t>カンコウ</t>
    </rPh>
    <rPh sb="10" eb="11">
      <t>チ</t>
    </rPh>
    <rPh sb="12" eb="13">
      <t>トウ</t>
    </rPh>
    <rPh sb="22" eb="23">
      <t>カ</t>
    </rPh>
    <rPh sb="25" eb="26">
      <t>アカ</t>
    </rPh>
    <rPh sb="36" eb="37">
      <t>ヒラ</t>
    </rPh>
    <phoneticPr fontId="2"/>
  </si>
  <si>
    <t>第6回びわ湖一周ロングライド2017</t>
    <rPh sb="0" eb="1">
      <t>ダイ</t>
    </rPh>
    <rPh sb="2" eb="3">
      <t>カイ</t>
    </rPh>
    <rPh sb="5" eb="6">
      <t>ミズウミ</t>
    </rPh>
    <rPh sb="6" eb="8">
      <t>イッシュウ</t>
    </rPh>
    <phoneticPr fontId="2"/>
  </si>
  <si>
    <t>琵琶湖畔</t>
    <rPh sb="0" eb="2">
      <t>ビワ</t>
    </rPh>
    <rPh sb="2" eb="4">
      <t>コハン</t>
    </rPh>
    <phoneticPr fontId="2"/>
  </si>
  <si>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2"/>
  </si>
  <si>
    <t>3月18日～12月10日</t>
    <rPh sb="1" eb="2">
      <t>ガツ</t>
    </rPh>
    <rPh sb="4" eb="5">
      <t>ニチ</t>
    </rPh>
    <rPh sb="8" eb="9">
      <t>ガツ</t>
    </rPh>
    <rPh sb="11" eb="12">
      <t>ニチ</t>
    </rPh>
    <phoneticPr fontId="2"/>
  </si>
  <si>
    <t>国宝・彦根城築城410年祭</t>
    <rPh sb="0" eb="2">
      <t>コクホウ</t>
    </rPh>
    <rPh sb="3" eb="6">
      <t>ヒコネジョウ</t>
    </rPh>
    <rPh sb="6" eb="8">
      <t>チクジョウ</t>
    </rPh>
    <rPh sb="11" eb="13">
      <t>ネンサイ</t>
    </rPh>
    <phoneticPr fontId="2"/>
  </si>
  <si>
    <t>彦根市</t>
    <rPh sb="0" eb="2">
      <t>ヒコネ</t>
    </rPh>
    <rPh sb="2" eb="3">
      <t>シ</t>
    </rPh>
    <phoneticPr fontId="2"/>
  </si>
  <si>
    <t>国宝彦根城の築城410年を記念し、大河ドラマちなんだ企画展や城下町を歩く参加型イベントが開催された。6月には彦根城周辺で航空自衛隊ブルーインパルスによる展示飛行が行われた。</t>
    <rPh sb="0" eb="2">
      <t>コクホウ</t>
    </rPh>
    <rPh sb="2" eb="5">
      <t>ヒコネジョウ</t>
    </rPh>
    <rPh sb="6" eb="8">
      <t>チクジョウ</t>
    </rPh>
    <rPh sb="11" eb="12">
      <t>ネン</t>
    </rPh>
    <rPh sb="13" eb="15">
      <t>キネン</t>
    </rPh>
    <rPh sb="28" eb="29">
      <t>テン</t>
    </rPh>
    <rPh sb="34" eb="35">
      <t>アル</t>
    </rPh>
    <rPh sb="51" eb="52">
      <t>ガツ</t>
    </rPh>
    <rPh sb="54" eb="56">
      <t>ヒコネ</t>
    </rPh>
    <rPh sb="56" eb="57">
      <t>シロ</t>
    </rPh>
    <rPh sb="57" eb="59">
      <t>シュウヘン</t>
    </rPh>
    <rPh sb="60" eb="62">
      <t>コウクウ</t>
    </rPh>
    <rPh sb="81" eb="82">
      <t>オコナ</t>
    </rPh>
    <phoneticPr fontId="2"/>
  </si>
  <si>
    <t>4月1日～11月30日</t>
    <rPh sb="1" eb="2">
      <t>ガツ</t>
    </rPh>
    <rPh sb="3" eb="4">
      <t>ニチ</t>
    </rPh>
    <rPh sb="7" eb="8">
      <t>ガツ</t>
    </rPh>
    <rPh sb="10" eb="11">
      <t>ニチ</t>
    </rPh>
    <phoneticPr fontId="2"/>
  </si>
  <si>
    <t>琵琶湖汽船開業130周年事業</t>
  </si>
  <si>
    <t>県内</t>
    <rPh sb="0" eb="2">
      <t>ケンナイ</t>
    </rPh>
    <phoneticPr fontId="2"/>
  </si>
  <si>
    <t>忍者・信楽焼が日本遺産に認定</t>
    <rPh sb="0" eb="2">
      <t>ニンジャ</t>
    </rPh>
    <rPh sb="3" eb="6">
      <t>シガラキヤキ</t>
    </rPh>
    <rPh sb="7" eb="9">
      <t>ニホン</t>
    </rPh>
    <rPh sb="9" eb="11">
      <t>イサン</t>
    </rPh>
    <rPh sb="12" eb="14">
      <t>ニンテイ</t>
    </rPh>
    <phoneticPr fontId="2"/>
  </si>
  <si>
    <t>甲賀市</t>
    <rPh sb="0" eb="3">
      <t>コウカシ</t>
    </rPh>
    <phoneticPr fontId="2"/>
  </si>
  <si>
    <t>甲賀市の歴史遺産である忍者と日本六古窯の一つである信楽焼が日本遺産に認定された。</t>
    <rPh sb="0" eb="2">
      <t>コウカ</t>
    </rPh>
    <rPh sb="2" eb="3">
      <t>シ</t>
    </rPh>
    <rPh sb="4" eb="6">
      <t>レキシ</t>
    </rPh>
    <rPh sb="6" eb="8">
      <t>イサン</t>
    </rPh>
    <rPh sb="11" eb="13">
      <t>ニンジャ</t>
    </rPh>
    <rPh sb="14" eb="16">
      <t>ニホン</t>
    </rPh>
    <rPh sb="16" eb="17">
      <t>ロッ</t>
    </rPh>
    <rPh sb="17" eb="19">
      <t>コヨウ</t>
    </rPh>
    <rPh sb="20" eb="21">
      <t>ヒト</t>
    </rPh>
    <rPh sb="25" eb="28">
      <t>シガラキヤキ</t>
    </rPh>
    <rPh sb="29" eb="33">
      <t>ニホンイサン</t>
    </rPh>
    <rPh sb="34" eb="36">
      <t>ニンテイ</t>
    </rPh>
    <phoneticPr fontId="2"/>
  </si>
  <si>
    <t>7月29日～30日</t>
    <rPh sb="1" eb="2">
      <t>ガツ</t>
    </rPh>
    <rPh sb="4" eb="5">
      <t>ニチ</t>
    </rPh>
    <rPh sb="8" eb="9">
      <t>ニチ</t>
    </rPh>
    <phoneticPr fontId="2"/>
  </si>
  <si>
    <t>びわ湖大津マザレ祭り2017</t>
  </si>
  <si>
    <t>大津市</t>
    <rPh sb="0" eb="3">
      <t>オオツシ</t>
    </rPh>
    <phoneticPr fontId="2"/>
  </si>
  <si>
    <t>去年に続き、江州音頭をアレンジした盆ダンスやステージイベントなどが開催された。</t>
    <rPh sb="0" eb="2">
      <t>キョネン</t>
    </rPh>
    <rPh sb="3" eb="4">
      <t>ツヅ</t>
    </rPh>
    <rPh sb="6" eb="8">
      <t>ゴウシュウ</t>
    </rPh>
    <rPh sb="8" eb="10">
      <t>オンド</t>
    </rPh>
    <rPh sb="17" eb="18">
      <t>ボン</t>
    </rPh>
    <rPh sb="33" eb="35">
      <t>カイサイ</t>
    </rPh>
    <phoneticPr fontId="18"/>
  </si>
  <si>
    <t>2017びわ湖大花火大会</t>
    <rPh sb="6" eb="7">
      <t>コ</t>
    </rPh>
    <rPh sb="7" eb="10">
      <t>ダイハナビ</t>
    </rPh>
    <rPh sb="10" eb="12">
      <t>タイカイ</t>
    </rPh>
    <phoneticPr fontId="18"/>
  </si>
  <si>
    <t>大津市</t>
    <rPh sb="0" eb="3">
      <t>オオツシ</t>
    </rPh>
    <phoneticPr fontId="18"/>
  </si>
  <si>
    <t>琵琶湖の夏の風物詩として、約１万発の花火で「日本遺産 滋賀・びわ湖 水の文化ぐるっと博」をテーマに第34回大会が開催された。</t>
    <rPh sb="0" eb="3">
      <t>ビワコ</t>
    </rPh>
    <rPh sb="4" eb="5">
      <t>ナツ</t>
    </rPh>
    <rPh sb="6" eb="9">
      <t>フウブツシ</t>
    </rPh>
    <rPh sb="13" eb="14">
      <t>ヤク</t>
    </rPh>
    <rPh sb="15" eb="16">
      <t>マン</t>
    </rPh>
    <rPh sb="16" eb="17">
      <t>ハツ</t>
    </rPh>
    <rPh sb="18" eb="20">
      <t>ハナビ</t>
    </rPh>
    <rPh sb="22" eb="26">
      <t>ニホンイサン</t>
    </rPh>
    <rPh sb="27" eb="29">
      <t>シガ</t>
    </rPh>
    <rPh sb="32" eb="33">
      <t>コ</t>
    </rPh>
    <rPh sb="34" eb="35">
      <t>ミズ</t>
    </rPh>
    <rPh sb="36" eb="38">
      <t>ブンカ</t>
    </rPh>
    <rPh sb="42" eb="43">
      <t>ハク</t>
    </rPh>
    <rPh sb="49" eb="50">
      <t>ダイ</t>
    </rPh>
    <rPh sb="52" eb="53">
      <t>カイ</t>
    </rPh>
    <rPh sb="53" eb="55">
      <t>タイカイ</t>
    </rPh>
    <rPh sb="56" eb="58">
      <t>カイサイ</t>
    </rPh>
    <phoneticPr fontId="18"/>
  </si>
  <si>
    <t>草津市</t>
    <rPh sb="0" eb="3">
      <t>クサツシ</t>
    </rPh>
    <phoneticPr fontId="18"/>
  </si>
  <si>
    <t>10月7日～平成30年3月31日</t>
    <rPh sb="2" eb="3">
      <t>ガツ</t>
    </rPh>
    <rPh sb="4" eb="5">
      <t>ニチ</t>
    </rPh>
    <rPh sb="6" eb="8">
      <t>ヘイセイ</t>
    </rPh>
    <rPh sb="10" eb="11">
      <t>ネン</t>
    </rPh>
    <rPh sb="12" eb="13">
      <t>ガツ</t>
    </rPh>
    <rPh sb="15" eb="16">
      <t>ニチ</t>
    </rPh>
    <phoneticPr fontId="2"/>
  </si>
  <si>
    <t>日本遺産　滋賀・びわ湖水の文化ぐるっと博</t>
    <rPh sb="0" eb="4">
      <t>ニホンイサン</t>
    </rPh>
    <rPh sb="5" eb="7">
      <t>シガ</t>
    </rPh>
    <rPh sb="10" eb="11">
      <t>コ</t>
    </rPh>
    <rPh sb="11" eb="12">
      <t>ミズ</t>
    </rPh>
    <rPh sb="13" eb="15">
      <t>ブンカ</t>
    </rPh>
    <rPh sb="19" eb="20">
      <t>ハク</t>
    </rPh>
    <phoneticPr fontId="2"/>
  </si>
  <si>
    <t>日本遺産「琵琶湖とその水辺景観－祈りと暮らしの水遺産」を活用したキャンペーンを県内全体で開催した。</t>
    <rPh sb="39" eb="40">
      <t>ケン</t>
    </rPh>
    <rPh sb="40" eb="41">
      <t>ナイ</t>
    </rPh>
    <rPh sb="41" eb="43">
      <t>ゼンタイ</t>
    </rPh>
    <rPh sb="44" eb="46">
      <t>カイサイ</t>
    </rPh>
    <phoneticPr fontId="2"/>
  </si>
  <si>
    <t>「ここ滋賀」オープン</t>
    <rPh sb="3" eb="5">
      <t>シガ</t>
    </rPh>
    <phoneticPr fontId="2"/>
  </si>
  <si>
    <t>東京</t>
    <rPh sb="0" eb="2">
      <t>トウキョウ</t>
    </rPh>
    <phoneticPr fontId="2"/>
  </si>
  <si>
    <t>10月18日～20日</t>
    <rPh sb="2" eb="3">
      <t>ガツ</t>
    </rPh>
    <rPh sb="5" eb="6">
      <t>ニチ</t>
    </rPh>
    <rPh sb="9" eb="10">
      <t>ニチ</t>
    </rPh>
    <phoneticPr fontId="2"/>
  </si>
  <si>
    <t>びわ湖環境ビジネスメッセ2017</t>
    <rPh sb="2" eb="3">
      <t>コ</t>
    </rPh>
    <rPh sb="3" eb="5">
      <t>カンキョウ</t>
    </rPh>
    <phoneticPr fontId="18"/>
  </si>
  <si>
    <t>長浜市</t>
    <rPh sb="0" eb="2">
      <t>ナガハマ</t>
    </rPh>
    <rPh sb="2" eb="3">
      <t>シ</t>
    </rPh>
    <phoneticPr fontId="2"/>
  </si>
  <si>
    <t>「環境と経済の両立」を基本理念に持続可能な経済社会を目指し、環境産業の育成振興を図るため、環境産業総合見本市「びわ湖環境ビジネスメッセ2017」が開催された。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18"/>
  </si>
  <si>
    <t>平３</t>
  </si>
  <si>
    <t>平４</t>
  </si>
  <si>
    <t>平５</t>
  </si>
  <si>
    <t>平６</t>
  </si>
  <si>
    <t>平７</t>
  </si>
  <si>
    <t>平８</t>
  </si>
  <si>
    <t>平９</t>
  </si>
  <si>
    <t>平１０</t>
  </si>
  <si>
    <t>平１１</t>
  </si>
  <si>
    <t>平１２</t>
  </si>
  <si>
    <t>平１３</t>
  </si>
  <si>
    <t>平１４</t>
  </si>
  <si>
    <t>平１５</t>
  </si>
  <si>
    <t>平１６</t>
  </si>
  <si>
    <t>平１７</t>
  </si>
  <si>
    <t>平１８</t>
  </si>
  <si>
    <t>平１９</t>
  </si>
  <si>
    <t>平２０</t>
  </si>
  <si>
    <t>平２１</t>
  </si>
  <si>
    <t>平２２</t>
  </si>
  <si>
    <t>平２３</t>
  </si>
  <si>
    <t>平２４</t>
  </si>
  <si>
    <t>平２５</t>
  </si>
  <si>
    <t>平２６</t>
    <rPh sb="0" eb="1">
      <t>ヒラ</t>
    </rPh>
    <phoneticPr fontId="2"/>
  </si>
  <si>
    <t>表３　季節別内訳</t>
  </si>
  <si>
    <t>グラフ３　季節別内訳</t>
  </si>
  <si>
    <t>であった。</t>
  </si>
  <si>
    <t>■</t>
  </si>
  <si>
    <t>表５　地域別内訳</t>
  </si>
  <si>
    <t>大津</t>
  </si>
  <si>
    <t>（注意） 端数の関係上、合計と一致しないことがある。</t>
  </si>
  <si>
    <t>グラフ５　地域別内訳</t>
  </si>
  <si>
    <t>日帰り客数</t>
  </si>
  <si>
    <t>宿泊客数</t>
  </si>
  <si>
    <t>平２７</t>
  </si>
  <si>
    <t>１．観光入込客統計調査の概要</t>
  </si>
  <si>
    <t>(1) 調査方法</t>
  </si>
  <si>
    <t>いて、県内の市町から寄せられた報告を集計したものである。</t>
  </si>
  <si>
    <t>(2) 調査地点</t>
  </si>
  <si>
    <t>　県内の観光地で年間入込客数が1,000人以上見込まれる観光地において調査を実施し、</t>
  </si>
  <si>
    <t>(3) 調査期間</t>
  </si>
  <si>
    <t>(4) 調査上の定義</t>
  </si>
  <si>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</si>
  <si>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4"/>
  </si>
  <si>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4"/>
  </si>
  <si>
    <t>　　　　　　　をいう。</t>
  </si>
  <si>
    <t>　観　光　地…観光客が多数来訪し、観光活動の状況からみて一体をなしていると認めら</t>
  </si>
  <si>
    <t>　　　　　　　れる区域をいう。</t>
  </si>
  <si>
    <t>　この調査は、平成29年の県内の観光客の目的別・季節別・月別・地域別の入込状況につ</t>
  </si>
  <si>
    <t>　平成29年1月から12月までの1年間の調査を通して、月別に集計した。</t>
    <rPh sb="5" eb="6">
      <t>ネン</t>
    </rPh>
    <phoneticPr fontId="4"/>
  </si>
  <si>
    <t>773地点について計上した。</t>
  </si>
  <si>
    <t>琵琶湖汽船が開業130周年を記念して特別プラン・企画乗船券を販売した。</t>
    <rPh sb="0" eb="3">
      <t>ビワコ</t>
    </rPh>
    <rPh sb="3" eb="5">
      <t>キセン</t>
    </rPh>
    <rPh sb="6" eb="8">
      <t>カイギョウ</t>
    </rPh>
    <rPh sb="11" eb="12">
      <t>シュウ</t>
    </rPh>
    <rPh sb="12" eb="13">
      <t>ネン</t>
    </rPh>
    <rPh sb="14" eb="16">
      <t>キネン</t>
    </rPh>
    <rPh sb="18" eb="20">
      <t>トクベツ</t>
    </rPh>
    <rPh sb="24" eb="26">
      <t>キカク</t>
    </rPh>
    <rPh sb="26" eb="29">
      <t>ジョウセンケン</t>
    </rPh>
    <rPh sb="30" eb="32">
      <t>ハンバイ</t>
    </rPh>
    <phoneticPr fontId="2"/>
  </si>
  <si>
    <t>イナズマロックフェス2017</t>
  </si>
  <si>
    <t>滋賀ふるさと観光大使である西川貴教氏が主催する大型野外音楽イベントが烏丸半島において開催され、会場内に専用ブースを設け、県のＰＲ事業を行った。9月17日は台風のため中止となった。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7" eb="50">
      <t>カイジョウナイ</t>
    </rPh>
    <rPh sb="51" eb="53">
      <t>センヨウ</t>
    </rPh>
    <rPh sb="57" eb="58">
      <t>モウ</t>
    </rPh>
    <rPh sb="60" eb="61">
      <t>ケン</t>
    </rPh>
    <rPh sb="64" eb="66">
      <t>ジギョウ</t>
    </rPh>
    <rPh sb="67" eb="68">
      <t>オコナ</t>
    </rPh>
    <rPh sb="72" eb="73">
      <t>ガツ</t>
    </rPh>
    <rPh sb="75" eb="76">
      <t>ニチ</t>
    </rPh>
    <rPh sb="77" eb="79">
      <t>タイフウ</t>
    </rPh>
    <rPh sb="82" eb="84">
      <t>チュウシ</t>
    </rPh>
    <phoneticPr fontId="4"/>
  </si>
  <si>
    <t>東京日本橋に滋賀県の情報発信拠点となる「ここ滋賀」がオープンした。特産品などの販売、地酒バー、滋賀の食材をつかったレストランなど、滋賀の魅力を体感できる。</t>
    <rPh sb="0" eb="2">
      <t>トウキョウ</t>
    </rPh>
    <rPh sb="33" eb="36">
      <t>トクサンヒン</t>
    </rPh>
    <rPh sb="39" eb="41">
      <t>ハンバイ</t>
    </rPh>
    <rPh sb="42" eb="44">
      <t>ジザケ</t>
    </rPh>
    <rPh sb="47" eb="49">
      <t>シガ</t>
    </rPh>
    <rPh sb="50" eb="52">
      <t>ショクザイ</t>
    </rPh>
    <rPh sb="65" eb="67">
      <t>シガ</t>
    </rPh>
    <rPh sb="68" eb="70">
      <t>ミリョク</t>
    </rPh>
    <rPh sb="71" eb="73">
      <t>タイカン</t>
    </rPh>
    <phoneticPr fontId="2"/>
  </si>
  <si>
    <t>６．観光入込客数ベスト３０</t>
  </si>
  <si>
    <t>市町名</t>
  </si>
  <si>
    <t>長浜市</t>
  </si>
  <si>
    <t>彦根市</t>
  </si>
  <si>
    <t>大津市</t>
  </si>
  <si>
    <t>草津市</t>
  </si>
  <si>
    <t>東近江</t>
  </si>
  <si>
    <t>高島市</t>
  </si>
  <si>
    <t>道の駅 みずどりステーション</t>
  </si>
  <si>
    <t>甲賀市</t>
  </si>
  <si>
    <t>2017びわ湖大花火大会</t>
  </si>
  <si>
    <t>８．平成29年滋賀県内有料道路利用台数調べ　……………　　16</t>
    <rPh sb="2" eb="4">
      <t>ヘイセイ</t>
    </rPh>
    <rPh sb="6" eb="7">
      <t>ネン</t>
    </rPh>
    <rPh sb="7" eb="10">
      <t>シガケン</t>
    </rPh>
    <rPh sb="10" eb="11">
      <t>ナイ</t>
    </rPh>
    <rPh sb="11" eb="13">
      <t>ユウリョウ</t>
    </rPh>
    <rPh sb="13" eb="15">
      <t>ドウロ</t>
    </rPh>
    <rPh sb="15" eb="17">
      <t>リヨウ</t>
    </rPh>
    <rPh sb="17" eb="19">
      <t>ダイスウ</t>
    </rPh>
    <rPh sb="19" eb="20">
      <t>チョウ</t>
    </rPh>
    <phoneticPr fontId="4"/>
  </si>
  <si>
    <t>平元</t>
  </si>
  <si>
    <t>延観光客数</t>
  </si>
  <si>
    <t>平２</t>
  </si>
  <si>
    <t>平２８</t>
  </si>
  <si>
    <t>平２９</t>
  </si>
  <si>
    <t>■</t>
  </si>
  <si>
    <t>表２　目的別内訳</t>
  </si>
  <si>
    <t>スポーツ・
レクリエーション</t>
  </si>
  <si>
    <t>グラフ２　目的別内訳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</si>
</sst>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quot;0.0%"/>
    <numFmt numFmtId="178" formatCode="#,##0;&quot;▲ &quot;#,##0"/>
    <numFmt numFmtId="179" formatCode="#,##0.0%;&quot;▲ &quot;#,##0.0%"/>
    <numFmt numFmtId="180" formatCode="#,##0;&quot;△ &quot;#,##0"/>
  </numFmts>
  <fonts count="60">
    <font>
      <sz val="11"/>
      <color theme="1"/>
      <name val="Calibri"/>
      <family val="2"/>
      <scheme val="minor"/>
    </font>
    <font>
      <sz val="10"/>
      <name val="Arial"/>
      <family val="2"/>
    </font>
    <font>
      <sz val="6"/>
      <name val="Calibri"/>
      <family val="2"/>
      <scheme val="minor"/>
    </font>
    <font>
      <sz val="11"/>
      <name val="ＭＳ 明朝"/>
      <family val="1"/>
    </font>
    <font>
      <sz val="6"/>
      <name val="ＭＳ 明朝"/>
      <family val="1"/>
    </font>
    <font>
      <sz val="14"/>
      <name val="ＭＳ 明朝"/>
      <family val="1"/>
    </font>
    <font>
      <sz val="11"/>
      <name val="ＭＳ Ｐゴシック"/>
      <family val="3"/>
    </font>
    <font>
      <sz val="20"/>
      <name val="ＭＳ 明朝"/>
      <family val="1"/>
    </font>
    <font>
      <sz val="16"/>
      <name val="ＭＳ 明朝"/>
      <family val="1"/>
    </font>
    <font>
      <sz val="28"/>
      <name val="ＭＳ 明朝"/>
      <family val="1"/>
    </font>
    <font>
      <sz val="26"/>
      <name val="ＭＳ 明朝"/>
      <family val="1"/>
    </font>
    <font>
      <sz val="12"/>
      <name val="ＭＳ 明朝"/>
      <family val="1"/>
    </font>
    <font>
      <b/>
      <sz val="18"/>
      <color theme="3"/>
      <name val="Cambria"/>
      <family val="2"/>
      <scheme val="major"/>
    </font>
    <font>
      <sz val="11"/>
      <color rgb="FFFA7D00"/>
      <name val="Calibri"/>
      <family val="2"/>
      <scheme val="minor"/>
    </font>
    <font>
      <sz val="14"/>
      <name val="ＭＳ Ｐゴシック"/>
      <family val="3"/>
    </font>
    <font>
      <sz val="10"/>
      <name val="ＭＳ 明朝"/>
      <family val="1"/>
    </font>
    <font>
      <sz val="9"/>
      <name val="ＭＳ 明朝"/>
      <family val="1"/>
    </font>
    <font>
      <sz val="9"/>
      <color theme="1"/>
      <name val="Calibri"/>
      <family val="2"/>
      <scheme val="minor"/>
    </font>
    <font>
      <sz val="6"/>
      <name val="ＭＳ Ｐゴシック"/>
      <family val="3"/>
    </font>
    <font>
      <u val="single"/>
      <sz val="10"/>
      <color indexed="12"/>
      <name val="ＭＳ Ｐゴシック"/>
      <family val="3"/>
    </font>
    <font>
      <sz val="11"/>
      <color indexed="8"/>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Calibri"/>
      <family val="2"/>
      <scheme val="minor"/>
    </font>
    <font>
      <sz val="9"/>
      <color indexed="8"/>
      <name val="ＭＳ 明朝"/>
      <family val="1"/>
    </font>
    <font>
      <sz val="10"/>
      <name val="IPA Pゴシック"/>
      <family val="3"/>
    </font>
    <font>
      <b/>
      <sz val="9"/>
      <name val="ＭＳ 明朝"/>
      <family val="1"/>
    </font>
    <font>
      <sz val="9"/>
      <color theme="1"/>
      <name val="ＭＳ 明朝"/>
      <family val="1"/>
    </font>
    <font>
      <sz val="10"/>
      <color rgb="FF000000"/>
      <name val="Arial"/>
      <family val="2"/>
    </font>
    <font>
      <sz val="10"/>
      <color indexed="63"/>
      <name val="ＭＳ Ｐゴシック"/>
      <family val="3"/>
    </font>
    <font>
      <sz val="11"/>
      <color rgb="FF000000"/>
      <name val="ＭＳ 明朝"/>
      <family val="1"/>
    </font>
    <font>
      <b/>
      <sz val="14"/>
      <name val="ＭＳ 明朝"/>
      <family val="1"/>
    </font>
    <font>
      <sz val="11"/>
      <color rgb="FFFF0000"/>
      <name val="ＭＳ 明朝"/>
      <family val="1"/>
    </font>
    <font>
      <sz val="7"/>
      <name val="ＭＳ 明朝"/>
      <family val="1"/>
    </font>
    <font>
      <sz val="8"/>
      <name val="ＭＳ Ｐゴシック"/>
      <family val="2"/>
    </font>
    <font>
      <sz val="8"/>
      <color theme="1"/>
      <name val="ＭＳ Ｐゴシック"/>
      <family val="2"/>
    </font>
    <font>
      <sz val="11"/>
      <color theme="1"/>
      <name val="ＭＳ Ｐゴシック"/>
      <family val="2"/>
    </font>
    <font>
      <sz val="8"/>
      <color theme="1"/>
      <name val="Calibri"/>
      <family val="2"/>
    </font>
    <font>
      <sz val="18"/>
      <color theme="1"/>
      <name val="ＭＳ Ｐゴシック"/>
      <family val="2"/>
    </font>
    <font>
      <sz val="11"/>
      <color theme="0"/>
      <name val="ＭＳ Ｐゴシック"/>
      <family val="2"/>
    </font>
    <font>
      <sz val="7"/>
      <color theme="1"/>
      <name val="ＭＳ Ｐゴシック"/>
      <family val="2"/>
    </font>
    <font>
      <sz val="8"/>
      <name val="Calibri"/>
      <family val="2"/>
    </font>
    <font>
      <sz val="10"/>
      <name val="Calibri"/>
      <family val="2"/>
    </font>
    <font>
      <sz val="8"/>
      <color theme="1"/>
      <name val="ＭＳ 明朝"/>
      <family val="2"/>
    </font>
    <font>
      <sz val="11"/>
      <color theme="0"/>
      <name val="Calibri"/>
      <family val="2"/>
      <scheme val="minor"/>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border>
    <border>
      <left style="hair"/>
      <right style="hair"/>
      <top/>
      <bottom/>
    </border>
    <border>
      <left style="hair"/>
      <right style="hair"/>
      <top style="thin"/>
      <bottom style="thin"/>
    </border>
    <border>
      <left style="hair"/>
      <right style="thin"/>
      <top style="thin"/>
      <bottom style="thin"/>
    </border>
    <border>
      <left style="hair"/>
      <right style="hair"/>
      <top/>
      <bottom style="thin"/>
    </border>
    <border>
      <left style="thin"/>
      <right style="hair"/>
      <top style="thin"/>
      <bottom style="thin"/>
    </border>
    <border>
      <left style="hair"/>
      <right style="thin"/>
      <top style="hair"/>
      <bottom style="thin"/>
    </border>
    <border>
      <left style="hair"/>
      <right style="hair"/>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hair"/>
      <right/>
      <top style="hair"/>
      <bottom style="hair"/>
    </border>
    <border>
      <left style="thin"/>
      <right style="thin"/>
      <top style="hair"/>
      <bottom style="thin"/>
    </border>
    <border>
      <left style="thin"/>
      <right style="hair"/>
      <top style="hair"/>
      <bottom style="thin"/>
    </border>
    <border>
      <left style="hair"/>
      <right/>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border>
    <border>
      <left style="hair"/>
      <right style="thin"/>
      <top style="thin"/>
      <bottom/>
    </border>
    <border>
      <left style="thin"/>
      <right style="thin"/>
      <top/>
      <bottom style="thin"/>
    </border>
    <border>
      <left style="hair"/>
      <right style="thin"/>
      <top/>
      <bottom style="thin"/>
    </border>
    <border>
      <left style="thin"/>
      <right style="thin"/>
      <top/>
      <bottom style="hair"/>
    </border>
    <border>
      <left style="thin"/>
      <right/>
      <top style="thin"/>
      <bottom style="hair"/>
    </border>
    <border>
      <left style="thin"/>
      <right style="thin"/>
      <top/>
      <bottom/>
    </border>
    <border>
      <left style="thin"/>
      <right/>
      <top style="hair"/>
      <bottom style="hair"/>
    </border>
    <border>
      <left/>
      <right style="thin"/>
      <top/>
      <bottom style="hair"/>
    </border>
    <border>
      <left style="thin"/>
      <right/>
      <top style="hair"/>
      <bottom style="thin"/>
    </border>
    <border>
      <left/>
      <right style="thin"/>
      <top style="hair"/>
      <bottom style="thin"/>
    </border>
    <border>
      <left/>
      <right style="hair"/>
      <top/>
      <bottom style="hair"/>
    </border>
    <border>
      <left/>
      <right/>
      <top style="hair"/>
      <bottom style="hair"/>
    </border>
    <border>
      <left style="hair"/>
      <right style="thin"/>
      <top/>
      <bottom/>
    </border>
    <border>
      <left style="thin"/>
      <right style="hair"/>
      <top style="hair"/>
      <bottom/>
    </border>
    <border>
      <left style="hair"/>
      <right style="thin"/>
      <top style="hair"/>
      <bottom/>
    </border>
    <border>
      <left/>
      <right/>
      <top/>
      <bottom style="hair"/>
    </border>
    <border>
      <left/>
      <right style="thin"/>
      <top style="thin"/>
      <bottom style="hair"/>
    </border>
    <border>
      <left/>
      <right style="thin"/>
      <top style="hair"/>
      <bottom style="hair"/>
    </border>
    <border>
      <left/>
      <right style="hair"/>
      <top/>
      <bottom style="thin"/>
    </border>
    <border>
      <left style="hair"/>
      <right/>
      <top/>
      <bottom style="thin"/>
    </border>
    <border>
      <left/>
      <right/>
      <top style="hair"/>
      <bottom/>
    </border>
    <border>
      <left style="hair"/>
      <right/>
      <top style="thin"/>
      <bottom style="hair"/>
    </border>
    <border>
      <left style="thin">
        <color indexed="8"/>
      </left>
      <right style="thin">
        <color indexed="8"/>
      </right>
      <top style="thin">
        <color indexed="8"/>
      </top>
      <bottom style="hair">
        <color indexed="8"/>
      </bottom>
    </border>
    <border>
      <left/>
      <right style="hair">
        <color indexed="8"/>
      </right>
      <top/>
      <bottom style="hair">
        <color indexed="8"/>
      </bottom>
    </border>
    <border>
      <left style="hair">
        <color indexed="8"/>
      </left>
      <right style="thin"/>
      <top style="thin">
        <color indexed="8"/>
      </top>
      <bottom style="hair">
        <color indexed="8"/>
      </bottom>
    </border>
    <border>
      <left/>
      <right style="thin"/>
      <top style="thin">
        <color indexed="8"/>
      </top>
      <bottom style="hair">
        <color indexed="8"/>
      </bottom>
    </border>
    <border>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hair">
        <color indexed="8"/>
      </left>
      <right style="thin"/>
      <top/>
      <bottom style="hair">
        <color indexed="8"/>
      </bottom>
    </border>
    <border>
      <left/>
      <right style="thin"/>
      <top/>
      <bottom style="hair">
        <color indexed="8"/>
      </bottom>
    </border>
    <border>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right style="hair">
        <color indexed="8"/>
      </right>
      <top/>
      <bottom style="thin">
        <color indexed="8"/>
      </bottom>
    </border>
    <border>
      <left style="hair">
        <color indexed="8"/>
      </left>
      <right style="hair">
        <color indexed="8"/>
      </right>
      <top/>
      <bottom style="thin">
        <color indexed="8"/>
      </bottom>
    </border>
    <border>
      <left style="hair">
        <color indexed="8"/>
      </left>
      <right/>
      <top/>
      <bottom style="thin">
        <color indexed="8"/>
      </bottom>
    </border>
    <border>
      <left/>
      <right style="thin">
        <color indexed="8"/>
      </right>
      <top style="hair">
        <color indexed="8"/>
      </top>
      <bottom style="thin">
        <color indexed="8"/>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bottom style="hair"/>
    </border>
    <border>
      <left/>
      <right/>
      <top style="thin"/>
      <bottom style="hair"/>
    </border>
    <border>
      <left style="thin"/>
      <right style="hair"/>
      <top/>
      <bottom/>
    </border>
    <border>
      <left style="thin"/>
      <right/>
      <top/>
      <bottom style="double"/>
    </border>
    <border>
      <left/>
      <right style="thin"/>
      <top/>
      <bottom style="double"/>
    </border>
    <border>
      <left style="thin"/>
      <right style="hair"/>
      <top/>
      <bottom style="double"/>
    </border>
    <border>
      <left style="hair"/>
      <right style="thin"/>
      <top style="hair"/>
      <bottom style="double"/>
    </border>
    <border>
      <left style="thin"/>
      <right style="thin"/>
      <top style="hair"/>
      <bottom style="double"/>
    </border>
    <border>
      <left style="thin"/>
      <right/>
      <top style="hair"/>
      <bottom style="double"/>
    </border>
    <border>
      <left style="hair"/>
      <right style="hair"/>
      <top style="hair"/>
      <bottom style="double"/>
    </border>
    <border>
      <left/>
      <right style="thin"/>
      <top style="hair"/>
      <bottom style="double"/>
    </border>
    <border>
      <left style="thin"/>
      <right style="thin"/>
      <top style="double"/>
      <bottom style="hair"/>
    </border>
    <border>
      <left style="hair"/>
      <right style="hair"/>
      <top/>
      <bottom style="hair"/>
    </border>
    <border>
      <left style="hair"/>
      <right style="thin"/>
      <top/>
      <bottom style="hair"/>
    </border>
    <border>
      <left style="thin"/>
      <right style="thin"/>
      <top style="hair"/>
      <bottom/>
    </border>
    <border>
      <left/>
      <right style="thin"/>
      <top style="double"/>
      <bottom style="thin"/>
    </border>
    <border>
      <left style="thin"/>
      <right style="hair"/>
      <top/>
      <bottom style="thin"/>
    </border>
    <border>
      <left style="thin"/>
      <right style="thin"/>
      <top style="thin"/>
      <bottom style="thin"/>
    </border>
    <border>
      <left style="thin"/>
      <right/>
      <top style="thin"/>
      <bottom style="thin"/>
    </border>
    <border>
      <left style="thin"/>
      <right/>
      <top style="hair"/>
      <bottom/>
    </border>
    <border>
      <left/>
      <right/>
      <top style="thin"/>
      <bottom/>
    </border>
    <border>
      <left/>
      <right/>
      <top/>
      <bottom style="thin"/>
    </border>
    <border>
      <left style="hair"/>
      <right/>
      <top/>
      <bottom style="hair"/>
    </border>
    <border>
      <left style="hair"/>
      <right/>
      <top style="thin"/>
      <bottom style="thin"/>
    </border>
    <border>
      <left/>
      <right style="hair"/>
      <top style="thin"/>
      <bottom style="thin"/>
    </border>
    <border>
      <left style="hair"/>
      <right style="hair"/>
      <top style="thin"/>
      <bottom/>
    </border>
    <border>
      <left style="thin"/>
      <right style="hair"/>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Protection="0">
      <alignment/>
    </xf>
    <xf numFmtId="9" fontId="6" fillId="0" borderId="0" applyFont="0" applyFill="0" applyBorder="0" applyProtection="0">
      <alignment/>
    </xf>
    <xf numFmtId="38" fontId="6" fillId="0" borderId="0" applyFont="0" applyFill="0" applyBorder="0" applyAlignment="0" applyProtection="0"/>
    <xf numFmtId="0" fontId="6" fillId="0" borderId="0">
      <alignment vertical="center"/>
      <protection/>
    </xf>
    <xf numFmtId="0" fontId="3" fillId="0" borderId="0">
      <alignment/>
      <protection/>
    </xf>
    <xf numFmtId="38" fontId="0" fillId="0" borderId="0" applyFont="0" applyFill="0" applyBorder="0" applyProtection="0">
      <alignment/>
    </xf>
    <xf numFmtId="9" fontId="0" fillId="0" borderId="0" applyFont="0" applyFill="0" applyBorder="0" applyProtection="0">
      <alignment/>
    </xf>
    <xf numFmtId="0" fontId="3" fillId="0" borderId="0">
      <alignment/>
      <protection/>
    </xf>
    <xf numFmtId="0" fontId="20" fillId="2" borderId="0" applyNumberFormat="0" applyBorder="0" applyProtection="0">
      <alignment/>
    </xf>
    <xf numFmtId="0" fontId="20" fillId="3" borderId="0" applyNumberFormat="0" applyBorder="0" applyProtection="0">
      <alignment/>
    </xf>
    <xf numFmtId="0" fontId="20" fillId="4" borderId="0" applyNumberFormat="0" applyBorder="0" applyProtection="0">
      <alignment/>
    </xf>
    <xf numFmtId="0" fontId="20" fillId="5" borderId="0" applyNumberFormat="0" applyBorder="0" applyProtection="0">
      <alignment/>
    </xf>
    <xf numFmtId="0" fontId="20" fillId="6" borderId="0" applyNumberFormat="0" applyBorder="0" applyProtection="0">
      <alignment/>
    </xf>
    <xf numFmtId="0" fontId="20" fillId="7" borderId="0" applyNumberFormat="0" applyBorder="0" applyProtection="0">
      <alignment/>
    </xf>
    <xf numFmtId="0" fontId="20" fillId="8" borderId="0" applyNumberFormat="0" applyBorder="0" applyProtection="0">
      <alignment/>
    </xf>
    <xf numFmtId="0" fontId="20" fillId="9" borderId="0" applyNumberFormat="0" applyBorder="0" applyProtection="0">
      <alignment/>
    </xf>
    <xf numFmtId="0" fontId="20" fillId="10" borderId="0" applyNumberFormat="0" applyBorder="0" applyProtection="0">
      <alignment/>
    </xf>
    <xf numFmtId="0" fontId="20" fillId="5" borderId="0" applyNumberFormat="0" applyBorder="0" applyProtection="0">
      <alignment/>
    </xf>
    <xf numFmtId="0" fontId="20" fillId="8" borderId="0" applyNumberFormat="0" applyBorder="0" applyProtection="0">
      <alignment/>
    </xf>
    <xf numFmtId="0" fontId="20" fillId="11" borderId="0" applyNumberFormat="0" applyBorder="0" applyProtection="0">
      <alignment/>
    </xf>
    <xf numFmtId="0" fontId="22" fillId="12" borderId="0" applyNumberFormat="0" applyBorder="0" applyProtection="0">
      <alignment/>
    </xf>
    <xf numFmtId="0" fontId="22" fillId="9" borderId="0" applyNumberFormat="0" applyBorder="0" applyProtection="0">
      <alignment/>
    </xf>
    <xf numFmtId="0" fontId="22" fillId="10" borderId="0" applyNumberFormat="0" applyBorder="0" applyProtection="0">
      <alignment/>
    </xf>
    <xf numFmtId="0" fontId="22" fillId="13" borderId="0" applyNumberFormat="0" applyBorder="0" applyProtection="0">
      <alignment/>
    </xf>
    <xf numFmtId="0" fontId="22" fillId="14" borderId="0" applyNumberFormat="0" applyBorder="0" applyProtection="0">
      <alignment/>
    </xf>
    <xf numFmtId="0" fontId="22"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22" fillId="18" borderId="0" applyNumberFormat="0" applyBorder="0" applyProtection="0">
      <alignment/>
    </xf>
    <xf numFmtId="0" fontId="22" fillId="13" borderId="0" applyNumberFormat="0" applyBorder="0" applyProtection="0">
      <alignment/>
    </xf>
    <xf numFmtId="0" fontId="22" fillId="14" borderId="0" applyNumberFormat="0" applyBorder="0" applyProtection="0">
      <alignment/>
    </xf>
    <xf numFmtId="0" fontId="22" fillId="19" borderId="0" applyNumberFormat="0" applyBorder="0" applyProtection="0">
      <alignment/>
    </xf>
    <xf numFmtId="0" fontId="23" fillId="0" borderId="0" applyNumberFormat="0" applyFill="0" applyBorder="0" applyProtection="0">
      <alignment/>
    </xf>
    <xf numFmtId="0" fontId="24" fillId="20" borderId="1" applyNumberFormat="0" applyProtection="0">
      <alignment/>
    </xf>
    <xf numFmtId="0" fontId="25" fillId="21" borderId="0" applyNumberFormat="0" applyBorder="0" applyProtection="0">
      <alignment/>
    </xf>
    <xf numFmtId="0" fontId="6" fillId="22" borderId="2" applyNumberFormat="0" applyFont="0" applyProtection="0">
      <alignment/>
    </xf>
    <xf numFmtId="0" fontId="26" fillId="0" borderId="3" applyNumberFormat="0" applyFill="0" applyProtection="0">
      <alignment/>
    </xf>
    <xf numFmtId="0" fontId="27" fillId="3" borderId="0" applyNumberFormat="0" applyBorder="0" applyProtection="0">
      <alignment/>
    </xf>
    <xf numFmtId="0" fontId="28" fillId="23" borderId="4" applyNumberFormat="0" applyProtection="0">
      <alignment/>
    </xf>
    <xf numFmtId="0" fontId="29" fillId="0" borderId="0" applyNumberFormat="0" applyFill="0" applyBorder="0" applyProtection="0">
      <alignment/>
    </xf>
    <xf numFmtId="0" fontId="30" fillId="0" borderId="5" applyNumberFormat="0" applyFill="0" applyProtection="0">
      <alignment/>
    </xf>
    <xf numFmtId="0" fontId="31" fillId="0" borderId="6" applyNumberFormat="0" applyFill="0" applyProtection="0">
      <alignment/>
    </xf>
    <xf numFmtId="0" fontId="32" fillId="0" borderId="7" applyNumberFormat="0" applyFill="0" applyProtection="0">
      <alignment/>
    </xf>
    <xf numFmtId="0" fontId="32" fillId="0" borderId="0" applyNumberFormat="0" applyFill="0" applyBorder="0" applyProtection="0">
      <alignment/>
    </xf>
    <xf numFmtId="0" fontId="33" fillId="0" borderId="8" applyNumberFormat="0" applyFill="0" applyProtection="0">
      <alignment/>
    </xf>
    <xf numFmtId="0" fontId="34" fillId="23" borderId="9" applyNumberFormat="0" applyProtection="0">
      <alignment/>
    </xf>
    <xf numFmtId="0" fontId="35" fillId="0" borderId="0" applyNumberFormat="0" applyFill="0" applyBorder="0" applyProtection="0">
      <alignment/>
    </xf>
    <xf numFmtId="0" fontId="36" fillId="7" borderId="4" applyNumberFormat="0" applyProtection="0">
      <alignment/>
    </xf>
    <xf numFmtId="0" fontId="37" fillId="4" borderId="0" applyNumberFormat="0" applyBorder="0" applyProtection="0">
      <alignment/>
    </xf>
    <xf numFmtId="38" fontId="40" fillId="0" borderId="0" applyBorder="0" applyProtection="0">
      <alignment/>
    </xf>
  </cellStyleXfs>
  <cellXfs count="469">
    <xf numFmtId="0" fontId="0" fillId="0" borderId="0" xfId="0" applyAlignment="1">
      <alignment vertical="center"/>
    </xf>
    <xf numFmtId="0" fontId="7" fillId="0" borderId="0" xfId="24" applyFont="1" applyAlignment="1">
      <alignment horizontal="center"/>
      <protection/>
    </xf>
    <xf numFmtId="0" fontId="8" fillId="0" borderId="0" xfId="24" applyFont="1" applyAlignment="1">
      <alignment/>
      <protection/>
    </xf>
    <xf numFmtId="0" fontId="8" fillId="0" borderId="0" xfId="24" applyFont="1">
      <alignment/>
      <protection/>
    </xf>
    <xf numFmtId="0" fontId="9" fillId="0" borderId="0" xfId="24" applyFont="1" applyAlignment="1">
      <alignment horizontal="center"/>
      <protection/>
    </xf>
    <xf numFmtId="0" fontId="7" fillId="0" borderId="0" xfId="24" applyFont="1">
      <alignment/>
      <protection/>
    </xf>
    <xf numFmtId="0" fontId="10" fillId="0" borderId="0" xfId="24" applyFont="1" applyAlignment="1">
      <alignment horizontal="center"/>
      <protection/>
    </xf>
    <xf numFmtId="0" fontId="3" fillId="0" borderId="0" xfId="24">
      <alignment/>
      <protection/>
    </xf>
    <xf numFmtId="0" fontId="3" fillId="0" borderId="0" xfId="24" applyAlignment="1">
      <alignment horizontal="center"/>
      <protection/>
    </xf>
    <xf numFmtId="0" fontId="5" fillId="0" borderId="0" xfId="24" applyFont="1" applyAlignment="1">
      <alignment horizontal="centerContinuous"/>
      <protection/>
    </xf>
    <xf numFmtId="0" fontId="3" fillId="0" borderId="0" xfId="24" applyAlignment="1">
      <alignment horizontal="centerContinuous"/>
      <protection/>
    </xf>
    <xf numFmtId="0" fontId="11" fillId="0" borderId="0" xfId="24" applyFont="1">
      <alignment/>
      <protection/>
    </xf>
    <xf numFmtId="0" fontId="14" fillId="0" borderId="0" xfId="27" applyFont="1">
      <alignment/>
      <protection/>
    </xf>
    <xf numFmtId="0" fontId="3" fillId="0" borderId="0" xfId="27">
      <alignment/>
      <protection/>
    </xf>
    <xf numFmtId="0" fontId="3" fillId="0" borderId="0" xfId="27" applyFont="1">
      <alignment/>
      <protection/>
    </xf>
    <xf numFmtId="0" fontId="3" fillId="0" borderId="0" xfId="27" applyFont="1" applyFill="1" applyAlignment="1">
      <alignment horizontal="left" indent="1"/>
      <protection/>
    </xf>
    <xf numFmtId="0" fontId="3" fillId="0" borderId="0" xfId="27" applyFont="1" applyFill="1">
      <alignment/>
      <protection/>
    </xf>
    <xf numFmtId="0" fontId="3" fillId="0" borderId="0" xfId="27" applyFill="1">
      <alignment/>
      <protection/>
    </xf>
    <xf numFmtId="0" fontId="3" fillId="0" borderId="0" xfId="27" applyFont="1" applyAlignment="1">
      <alignment horizontal="right"/>
      <protection/>
    </xf>
    <xf numFmtId="0" fontId="15" fillId="0" borderId="0" xfId="27" applyFont="1">
      <alignment/>
      <protection/>
    </xf>
    <xf numFmtId="0" fontId="3" fillId="0" borderId="10" xfId="27" applyFont="1" applyBorder="1" applyAlignment="1">
      <alignment horizontal="center" vertical="center" wrapText="1"/>
      <protection/>
    </xf>
    <xf numFmtId="0" fontId="3" fillId="0" borderId="10" xfId="27" applyFont="1" applyBorder="1" applyAlignment="1">
      <alignment horizontal="center" vertical="center"/>
      <protection/>
    </xf>
    <xf numFmtId="0" fontId="3" fillId="0" borderId="11" xfId="27" applyBorder="1" applyAlignment="1">
      <alignment vertical="center"/>
      <protection/>
    </xf>
    <xf numFmtId="0" fontId="3" fillId="0" borderId="10" xfId="27" applyFont="1" applyBorder="1" applyAlignment="1">
      <alignment vertical="center"/>
      <protection/>
    </xf>
    <xf numFmtId="38" fontId="3" fillId="0" borderId="10" xfId="20" applyFont="1" applyFill="1" applyBorder="1" applyAlignment="1">
      <alignment horizontal="right" vertical="center" indent="1"/>
    </xf>
    <xf numFmtId="176" fontId="3" fillId="0" borderId="10" xfId="27" applyNumberFormat="1" applyFill="1" applyBorder="1" applyAlignment="1">
      <alignment horizontal="right" vertical="center"/>
      <protection/>
    </xf>
    <xf numFmtId="177" fontId="3" fillId="0" borderId="10" xfId="21" applyNumberFormat="1" applyFont="1" applyFill="1" applyBorder="1" applyAlignment="1">
      <alignment vertical="center"/>
    </xf>
    <xf numFmtId="0" fontId="3" fillId="0" borderId="12" xfId="27" applyFont="1" applyBorder="1" applyAlignment="1">
      <alignment horizontal="center" vertical="center"/>
      <protection/>
    </xf>
    <xf numFmtId="38" fontId="3" fillId="0" borderId="10" xfId="27" applyNumberFormat="1" applyFill="1" applyBorder="1" applyAlignment="1">
      <alignment horizontal="right" vertical="center" indent="1"/>
      <protection/>
    </xf>
    <xf numFmtId="38" fontId="3" fillId="0" borderId="0" xfId="27" applyNumberFormat="1">
      <alignment/>
      <protection/>
    </xf>
    <xf numFmtId="0" fontId="15" fillId="0" borderId="10" xfId="27" applyFont="1" applyBorder="1" applyAlignment="1">
      <alignment vertical="center" wrapText="1"/>
      <protection/>
    </xf>
    <xf numFmtId="0" fontId="3" fillId="0" borderId="12" xfId="27" applyBorder="1" applyAlignment="1">
      <alignment vertical="center"/>
      <protection/>
    </xf>
    <xf numFmtId="38" fontId="3" fillId="0" borderId="11" xfId="20" applyFont="1" applyFill="1" applyBorder="1" applyAlignment="1">
      <alignment horizontal="right" vertical="center" indent="1"/>
    </xf>
    <xf numFmtId="176" fontId="3" fillId="0" borderId="11" xfId="27" applyNumberFormat="1" applyFill="1" applyBorder="1" applyAlignment="1">
      <alignment horizontal="right" vertical="center"/>
      <protection/>
    </xf>
    <xf numFmtId="177" fontId="3" fillId="0" borderId="11" xfId="21" applyNumberFormat="1" applyFont="1" applyFill="1" applyBorder="1" applyAlignment="1">
      <alignment vertical="center"/>
    </xf>
    <xf numFmtId="38" fontId="3" fillId="0" borderId="11" xfId="27" applyNumberFormat="1" applyFill="1" applyBorder="1" applyAlignment="1">
      <alignment horizontal="right" vertical="center" indent="1"/>
      <protection/>
    </xf>
    <xf numFmtId="38" fontId="3" fillId="0" borderId="13" xfId="20" applyFont="1" applyFill="1" applyBorder="1" applyAlignment="1">
      <alignment horizontal="right" vertical="center" indent="1"/>
    </xf>
    <xf numFmtId="176" fontId="3" fillId="0" borderId="13" xfId="27" applyNumberFormat="1" applyFill="1" applyBorder="1" applyAlignment="1">
      <alignment horizontal="right" vertical="center"/>
      <protection/>
    </xf>
    <xf numFmtId="177" fontId="3" fillId="0" borderId="13" xfId="21" applyNumberFormat="1" applyFont="1" applyFill="1" applyBorder="1" applyAlignment="1">
      <alignment vertical="center"/>
    </xf>
    <xf numFmtId="38" fontId="3" fillId="0" borderId="14" xfId="27" applyNumberFormat="1" applyFill="1" applyBorder="1" applyAlignment="1">
      <alignment horizontal="right" vertical="center" indent="1"/>
      <protection/>
    </xf>
    <xf numFmtId="0" fontId="5" fillId="0" borderId="0" xfId="27" applyFont="1">
      <alignment/>
      <protection/>
    </xf>
    <xf numFmtId="0" fontId="3" fillId="0" borderId="0" xfId="27" applyFont="1" applyAlignment="1">
      <alignment horizontal="left" indent="1"/>
      <protection/>
    </xf>
    <xf numFmtId="0" fontId="3" fillId="0" borderId="10" xfId="27" applyBorder="1">
      <alignment/>
      <protection/>
    </xf>
    <xf numFmtId="0" fontId="3" fillId="0" borderId="10" xfId="27" applyBorder="1" applyAlignment="1">
      <alignment horizontal="center" vertical="center"/>
      <protection/>
    </xf>
    <xf numFmtId="0" fontId="3" fillId="0" borderId="10" xfId="27" applyFill="1" applyBorder="1" applyAlignment="1">
      <alignment horizontal="center"/>
      <protection/>
    </xf>
    <xf numFmtId="38" fontId="3" fillId="0" borderId="10" xfId="27" applyNumberFormat="1" applyFill="1" applyBorder="1">
      <alignment/>
      <protection/>
    </xf>
    <xf numFmtId="178" fontId="3" fillId="0" borderId="10" xfId="20" applyNumberFormat="1" applyFont="1" applyFill="1" applyBorder="1" applyAlignment="1">
      <alignment/>
    </xf>
    <xf numFmtId="176" fontId="3" fillId="0" borderId="10" xfId="21" applyNumberFormat="1" applyFont="1" applyFill="1" applyBorder="1" applyAlignment="1">
      <alignment/>
    </xf>
    <xf numFmtId="176" fontId="3" fillId="0" borderId="15" xfId="21" applyNumberFormat="1" applyFont="1" applyFill="1" applyBorder="1" applyAlignment="1">
      <alignment/>
    </xf>
    <xf numFmtId="0" fontId="3" fillId="0" borderId="16" xfId="27" applyFill="1" applyBorder="1" applyAlignment="1">
      <alignment horizontal="center"/>
      <protection/>
    </xf>
    <xf numFmtId="38" fontId="3" fillId="0" borderId="13" xfId="27" applyNumberFormat="1" applyFill="1" applyBorder="1">
      <alignment/>
      <protection/>
    </xf>
    <xf numFmtId="178" fontId="3" fillId="0" borderId="13" xfId="20" applyNumberFormat="1" applyFont="1" applyFill="1" applyBorder="1" applyAlignment="1">
      <alignment/>
    </xf>
    <xf numFmtId="176" fontId="3" fillId="0" borderId="17" xfId="21" applyNumberFormat="1" applyFont="1" applyFill="1" applyBorder="1" applyAlignment="1">
      <alignment/>
    </xf>
    <xf numFmtId="38" fontId="3" fillId="0" borderId="10" xfId="27" applyNumberFormat="1" applyFont="1" applyFill="1" applyBorder="1">
      <alignment/>
      <protection/>
    </xf>
    <xf numFmtId="176" fontId="3" fillId="0" borderId="18" xfId="21" applyNumberFormat="1" applyFont="1" applyFill="1" applyBorder="1" applyAlignment="1">
      <alignment/>
    </xf>
    <xf numFmtId="38" fontId="3" fillId="0" borderId="13" xfId="27" applyNumberFormat="1" applyFont="1" applyFill="1" applyBorder="1">
      <alignment/>
      <protection/>
    </xf>
    <xf numFmtId="176" fontId="3" fillId="0" borderId="14" xfId="21" applyNumberFormat="1" applyFont="1" applyFill="1" applyBorder="1" applyAlignment="1">
      <alignment/>
    </xf>
    <xf numFmtId="0" fontId="3" fillId="0" borderId="0" xfId="27" applyFont="1" applyAlignment="1">
      <alignment horizontal="right" wrapText="1"/>
      <protection/>
    </xf>
    <xf numFmtId="0" fontId="3" fillId="0" borderId="19" xfId="27" applyBorder="1" applyAlignment="1">
      <alignment horizontal="center" vertical="center"/>
      <protection/>
    </xf>
    <xf numFmtId="0" fontId="3" fillId="0" borderId="20" xfId="27" applyFont="1" applyBorder="1" applyAlignment="1">
      <alignment horizontal="center" vertical="center" wrapText="1"/>
      <protection/>
    </xf>
    <xf numFmtId="0" fontId="3" fillId="0" borderId="21" xfId="27" applyBorder="1" applyAlignment="1">
      <alignment horizontal="center" vertical="center"/>
      <protection/>
    </xf>
    <xf numFmtId="0" fontId="16" fillId="0" borderId="22" xfId="27" applyFont="1" applyBorder="1" applyAlignment="1">
      <alignment horizontal="center" vertical="center" wrapText="1"/>
      <protection/>
    </xf>
    <xf numFmtId="0" fontId="15" fillId="0" borderId="22" xfId="27" applyFont="1" applyBorder="1" applyAlignment="1">
      <alignment horizontal="center" vertical="center" wrapText="1"/>
      <protection/>
    </xf>
    <xf numFmtId="0" fontId="15" fillId="0" borderId="23" xfId="27" applyFont="1" applyBorder="1" applyAlignment="1">
      <alignment wrapText="1"/>
      <protection/>
    </xf>
    <xf numFmtId="38" fontId="3" fillId="0" borderId="24" xfId="27" applyNumberFormat="1" applyFont="1" applyFill="1" applyBorder="1" applyAlignment="1">
      <alignment horizontal="right" indent="1"/>
      <protection/>
    </xf>
    <xf numFmtId="177" fontId="3" fillId="0" borderId="10" xfId="21" applyNumberFormat="1" applyFont="1" applyFill="1" applyBorder="1" applyAlignment="1">
      <alignment/>
    </xf>
    <xf numFmtId="38" fontId="3" fillId="0" borderId="25" xfId="20" applyFont="1" applyFill="1" applyBorder="1" applyAlignment="1">
      <alignment horizontal="right" indent="1"/>
    </xf>
    <xf numFmtId="38" fontId="3" fillId="0" borderId="24" xfId="27" applyNumberFormat="1" applyFill="1" applyBorder="1" applyAlignment="1">
      <alignment horizontal="right" indent="1"/>
      <protection/>
    </xf>
    <xf numFmtId="177" fontId="3" fillId="0" borderId="26" xfId="21" applyNumberFormat="1" applyFont="1" applyFill="1" applyBorder="1" applyAlignment="1">
      <alignment/>
    </xf>
    <xf numFmtId="38" fontId="3" fillId="0" borderId="25" xfId="27" applyNumberFormat="1" applyFill="1" applyBorder="1" applyAlignment="1">
      <alignment horizontal="right" indent="1"/>
      <protection/>
    </xf>
    <xf numFmtId="0" fontId="3" fillId="0" borderId="27" xfId="27" applyBorder="1" applyAlignment="1">
      <alignment horizontal="center" vertical="center"/>
      <protection/>
    </xf>
    <xf numFmtId="38" fontId="3" fillId="0" borderId="28" xfId="27" applyNumberFormat="1" applyFill="1" applyBorder="1" applyAlignment="1">
      <alignment horizontal="right" indent="1"/>
      <protection/>
    </xf>
    <xf numFmtId="177" fontId="3" fillId="0" borderId="18" xfId="21" applyNumberFormat="1" applyFont="1" applyFill="1" applyBorder="1" applyAlignment="1">
      <alignment/>
    </xf>
    <xf numFmtId="38" fontId="3" fillId="0" borderId="17" xfId="20" applyFont="1" applyFill="1" applyBorder="1" applyAlignment="1">
      <alignment horizontal="right" indent="1"/>
    </xf>
    <xf numFmtId="176" fontId="3" fillId="0" borderId="18" xfId="27" applyNumberFormat="1" applyFill="1" applyBorder="1">
      <alignment/>
      <protection/>
    </xf>
    <xf numFmtId="179" fontId="3" fillId="0" borderId="29" xfId="21" applyNumberFormat="1" applyFont="1" applyFill="1" applyBorder="1" applyAlignment="1">
      <alignment horizontal="right"/>
    </xf>
    <xf numFmtId="38" fontId="3" fillId="0" borderId="17" xfId="27" applyNumberFormat="1" applyFill="1" applyBorder="1" applyAlignment="1">
      <alignment horizontal="right" indent="1"/>
      <protection/>
    </xf>
    <xf numFmtId="0" fontId="16" fillId="0" borderId="0" xfId="27" applyFont="1" applyBorder="1" applyAlignment="1">
      <alignment horizontal="right" vertical="center"/>
      <protection/>
    </xf>
    <xf numFmtId="0" fontId="3" fillId="0" borderId="0" xfId="27" applyAlignment="1">
      <alignment horizontal="center"/>
      <protection/>
    </xf>
    <xf numFmtId="0" fontId="3" fillId="0" borderId="0" xfId="27" applyAlignment="1">
      <alignment wrapText="1"/>
      <protection/>
    </xf>
    <xf numFmtId="0" fontId="3" fillId="0" borderId="0" xfId="27" applyAlignment="1">
      <alignment vertical="center"/>
      <protection/>
    </xf>
    <xf numFmtId="0" fontId="16" fillId="0" borderId="22" xfId="27" applyFont="1" applyBorder="1" applyAlignment="1">
      <alignment horizontal="center" vertical="center" wrapText="1" shrinkToFit="1"/>
      <protection/>
    </xf>
    <xf numFmtId="0" fontId="3" fillId="0" borderId="23" xfId="27" applyBorder="1" applyAlignment="1">
      <alignment horizontal="center"/>
      <protection/>
    </xf>
    <xf numFmtId="179" fontId="3" fillId="0" borderId="10" xfId="21" applyNumberFormat="1" applyFont="1" applyFill="1" applyBorder="1" applyAlignment="1">
      <alignment/>
    </xf>
    <xf numFmtId="0" fontId="3" fillId="0" borderId="27" xfId="27" applyBorder="1" applyAlignment="1">
      <alignment horizontal="center"/>
      <protection/>
    </xf>
    <xf numFmtId="179" fontId="3" fillId="0" borderId="10" xfId="21" applyNumberFormat="1" applyFont="1" applyFill="1" applyBorder="1" applyAlignment="1">
      <alignment horizontal="right"/>
    </xf>
    <xf numFmtId="0" fontId="16" fillId="0" borderId="0" xfId="27" applyFont="1" applyBorder="1" applyAlignment="1">
      <alignment horizontal="right"/>
      <protection/>
    </xf>
    <xf numFmtId="10" fontId="3" fillId="0" borderId="0" xfId="27" applyNumberFormat="1" applyFont="1">
      <alignment/>
      <protection/>
    </xf>
    <xf numFmtId="0" fontId="3" fillId="0" borderId="19" xfId="27" applyFont="1" applyBorder="1" applyAlignment="1">
      <alignment horizontal="center" vertical="center"/>
      <protection/>
    </xf>
    <xf numFmtId="0" fontId="3" fillId="0" borderId="30" xfId="27" applyFont="1" applyBorder="1" applyAlignment="1">
      <alignment horizontal="center" vertical="center" wrapText="1"/>
      <protection/>
    </xf>
    <xf numFmtId="0" fontId="3" fillId="0" borderId="21" xfId="27" applyFont="1" applyBorder="1" applyAlignment="1">
      <alignment horizontal="center" vertical="center"/>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protection/>
    </xf>
    <xf numFmtId="38" fontId="3" fillId="0" borderId="31" xfId="27" applyNumberFormat="1" applyFont="1" applyFill="1" applyBorder="1" applyAlignment="1">
      <alignment horizontal="right" indent="1"/>
      <protection/>
    </xf>
    <xf numFmtId="38" fontId="3" fillId="0" borderId="25" xfId="27" applyNumberFormat="1" applyFont="1" applyFill="1" applyBorder="1" applyAlignment="1">
      <alignment horizontal="right" indent="1"/>
      <protection/>
    </xf>
    <xf numFmtId="0" fontId="3" fillId="0" borderId="27" xfId="27" applyFont="1" applyBorder="1" applyAlignment="1">
      <alignment horizontal="center"/>
      <protection/>
    </xf>
    <xf numFmtId="38" fontId="3" fillId="0" borderId="32" xfId="27" applyNumberFormat="1" applyFont="1" applyFill="1" applyBorder="1" applyAlignment="1">
      <alignment horizontal="right" indent="1"/>
      <protection/>
    </xf>
    <xf numFmtId="179" fontId="3" fillId="0" borderId="18" xfId="21" applyNumberFormat="1" applyFont="1" applyFill="1" applyBorder="1" applyAlignment="1">
      <alignment/>
    </xf>
    <xf numFmtId="38" fontId="3" fillId="0" borderId="17" xfId="27" applyNumberFormat="1" applyFont="1" applyFill="1" applyBorder="1" applyAlignment="1">
      <alignment horizontal="right" indent="1"/>
      <protection/>
    </xf>
    <xf numFmtId="179" fontId="3" fillId="0" borderId="18" xfId="21" applyNumberFormat="1" applyFont="1" applyFill="1" applyBorder="1" applyAlignment="1">
      <alignment horizontal="right"/>
    </xf>
    <xf numFmtId="0" fontId="16" fillId="0" borderId="0" xfId="27" applyFont="1" applyFill="1" applyAlignment="1">
      <alignment vertical="center"/>
      <protection/>
    </xf>
    <xf numFmtId="0" fontId="5" fillId="0" borderId="0" xfId="27" applyFont="1" applyFill="1" applyAlignment="1">
      <alignment vertical="center"/>
      <protection/>
    </xf>
    <xf numFmtId="0" fontId="0" fillId="0" borderId="0" xfId="0" applyFill="1" applyAlignment="1">
      <alignment vertical="center"/>
    </xf>
    <xf numFmtId="0" fontId="16" fillId="0" borderId="0" xfId="27" applyFont="1" applyFill="1" applyAlignment="1" applyProtection="1">
      <alignment vertical="center"/>
      <protection locked="0"/>
    </xf>
    <xf numFmtId="0" fontId="16" fillId="0" borderId="0" xfId="27" applyFont="1" applyFill="1" applyBorder="1" applyAlignment="1" applyProtection="1">
      <alignment horizontal="center" vertical="center"/>
      <protection locked="0"/>
    </xf>
    <xf numFmtId="0" fontId="16" fillId="0" borderId="0" xfId="27" applyFont="1" applyFill="1" applyBorder="1" applyAlignment="1" applyProtection="1">
      <alignment vertical="center"/>
      <protection locked="0"/>
    </xf>
    <xf numFmtId="38" fontId="16" fillId="0" borderId="0" xfId="20" applyFont="1" applyFill="1" applyBorder="1" applyAlignment="1" applyProtection="1">
      <alignment vertical="center"/>
      <protection locked="0"/>
    </xf>
    <xf numFmtId="176" fontId="16" fillId="0" borderId="0" xfId="21" applyNumberFormat="1" applyFont="1" applyFill="1" applyBorder="1" applyAlignment="1" applyProtection="1">
      <alignment vertical="center"/>
      <protection locked="0"/>
    </xf>
    <xf numFmtId="0" fontId="16" fillId="0" borderId="33" xfId="27" applyFont="1" applyFill="1" applyBorder="1" applyAlignment="1" applyProtection="1">
      <alignment horizontal="center" vertical="center"/>
      <protection locked="0"/>
    </xf>
    <xf numFmtId="0" fontId="16" fillId="0" borderId="34" xfId="27" applyFont="1" applyFill="1" applyBorder="1" applyAlignment="1" applyProtection="1">
      <alignment horizontal="center" vertical="center"/>
      <protection locked="0"/>
    </xf>
    <xf numFmtId="0" fontId="16" fillId="0" borderId="20" xfId="27" applyFont="1" applyFill="1" applyBorder="1" applyAlignment="1" applyProtection="1">
      <alignment horizontal="centerContinuous" vertical="center"/>
      <protection locked="0"/>
    </xf>
    <xf numFmtId="0" fontId="16" fillId="0" borderId="21" xfId="27" applyFont="1" applyFill="1" applyBorder="1" applyAlignment="1" applyProtection="1">
      <alignment horizontal="centerContinuous" vertical="center"/>
      <protection locked="0"/>
    </xf>
    <xf numFmtId="38" fontId="16" fillId="0" borderId="21" xfId="20" applyFont="1" applyFill="1" applyBorder="1" applyAlignment="1" applyProtection="1">
      <alignment horizontal="centerContinuous" vertical="center"/>
      <protection locked="0"/>
    </xf>
    <xf numFmtId="0" fontId="16" fillId="0" borderId="22" xfId="27" applyFont="1" applyFill="1" applyBorder="1" applyAlignment="1" applyProtection="1">
      <alignment horizontal="centerContinuous" vertical="center"/>
      <protection locked="0"/>
    </xf>
    <xf numFmtId="0" fontId="16" fillId="0" borderId="35" xfId="27" applyFont="1" applyFill="1" applyBorder="1" applyAlignment="1" applyProtection="1">
      <alignment horizontal="center" vertical="center"/>
      <protection locked="0"/>
    </xf>
    <xf numFmtId="0" fontId="16" fillId="0" borderId="36" xfId="27" applyFont="1" applyFill="1" applyBorder="1" applyAlignment="1" applyProtection="1">
      <alignment horizontal="center" vertical="center" shrinkToFit="1"/>
      <protection locked="0"/>
    </xf>
    <xf numFmtId="0" fontId="16" fillId="0" borderId="28" xfId="27" applyFont="1" applyFill="1" applyBorder="1" applyAlignment="1" applyProtection="1">
      <alignment horizontal="center" vertical="center"/>
      <protection locked="0"/>
    </xf>
    <xf numFmtId="0" fontId="16" fillId="0" borderId="18" xfId="27" applyFont="1" applyFill="1" applyBorder="1" applyAlignment="1" applyProtection="1">
      <alignment horizontal="center" vertical="center"/>
      <protection locked="0"/>
    </xf>
    <xf numFmtId="0" fontId="16" fillId="0" borderId="17" xfId="27" applyFont="1" applyFill="1" applyBorder="1" applyAlignment="1" applyProtection="1">
      <alignment horizontal="center" vertical="center"/>
      <protection locked="0"/>
    </xf>
    <xf numFmtId="0" fontId="16" fillId="0" borderId="37" xfId="27" applyFont="1" applyFill="1" applyBorder="1" applyAlignment="1" applyProtection="1">
      <alignment horizontal="center" vertical="center"/>
      <protection locked="0"/>
    </xf>
    <xf numFmtId="0" fontId="16" fillId="0" borderId="19" xfId="27" applyFont="1" applyFill="1" applyBorder="1" applyAlignment="1" applyProtection="1">
      <alignment horizontal="center" vertical="center"/>
      <protection locked="0"/>
    </xf>
    <xf numFmtId="38" fontId="16" fillId="0" borderId="38" xfId="20" applyFont="1" applyFill="1" applyBorder="1" applyAlignment="1" applyProtection="1">
      <alignment vertical="center"/>
      <protection locked="0"/>
    </xf>
    <xf numFmtId="38" fontId="16" fillId="0" borderId="21" xfId="20" applyFont="1" applyFill="1" applyBorder="1" applyAlignment="1" applyProtection="1">
      <alignment vertical="center"/>
      <protection locked="0"/>
    </xf>
    <xf numFmtId="38" fontId="16" fillId="0" borderId="30" xfId="20" applyFont="1" applyFill="1" applyBorder="1" applyAlignment="1" applyProtection="1">
      <alignment vertical="center"/>
      <protection locked="0"/>
    </xf>
    <xf numFmtId="38" fontId="16" fillId="0" borderId="19" xfId="20" applyFont="1" applyFill="1" applyBorder="1" applyAlignment="1" applyProtection="1">
      <alignment vertical="center"/>
      <protection locked="0"/>
    </xf>
    <xf numFmtId="176" fontId="16" fillId="0" borderId="19" xfId="21" applyNumberFormat="1" applyFont="1" applyFill="1" applyBorder="1" applyAlignment="1" applyProtection="1">
      <alignment vertical="center"/>
      <protection locked="0"/>
    </xf>
    <xf numFmtId="0" fontId="16" fillId="0" borderId="0" xfId="27" applyFont="1" applyFill="1" applyAlignment="1" applyProtection="1">
      <alignment vertical="center" wrapText="1"/>
      <protection locked="0"/>
    </xf>
    <xf numFmtId="0" fontId="16" fillId="0" borderId="39" xfId="27" applyFont="1" applyFill="1" applyBorder="1" applyAlignment="1" applyProtection="1">
      <alignment horizontal="center" vertical="center"/>
      <protection locked="0"/>
    </xf>
    <xf numFmtId="0" fontId="16" fillId="0" borderId="23" xfId="27" applyFont="1" applyFill="1" applyBorder="1" applyAlignment="1" applyProtection="1">
      <alignment horizontal="center" vertical="center"/>
      <protection locked="0"/>
    </xf>
    <xf numFmtId="38" fontId="16" fillId="0" borderId="40" xfId="20" applyFont="1" applyFill="1" applyBorder="1" applyAlignment="1" applyProtection="1">
      <alignment vertical="center"/>
      <protection locked="0"/>
    </xf>
    <xf numFmtId="38" fontId="16" fillId="0" borderId="24" xfId="20" applyFont="1" applyFill="1" applyBorder="1" applyAlignment="1" applyProtection="1">
      <alignment vertical="center"/>
      <protection locked="0"/>
    </xf>
    <xf numFmtId="38" fontId="16" fillId="0" borderId="10" xfId="20" applyFont="1" applyFill="1" applyBorder="1" applyAlignment="1" applyProtection="1">
      <alignment vertical="center"/>
      <protection locked="0"/>
    </xf>
    <xf numFmtId="38" fontId="16" fillId="0" borderId="25" xfId="20" applyFont="1" applyFill="1" applyBorder="1" applyAlignment="1" applyProtection="1">
      <alignment vertical="center"/>
      <protection locked="0"/>
    </xf>
    <xf numFmtId="38" fontId="16" fillId="0" borderId="41" xfId="20" applyFont="1" applyFill="1" applyBorder="1" applyAlignment="1" applyProtection="1">
      <alignment vertical="center"/>
      <protection locked="0"/>
    </xf>
    <xf numFmtId="176" fontId="16" fillId="0" borderId="23" xfId="21" applyNumberFormat="1" applyFont="1" applyFill="1" applyBorder="1" applyAlignment="1" applyProtection="1">
      <alignment vertical="center"/>
      <protection locked="0"/>
    </xf>
    <xf numFmtId="0" fontId="16" fillId="0" borderId="27" xfId="27" applyFont="1" applyFill="1" applyBorder="1" applyAlignment="1" applyProtection="1">
      <alignment horizontal="center" vertical="center"/>
      <protection locked="0"/>
    </xf>
    <xf numFmtId="38" fontId="16" fillId="0" borderId="42" xfId="20" applyFont="1" applyFill="1" applyBorder="1" applyAlignment="1" applyProtection="1">
      <alignment vertical="center"/>
      <protection locked="0"/>
    </xf>
    <xf numFmtId="38" fontId="16" fillId="0" borderId="28" xfId="20" applyFont="1" applyFill="1" applyBorder="1" applyAlignment="1" applyProtection="1">
      <alignment vertical="center"/>
      <protection locked="0"/>
    </xf>
    <xf numFmtId="38" fontId="16" fillId="0" borderId="18" xfId="20" applyFont="1" applyFill="1" applyBorder="1" applyAlignment="1" applyProtection="1">
      <alignment vertical="center"/>
      <protection locked="0"/>
    </xf>
    <xf numFmtId="38" fontId="16" fillId="0" borderId="17" xfId="20" applyFont="1" applyFill="1" applyBorder="1" applyAlignment="1" applyProtection="1">
      <alignment vertical="center"/>
      <protection locked="0"/>
    </xf>
    <xf numFmtId="38" fontId="16" fillId="0" borderId="43" xfId="20" applyFont="1" applyFill="1" applyBorder="1" applyAlignment="1" applyProtection="1">
      <alignment vertical="center"/>
      <protection locked="0"/>
    </xf>
    <xf numFmtId="176" fontId="16" fillId="0" borderId="27" xfId="21" applyNumberFormat="1" applyFont="1" applyFill="1" applyBorder="1" applyAlignment="1" applyProtection="1">
      <alignment vertical="center"/>
      <protection locked="0"/>
    </xf>
    <xf numFmtId="0" fontId="21" fillId="0" borderId="0" xfId="27" applyFont="1" applyFill="1" applyAlignment="1" applyProtection="1">
      <alignment vertical="center"/>
      <protection locked="0"/>
    </xf>
    <xf numFmtId="38" fontId="16" fillId="0" borderId="44" xfId="20" applyFont="1" applyFill="1" applyBorder="1" applyAlignment="1" applyProtection="1">
      <alignment vertical="center"/>
      <protection locked="0"/>
    </xf>
    <xf numFmtId="38" fontId="16" fillId="0" borderId="45" xfId="20" applyFont="1" applyFill="1" applyBorder="1" applyAlignment="1" applyProtection="1">
      <alignment vertical="center"/>
      <protection locked="0"/>
    </xf>
    <xf numFmtId="38" fontId="16" fillId="0" borderId="23" xfId="20" applyFont="1" applyFill="1" applyBorder="1" applyAlignment="1" applyProtection="1">
      <alignment vertical="center"/>
      <protection locked="0"/>
    </xf>
    <xf numFmtId="38" fontId="16" fillId="0" borderId="29" xfId="20" applyFont="1" applyFill="1" applyBorder="1" applyAlignment="1" applyProtection="1">
      <alignment vertical="center"/>
      <protection locked="0"/>
    </xf>
    <xf numFmtId="38" fontId="16" fillId="0" borderId="27" xfId="20" applyFont="1" applyFill="1" applyBorder="1" applyAlignment="1" applyProtection="1">
      <alignment vertical="center"/>
      <protection locked="0"/>
    </xf>
    <xf numFmtId="38" fontId="16" fillId="0" borderId="0" xfId="27" applyNumberFormat="1" applyFont="1" applyFill="1" applyBorder="1" applyAlignment="1" applyProtection="1">
      <alignment vertical="center"/>
      <protection locked="0"/>
    </xf>
    <xf numFmtId="38" fontId="16" fillId="0" borderId="0" xfId="27" applyNumberFormat="1" applyFont="1" applyFill="1" applyAlignment="1" applyProtection="1">
      <alignment vertical="center"/>
      <protection locked="0"/>
    </xf>
    <xf numFmtId="0" fontId="16" fillId="0" borderId="46" xfId="27" applyFont="1" applyFill="1" applyBorder="1" applyAlignment="1" applyProtection="1">
      <alignment horizontal="center" vertical="center" shrinkToFit="1"/>
      <protection locked="0"/>
    </xf>
    <xf numFmtId="0" fontId="16" fillId="0" borderId="47" xfId="27" applyFont="1" applyFill="1" applyBorder="1" applyAlignment="1" applyProtection="1">
      <alignment horizontal="center" vertical="center"/>
      <protection locked="0"/>
    </xf>
    <xf numFmtId="0" fontId="16" fillId="0" borderId="11" xfId="27" applyFont="1" applyFill="1" applyBorder="1" applyAlignment="1" applyProtection="1">
      <alignment horizontal="center" vertical="center"/>
      <protection locked="0"/>
    </xf>
    <xf numFmtId="0" fontId="16" fillId="0" borderId="48" xfId="27" applyFont="1" applyFill="1" applyBorder="1" applyAlignment="1" applyProtection="1">
      <alignment horizontal="center" vertical="center"/>
      <protection locked="0"/>
    </xf>
    <xf numFmtId="38" fontId="16" fillId="0" borderId="20" xfId="20" applyFont="1" applyFill="1" applyBorder="1" applyAlignment="1" applyProtection="1">
      <alignment vertical="center"/>
      <protection locked="0"/>
    </xf>
    <xf numFmtId="38" fontId="16" fillId="0" borderId="22" xfId="20" applyFont="1" applyFill="1" applyBorder="1" applyAlignment="1" applyProtection="1">
      <alignment vertical="center"/>
      <protection locked="0"/>
    </xf>
    <xf numFmtId="0" fontId="38" fillId="0" borderId="0" xfId="0" applyFont="1" applyFill="1" applyAlignment="1">
      <alignment vertical="center"/>
    </xf>
    <xf numFmtId="0" fontId="16" fillId="0" borderId="33" xfId="27" applyFont="1" applyFill="1" applyBorder="1" applyAlignment="1">
      <alignment horizontal="center" vertical="center"/>
      <protection/>
    </xf>
    <xf numFmtId="0" fontId="16" fillId="0" borderId="34" xfId="27" applyFont="1" applyFill="1" applyBorder="1" applyAlignment="1">
      <alignment horizontal="center" vertical="center"/>
      <protection/>
    </xf>
    <xf numFmtId="0" fontId="16" fillId="0" borderId="21" xfId="27" applyFont="1" applyFill="1" applyBorder="1" applyAlignment="1">
      <alignment horizontal="centerContinuous" vertical="center"/>
      <protection/>
    </xf>
    <xf numFmtId="38" fontId="16" fillId="0" borderId="21" xfId="20" applyFont="1" applyFill="1" applyBorder="1" applyAlignment="1">
      <alignment horizontal="centerContinuous" vertical="center"/>
    </xf>
    <xf numFmtId="0" fontId="16" fillId="0" borderId="22" xfId="27" applyFont="1" applyFill="1" applyBorder="1" applyAlignment="1">
      <alignment horizontal="centerContinuous" vertical="center"/>
      <protection/>
    </xf>
    <xf numFmtId="0" fontId="16" fillId="0" borderId="35" xfId="27" applyFont="1" applyFill="1" applyBorder="1" applyAlignment="1">
      <alignment horizontal="center" vertical="center"/>
      <protection/>
    </xf>
    <xf numFmtId="0" fontId="16" fillId="0" borderId="36" xfId="27" applyFont="1" applyFill="1" applyBorder="1" applyAlignment="1">
      <alignment horizontal="center" vertical="center" shrinkToFit="1"/>
      <protection/>
    </xf>
    <xf numFmtId="0" fontId="16" fillId="0" borderId="18" xfId="27" applyFont="1" applyFill="1" applyBorder="1" applyAlignment="1">
      <alignment horizontal="center" vertical="center"/>
      <protection/>
    </xf>
    <xf numFmtId="0" fontId="16" fillId="0" borderId="17" xfId="27" applyFont="1" applyFill="1" applyBorder="1" applyAlignment="1">
      <alignment horizontal="center" vertical="center"/>
      <protection/>
    </xf>
    <xf numFmtId="0" fontId="16" fillId="0" borderId="37" xfId="27" applyFont="1" applyFill="1" applyBorder="1" applyAlignment="1">
      <alignment horizontal="center" vertical="center"/>
      <protection/>
    </xf>
    <xf numFmtId="0" fontId="16" fillId="0" borderId="38" xfId="27" applyFont="1" applyFill="1" applyBorder="1" applyAlignment="1">
      <alignment horizontal="center" vertical="center"/>
      <protection/>
    </xf>
    <xf numFmtId="38" fontId="16" fillId="0" borderId="19" xfId="22" applyFont="1" applyFill="1" applyBorder="1" applyAlignment="1">
      <alignment vertical="center"/>
    </xf>
    <xf numFmtId="38" fontId="39" fillId="0" borderId="44" xfId="22" applyFont="1" applyFill="1" applyBorder="1" applyAlignment="1" applyProtection="1">
      <alignment vertical="center"/>
      <protection/>
    </xf>
    <xf numFmtId="38" fontId="39" fillId="0" borderId="49" xfId="22" applyFont="1" applyFill="1" applyBorder="1" applyAlignment="1" applyProtection="1">
      <alignment vertical="center"/>
      <protection/>
    </xf>
    <xf numFmtId="38" fontId="16" fillId="0" borderId="19" xfId="20" applyFont="1" applyFill="1" applyBorder="1" applyAlignment="1">
      <alignment vertical="center"/>
    </xf>
    <xf numFmtId="176" fontId="16" fillId="0" borderId="50" xfId="26" applyNumberFormat="1" applyFont="1" applyFill="1" applyBorder="1" applyAlignment="1">
      <alignment vertical="center"/>
    </xf>
    <xf numFmtId="0" fontId="16" fillId="0" borderId="39" xfId="27" applyFont="1" applyFill="1" applyBorder="1" applyAlignment="1">
      <alignment horizontal="center" vertical="center"/>
      <protection/>
    </xf>
    <xf numFmtId="0" fontId="16" fillId="0" borderId="40" xfId="27" applyFont="1" applyFill="1" applyBorder="1" applyAlignment="1">
      <alignment horizontal="center" vertical="center"/>
      <protection/>
    </xf>
    <xf numFmtId="38" fontId="16" fillId="0" borderId="23" xfId="22" applyFont="1" applyFill="1" applyBorder="1" applyAlignment="1">
      <alignment vertical="center"/>
    </xf>
    <xf numFmtId="38" fontId="16" fillId="0" borderId="23" xfId="20" applyFont="1" applyFill="1" applyBorder="1" applyAlignment="1">
      <alignment vertical="center"/>
    </xf>
    <xf numFmtId="176" fontId="16" fillId="0" borderId="51" xfId="26" applyNumberFormat="1" applyFont="1" applyFill="1" applyBorder="1" applyAlignment="1">
      <alignment vertical="center"/>
    </xf>
    <xf numFmtId="0" fontId="16" fillId="0" borderId="42" xfId="27" applyFont="1" applyFill="1" applyBorder="1" applyAlignment="1">
      <alignment horizontal="center" vertical="center"/>
      <protection/>
    </xf>
    <xf numFmtId="38" fontId="16" fillId="0" borderId="27" xfId="22" applyFont="1" applyFill="1" applyBorder="1" applyAlignment="1">
      <alignment vertical="center"/>
    </xf>
    <xf numFmtId="38" fontId="16" fillId="0" borderId="52" xfId="22" applyFont="1" applyFill="1" applyBorder="1" applyAlignment="1">
      <alignment vertical="center"/>
    </xf>
    <xf numFmtId="38" fontId="16" fillId="0" borderId="15" xfId="22" applyFont="1" applyFill="1" applyBorder="1" applyAlignment="1">
      <alignment vertical="center"/>
    </xf>
    <xf numFmtId="38" fontId="16" fillId="0" borderId="53" xfId="22" applyFont="1" applyFill="1" applyBorder="1" applyAlignment="1">
      <alignment vertical="center"/>
    </xf>
    <xf numFmtId="176" fontId="16" fillId="0" borderId="43" xfId="26" applyNumberFormat="1" applyFont="1" applyFill="1" applyBorder="1" applyAlignment="1">
      <alignment vertical="center"/>
    </xf>
    <xf numFmtId="0" fontId="16" fillId="0" borderId="19" xfId="27" applyFont="1" applyFill="1" applyBorder="1" applyAlignment="1">
      <alignment horizontal="center" vertical="center"/>
      <protection/>
    </xf>
    <xf numFmtId="0" fontId="21" fillId="0" borderId="39" xfId="27" applyFont="1" applyFill="1" applyBorder="1" applyAlignment="1">
      <alignment horizontal="center" vertical="center"/>
      <protection/>
    </xf>
    <xf numFmtId="0" fontId="16" fillId="0" borderId="23" xfId="27" applyFont="1" applyFill="1" applyBorder="1" applyAlignment="1">
      <alignment horizontal="center" vertical="center"/>
      <protection/>
    </xf>
    <xf numFmtId="0" fontId="16" fillId="0" borderId="27" xfId="27" applyFont="1" applyFill="1" applyBorder="1" applyAlignment="1">
      <alignment horizontal="center" vertical="center"/>
      <protection/>
    </xf>
    <xf numFmtId="0" fontId="16" fillId="0" borderId="54" xfId="27" applyFont="1" applyFill="1" applyBorder="1" applyAlignment="1">
      <alignment vertical="center"/>
      <protection/>
    </xf>
    <xf numFmtId="38" fontId="16" fillId="0" borderId="54" xfId="20" applyFont="1" applyFill="1" applyBorder="1" applyAlignment="1">
      <alignment vertical="center"/>
    </xf>
    <xf numFmtId="176" fontId="16" fillId="0" borderId="54" xfId="21" applyNumberFormat="1" applyFont="1" applyFill="1" applyBorder="1" applyAlignment="1">
      <alignment vertical="center"/>
    </xf>
    <xf numFmtId="0" fontId="16" fillId="0" borderId="28" xfId="27" applyFont="1" applyFill="1" applyBorder="1" applyAlignment="1">
      <alignment horizontal="center" vertical="center"/>
      <protection/>
    </xf>
    <xf numFmtId="0" fontId="16" fillId="0" borderId="29" xfId="27" applyFont="1" applyFill="1" applyBorder="1" applyAlignment="1">
      <alignment horizontal="center" vertical="center"/>
      <protection/>
    </xf>
    <xf numFmtId="0" fontId="16" fillId="0" borderId="41" xfId="27" applyFont="1" applyFill="1" applyBorder="1" applyAlignment="1">
      <alignment horizontal="center" vertical="center"/>
      <protection/>
    </xf>
    <xf numFmtId="38" fontId="16" fillId="0" borderId="20" xfId="20" applyFont="1" applyFill="1" applyBorder="1" applyAlignment="1">
      <alignment vertical="center"/>
    </xf>
    <xf numFmtId="38" fontId="16" fillId="0" borderId="21" xfId="20" applyFont="1" applyFill="1" applyBorder="1" applyAlignment="1">
      <alignment vertical="center"/>
    </xf>
    <xf numFmtId="176" fontId="16" fillId="0" borderId="50" xfId="21" applyNumberFormat="1" applyFont="1" applyFill="1" applyBorder="1" applyAlignment="1">
      <alignment vertical="center"/>
    </xf>
    <xf numFmtId="38" fontId="16" fillId="0" borderId="24" xfId="20" applyFont="1" applyFill="1" applyBorder="1" applyAlignment="1">
      <alignment vertical="center"/>
    </xf>
    <xf numFmtId="38" fontId="16" fillId="0" borderId="10" xfId="20" applyFont="1" applyFill="1" applyBorder="1" applyAlignment="1">
      <alignment vertical="center"/>
    </xf>
    <xf numFmtId="38" fontId="16" fillId="0" borderId="31" xfId="20" applyFont="1" applyFill="1" applyBorder="1" applyAlignment="1">
      <alignment vertical="center"/>
    </xf>
    <xf numFmtId="176" fontId="16" fillId="0" borderId="51" xfId="21" applyNumberFormat="1" applyFont="1" applyFill="1" applyBorder="1" applyAlignment="1">
      <alignment vertical="center"/>
    </xf>
    <xf numFmtId="38" fontId="16" fillId="0" borderId="27" xfId="20" applyFont="1" applyFill="1" applyBorder="1" applyAlignment="1">
      <alignment vertical="center"/>
    </xf>
    <xf numFmtId="38" fontId="16" fillId="0" borderId="28" xfId="20" applyFont="1" applyFill="1" applyBorder="1" applyAlignment="1">
      <alignment vertical="center"/>
    </xf>
    <xf numFmtId="38" fontId="16" fillId="0" borderId="18" xfId="20" applyFont="1" applyFill="1" applyBorder="1" applyAlignment="1">
      <alignment vertical="center"/>
    </xf>
    <xf numFmtId="38" fontId="16" fillId="0" borderId="43" xfId="20" applyFont="1" applyFill="1" applyBorder="1" applyAlignment="1">
      <alignment vertical="center"/>
    </xf>
    <xf numFmtId="176" fontId="16" fillId="0" borderId="43" xfId="21" applyNumberFormat="1" applyFont="1" applyFill="1" applyBorder="1" applyAlignment="1">
      <alignment vertical="center"/>
    </xf>
    <xf numFmtId="0" fontId="16" fillId="0" borderId="0" xfId="27" applyFont="1" applyFill="1" applyBorder="1" applyAlignment="1">
      <alignment vertical="center"/>
      <protection/>
    </xf>
    <xf numFmtId="38" fontId="16" fillId="0" borderId="0" xfId="20" applyFont="1" applyFill="1" applyBorder="1" applyAlignment="1">
      <alignment vertical="center"/>
    </xf>
    <xf numFmtId="176" fontId="16" fillId="0" borderId="0" xfId="21" applyNumberFormat="1" applyFont="1" applyFill="1" applyBorder="1" applyAlignment="1">
      <alignment vertical="center"/>
    </xf>
    <xf numFmtId="38" fontId="16" fillId="0" borderId="55" xfId="20" applyFont="1" applyFill="1" applyBorder="1" applyAlignment="1">
      <alignment vertical="center"/>
    </xf>
    <xf numFmtId="38" fontId="16" fillId="0" borderId="26" xfId="20" applyFont="1" applyFill="1" applyBorder="1" applyAlignment="1">
      <alignment vertical="center"/>
    </xf>
    <xf numFmtId="38" fontId="16" fillId="0" borderId="29" xfId="20" applyFont="1" applyFill="1" applyBorder="1" applyAlignment="1">
      <alignment vertical="center"/>
    </xf>
    <xf numFmtId="0" fontId="16" fillId="0" borderId="0" xfId="27" applyFont="1" applyFill="1" applyBorder="1" applyAlignment="1">
      <alignment horizontal="center" vertical="center"/>
      <protection/>
    </xf>
    <xf numFmtId="176" fontId="16" fillId="0" borderId="33" xfId="21" applyNumberFormat="1" applyFont="1" applyFill="1" applyBorder="1" applyAlignment="1">
      <alignment vertical="center"/>
    </xf>
    <xf numFmtId="176" fontId="16" fillId="0" borderId="23" xfId="21" applyNumberFormat="1" applyFont="1" applyFill="1" applyBorder="1" applyAlignment="1">
      <alignment vertical="center"/>
    </xf>
    <xf numFmtId="176" fontId="16" fillId="0" borderId="35" xfId="21" applyNumberFormat="1" applyFont="1" applyFill="1" applyBorder="1" applyAlignment="1">
      <alignment vertical="center"/>
    </xf>
    <xf numFmtId="38" fontId="16" fillId="0" borderId="30" xfId="20" applyFont="1" applyFill="1" applyBorder="1" applyAlignment="1">
      <alignment vertical="center"/>
    </xf>
    <xf numFmtId="176" fontId="16" fillId="0" borderId="19" xfId="21" applyNumberFormat="1" applyFont="1" applyFill="1" applyBorder="1" applyAlignment="1">
      <alignment vertical="center"/>
    </xf>
    <xf numFmtId="38" fontId="16" fillId="0" borderId="32" xfId="20" applyFont="1" applyFill="1" applyBorder="1" applyAlignment="1">
      <alignment vertical="center"/>
    </xf>
    <xf numFmtId="176" fontId="16" fillId="0" borderId="27" xfId="21" applyNumberFormat="1" applyFont="1" applyFill="1" applyBorder="1" applyAlignment="1">
      <alignment vertical="center"/>
    </xf>
    <xf numFmtId="38" fontId="16" fillId="0" borderId="56" xfId="69" applyFont="1" applyFill="1" applyBorder="1" applyAlignment="1" applyProtection="1">
      <alignment vertical="center"/>
      <protection/>
    </xf>
    <xf numFmtId="38" fontId="39" fillId="0" borderId="57" xfId="69" applyFont="1" applyFill="1" applyBorder="1" applyAlignment="1" applyProtection="1">
      <alignment vertical="center"/>
      <protection/>
    </xf>
    <xf numFmtId="38" fontId="39" fillId="0" borderId="58" xfId="69" applyFont="1" applyFill="1" applyBorder="1" applyAlignment="1" applyProtection="1">
      <alignment vertical="center"/>
      <protection/>
    </xf>
    <xf numFmtId="38" fontId="39" fillId="0" borderId="59" xfId="69" applyFont="1" applyFill="1" applyBorder="1" applyAlignment="1" applyProtection="1">
      <alignment vertical="center"/>
      <protection/>
    </xf>
    <xf numFmtId="176" fontId="16" fillId="0" borderId="60" xfId="26" applyNumberFormat="1" applyFont="1" applyFill="1" applyBorder="1" applyAlignment="1" applyProtection="1">
      <alignment vertical="center"/>
      <protection/>
    </xf>
    <xf numFmtId="38" fontId="16" fillId="0" borderId="61" xfId="69" applyFont="1" applyFill="1" applyBorder="1" applyAlignment="1" applyProtection="1">
      <alignment vertical="center"/>
      <protection/>
    </xf>
    <xf numFmtId="38" fontId="39" fillId="0" borderId="62" xfId="69" applyFont="1" applyFill="1" applyBorder="1" applyAlignment="1" applyProtection="1">
      <alignment vertical="center"/>
      <protection/>
    </xf>
    <xf numFmtId="38" fontId="39" fillId="0" borderId="63" xfId="69" applyFont="1" applyFill="1" applyBorder="1" applyAlignment="1" applyProtection="1">
      <alignment vertical="center"/>
      <protection/>
    </xf>
    <xf numFmtId="176" fontId="16" fillId="0" borderId="64" xfId="26" applyNumberFormat="1" applyFont="1" applyFill="1" applyBorder="1" applyAlignment="1" applyProtection="1">
      <alignment vertical="center"/>
      <protection/>
    </xf>
    <xf numFmtId="38" fontId="16" fillId="0" borderId="65" xfId="69" applyFont="1" applyFill="1" applyBorder="1" applyAlignment="1" applyProtection="1">
      <alignment vertical="center"/>
      <protection/>
    </xf>
    <xf numFmtId="38" fontId="16" fillId="0" borderId="66" xfId="69" applyFont="1" applyFill="1" applyBorder="1" applyAlignment="1" applyProtection="1">
      <alignment vertical="center"/>
      <protection/>
    </xf>
    <xf numFmtId="38" fontId="16" fillId="0" borderId="67" xfId="69" applyFont="1" applyFill="1" applyBorder="1" applyAlignment="1" applyProtection="1">
      <alignment vertical="center"/>
      <protection/>
    </xf>
    <xf numFmtId="38" fontId="16" fillId="0" borderId="68" xfId="69" applyFont="1" applyFill="1" applyBorder="1" applyAlignment="1" applyProtection="1">
      <alignment vertical="center"/>
      <protection/>
    </xf>
    <xf numFmtId="176" fontId="16" fillId="0" borderId="69" xfId="26" applyNumberFormat="1" applyFont="1" applyFill="1" applyBorder="1" applyAlignment="1" applyProtection="1">
      <alignment vertical="center"/>
      <protection/>
    </xf>
    <xf numFmtId="38" fontId="16" fillId="0" borderId="0" xfId="27" applyNumberFormat="1" applyFont="1" applyFill="1" applyBorder="1" applyAlignment="1">
      <alignment vertical="center"/>
      <protection/>
    </xf>
    <xf numFmtId="38" fontId="16" fillId="0" borderId="50" xfId="20" applyFont="1" applyFill="1" applyBorder="1" applyAlignment="1">
      <alignment vertical="center"/>
    </xf>
    <xf numFmtId="38" fontId="16" fillId="0" borderId="51" xfId="20" applyFont="1" applyFill="1" applyBorder="1" applyAlignment="1">
      <alignment vertical="center"/>
    </xf>
    <xf numFmtId="0" fontId="21" fillId="0" borderId="0" xfId="27" applyFont="1" applyFill="1" applyAlignment="1">
      <alignment vertical="center"/>
      <protection/>
    </xf>
    <xf numFmtId="0" fontId="21" fillId="0" borderId="0" xfId="27" applyFont="1" applyFill="1" applyAlignment="1">
      <alignment vertical="center" wrapText="1"/>
      <protection/>
    </xf>
    <xf numFmtId="0" fontId="21" fillId="0" borderId="70" xfId="27" applyFont="1" applyFill="1" applyBorder="1" applyAlignment="1">
      <alignment horizontal="center" vertical="center" wrapText="1"/>
      <protection/>
    </xf>
    <xf numFmtId="0" fontId="21" fillId="0" borderId="71" xfId="27" applyFont="1" applyFill="1" applyBorder="1" applyAlignment="1">
      <alignment horizontal="center" vertical="center" wrapText="1"/>
      <protection/>
    </xf>
    <xf numFmtId="0" fontId="21" fillId="0" borderId="72" xfId="27" applyFont="1" applyFill="1" applyBorder="1" applyAlignment="1">
      <alignment horizontal="center" vertical="center" wrapText="1"/>
      <protection/>
    </xf>
    <xf numFmtId="0" fontId="21" fillId="0" borderId="73" xfId="27" applyFont="1" applyFill="1" applyBorder="1" applyAlignment="1">
      <alignment horizontal="center" vertical="center" wrapText="1"/>
      <protection/>
    </xf>
    <xf numFmtId="0" fontId="21" fillId="0" borderId="15" xfId="27" applyFont="1" applyFill="1" applyBorder="1" applyAlignment="1">
      <alignment horizontal="center" vertical="center" wrapText="1"/>
      <protection/>
    </xf>
    <xf numFmtId="0" fontId="21" fillId="0" borderId="74" xfId="27" applyFont="1" applyFill="1" applyBorder="1" applyAlignment="1">
      <alignment vertical="center"/>
      <protection/>
    </xf>
    <xf numFmtId="0" fontId="21" fillId="0" borderId="70" xfId="27" applyFont="1" applyFill="1" applyBorder="1" applyAlignment="1">
      <alignment vertical="center"/>
      <protection/>
    </xf>
    <xf numFmtId="0" fontId="21" fillId="0" borderId="50" xfId="27" applyFont="1" applyFill="1" applyBorder="1" applyAlignment="1">
      <alignment horizontal="centerContinuous" vertical="center"/>
      <protection/>
    </xf>
    <xf numFmtId="38" fontId="21" fillId="0" borderId="75" xfId="20" applyFont="1" applyFill="1" applyBorder="1" applyAlignment="1">
      <alignment vertical="center"/>
    </xf>
    <xf numFmtId="38" fontId="21" fillId="0" borderId="38" xfId="20" applyFont="1" applyFill="1" applyBorder="1" applyAlignment="1" applyProtection="1">
      <alignment vertical="center"/>
      <protection/>
    </xf>
    <xf numFmtId="38" fontId="21" fillId="0" borderId="21" xfId="20" applyFont="1" applyFill="1" applyBorder="1" applyAlignment="1" applyProtection="1">
      <alignment vertical="center"/>
      <protection/>
    </xf>
    <xf numFmtId="38" fontId="21" fillId="0" borderId="76" xfId="20" applyFont="1" applyFill="1" applyBorder="1" applyAlignment="1" applyProtection="1">
      <alignment vertical="center"/>
      <protection/>
    </xf>
    <xf numFmtId="38" fontId="21" fillId="0" borderId="22" xfId="20" applyFont="1" applyFill="1" applyBorder="1" applyAlignment="1" applyProtection="1">
      <alignment vertical="center"/>
      <protection/>
    </xf>
    <xf numFmtId="0" fontId="21" fillId="0" borderId="77" xfId="27" applyFont="1" applyFill="1" applyBorder="1" applyAlignment="1">
      <alignment horizontal="center" vertical="center"/>
      <protection/>
    </xf>
    <xf numFmtId="0" fontId="21" fillId="0" borderId="25" xfId="27" applyFont="1" applyFill="1" applyBorder="1" applyAlignment="1">
      <alignment horizontal="center" vertical="center"/>
      <protection/>
    </xf>
    <xf numFmtId="38" fontId="21" fillId="0" borderId="37" xfId="20" applyFont="1" applyFill="1" applyBorder="1" applyAlignment="1">
      <alignment vertical="center"/>
    </xf>
    <xf numFmtId="38" fontId="21" fillId="0" borderId="28" xfId="20" applyFont="1" applyFill="1" applyBorder="1" applyAlignment="1">
      <alignment vertical="center"/>
    </xf>
    <xf numFmtId="38" fontId="21" fillId="0" borderId="18" xfId="20" applyFont="1" applyFill="1" applyBorder="1" applyAlignment="1">
      <alignment vertical="center"/>
    </xf>
    <xf numFmtId="38" fontId="21" fillId="0" borderId="17" xfId="20" applyFont="1" applyFill="1" applyBorder="1" applyAlignment="1">
      <alignment vertical="center"/>
    </xf>
    <xf numFmtId="0" fontId="21" fillId="0" borderId="71" xfId="27" applyFont="1" applyFill="1" applyBorder="1" applyAlignment="1">
      <alignment horizontal="center" vertical="center"/>
      <protection/>
    </xf>
    <xf numFmtId="38" fontId="21" fillId="0" borderId="19" xfId="20" applyFont="1" applyFill="1" applyBorder="1" applyAlignment="1" applyProtection="1">
      <alignment vertical="center"/>
      <protection/>
    </xf>
    <xf numFmtId="38" fontId="21" fillId="0" borderId="50" xfId="20" applyFont="1" applyFill="1" applyBorder="1" applyAlignment="1" applyProtection="1">
      <alignment vertical="center"/>
      <protection/>
    </xf>
    <xf numFmtId="0" fontId="21" fillId="0" borderId="78" xfId="27" applyFont="1" applyFill="1" applyBorder="1" applyAlignment="1">
      <alignment horizontal="centerContinuous" vertical="center"/>
      <protection/>
    </xf>
    <xf numFmtId="0" fontId="21" fillId="0" borderId="79" xfId="27" applyFont="1" applyFill="1" applyBorder="1" applyAlignment="1">
      <alignment horizontal="centerContinuous" vertical="center"/>
      <protection/>
    </xf>
    <xf numFmtId="0" fontId="21" fillId="0" borderId="80" xfId="27" applyFont="1" applyFill="1" applyBorder="1" applyAlignment="1">
      <alignment horizontal="center" vertical="center"/>
      <protection/>
    </xf>
    <xf numFmtId="0" fontId="21" fillId="0" borderId="81" xfId="27" applyFont="1" applyFill="1" applyBorder="1" applyAlignment="1">
      <alignment horizontal="center" vertical="center"/>
      <protection/>
    </xf>
    <xf numFmtId="38" fontId="21" fillId="0" borderId="82" xfId="20" applyFont="1" applyFill="1" applyBorder="1" applyAlignment="1">
      <alignment vertical="center"/>
    </xf>
    <xf numFmtId="38" fontId="21" fillId="0" borderId="83" xfId="20" applyFont="1" applyFill="1" applyBorder="1" applyAlignment="1">
      <alignment vertical="center"/>
    </xf>
    <xf numFmtId="38" fontId="21" fillId="0" borderId="84" xfId="20" applyFont="1" applyFill="1" applyBorder="1" applyAlignment="1">
      <alignment vertical="center"/>
    </xf>
    <xf numFmtId="38" fontId="21" fillId="0" borderId="85" xfId="20" applyFont="1" applyFill="1" applyBorder="1" applyAlignment="1">
      <alignment vertical="center"/>
    </xf>
    <xf numFmtId="0" fontId="21" fillId="0" borderId="33" xfId="27" applyFont="1" applyFill="1" applyBorder="1" applyAlignment="1">
      <alignment horizontal="center" vertical="center"/>
      <protection/>
    </xf>
    <xf numFmtId="38" fontId="21" fillId="0" borderId="86" xfId="20" applyFont="1" applyFill="1" applyBorder="1" applyAlignment="1">
      <alignment vertical="center"/>
    </xf>
    <xf numFmtId="38" fontId="21" fillId="0" borderId="75" xfId="20" applyFont="1" applyFill="1" applyBorder="1" applyAlignment="1" applyProtection="1">
      <alignment vertical="center"/>
      <protection/>
    </xf>
    <xf numFmtId="38" fontId="21" fillId="0" borderId="87" xfId="20" applyFont="1" applyFill="1" applyBorder="1" applyAlignment="1" applyProtection="1">
      <alignment vertical="center"/>
      <protection/>
    </xf>
    <xf numFmtId="38" fontId="21" fillId="0" borderId="49" xfId="20" applyFont="1" applyFill="1" applyBorder="1" applyAlignment="1" applyProtection="1">
      <alignment vertical="center"/>
      <protection/>
    </xf>
    <xf numFmtId="38" fontId="21" fillId="0" borderId="88" xfId="20" applyFont="1" applyFill="1" applyBorder="1" applyAlignment="1" applyProtection="1">
      <alignment vertical="center"/>
      <protection/>
    </xf>
    <xf numFmtId="38" fontId="21" fillId="0" borderId="19" xfId="20" applyFont="1" applyFill="1" applyBorder="1" applyAlignment="1">
      <alignment vertical="center"/>
    </xf>
    <xf numFmtId="38" fontId="21" fillId="0" borderId="23" xfId="20" applyFont="1" applyFill="1" applyBorder="1" applyAlignment="1">
      <alignment vertical="center"/>
    </xf>
    <xf numFmtId="38" fontId="21" fillId="0" borderId="38" xfId="20" applyFont="1" applyFill="1" applyBorder="1" applyAlignment="1">
      <alignment vertical="center"/>
    </xf>
    <xf numFmtId="38" fontId="21" fillId="0" borderId="21" xfId="20" applyFont="1" applyFill="1" applyBorder="1" applyAlignment="1">
      <alignment vertical="center"/>
    </xf>
    <xf numFmtId="38" fontId="21" fillId="0" borderId="50" xfId="20" applyFont="1" applyFill="1" applyBorder="1" applyAlignment="1">
      <alignment vertical="center"/>
    </xf>
    <xf numFmtId="0" fontId="21" fillId="0" borderId="48" xfId="27" applyFont="1" applyFill="1" applyBorder="1" applyAlignment="1">
      <alignment horizontal="center" vertical="center"/>
      <protection/>
    </xf>
    <xf numFmtId="38" fontId="21" fillId="0" borderId="89" xfId="20" applyFont="1" applyFill="1" applyBorder="1" applyAlignment="1">
      <alignment vertical="center"/>
    </xf>
    <xf numFmtId="38" fontId="21" fillId="0" borderId="0" xfId="20" applyFont="1" applyFill="1" applyAlignment="1">
      <alignment vertical="center"/>
    </xf>
    <xf numFmtId="38" fontId="21" fillId="0" borderId="0" xfId="20" applyFont="1" applyFill="1" applyAlignment="1">
      <alignment/>
    </xf>
    <xf numFmtId="38" fontId="21" fillId="0" borderId="15" xfId="20" applyFont="1" applyFill="1" applyBorder="1" applyAlignment="1">
      <alignment horizontal="center" vertical="center" wrapText="1"/>
    </xf>
    <xf numFmtId="38" fontId="21" fillId="0" borderId="41" xfId="20" applyFont="1" applyFill="1" applyBorder="1" applyAlignment="1" applyProtection="1">
      <alignment vertical="center"/>
      <protection/>
    </xf>
    <xf numFmtId="0" fontId="21" fillId="0" borderId="0" xfId="27" applyFont="1" applyFill="1" applyBorder="1" applyAlignment="1">
      <alignment vertical="center"/>
      <protection/>
    </xf>
    <xf numFmtId="0" fontId="21" fillId="0" borderId="90" xfId="27" applyFont="1" applyFill="1" applyBorder="1" applyAlignment="1">
      <alignment vertical="center"/>
      <protection/>
    </xf>
    <xf numFmtId="38" fontId="21" fillId="0" borderId="22" xfId="20" applyFont="1" applyFill="1" applyBorder="1" applyAlignment="1">
      <alignment vertical="center"/>
    </xf>
    <xf numFmtId="0" fontId="21" fillId="0" borderId="72" xfId="27" applyFont="1" applyFill="1" applyBorder="1" applyAlignment="1">
      <alignment horizontal="centerContinuous" vertical="center"/>
      <protection/>
    </xf>
    <xf numFmtId="0" fontId="21" fillId="0" borderId="73" xfId="27" applyFont="1" applyFill="1" applyBorder="1" applyAlignment="1">
      <alignment horizontal="centerContinuous" vertical="center"/>
      <protection/>
    </xf>
    <xf numFmtId="0" fontId="21" fillId="0" borderId="91" xfId="27" applyFont="1" applyFill="1" applyBorder="1" applyAlignment="1">
      <alignment horizontal="center" vertical="center"/>
      <protection/>
    </xf>
    <xf numFmtId="0" fontId="21" fillId="0" borderId="17" xfId="27" applyFont="1" applyFill="1" applyBorder="1" applyAlignment="1">
      <alignment horizontal="center" vertical="center"/>
      <protection/>
    </xf>
    <xf numFmtId="38" fontId="21" fillId="0" borderId="27" xfId="20" applyFont="1" applyFill="1" applyBorder="1" applyAlignment="1">
      <alignment vertical="center"/>
    </xf>
    <xf numFmtId="176" fontId="21" fillId="0" borderId="19" xfId="21" applyNumberFormat="1" applyFont="1" applyFill="1" applyBorder="1" applyAlignment="1">
      <alignment vertical="center"/>
    </xf>
    <xf numFmtId="176" fontId="21" fillId="0" borderId="21" xfId="21" applyNumberFormat="1" applyFont="1" applyFill="1" applyBorder="1" applyAlignment="1">
      <alignment vertical="center"/>
    </xf>
    <xf numFmtId="176" fontId="21" fillId="0" borderId="22" xfId="21" applyNumberFormat="1" applyFont="1" applyFill="1" applyBorder="1" applyAlignment="1">
      <alignment vertical="center"/>
    </xf>
    <xf numFmtId="176" fontId="21" fillId="0" borderId="27" xfId="21" applyNumberFormat="1" applyFont="1" applyFill="1" applyBorder="1" applyAlignment="1">
      <alignment vertical="center"/>
    </xf>
    <xf numFmtId="176" fontId="21" fillId="0" borderId="18" xfId="21" applyNumberFormat="1" applyFont="1" applyFill="1" applyBorder="1" applyAlignment="1">
      <alignment vertical="center"/>
    </xf>
    <xf numFmtId="176" fontId="21" fillId="0" borderId="17" xfId="21" applyNumberFormat="1" applyFont="1" applyFill="1" applyBorder="1" applyAlignment="1">
      <alignment vertical="center"/>
    </xf>
    <xf numFmtId="38" fontId="21" fillId="0" borderId="0" xfId="27" applyNumberFormat="1" applyFont="1" applyFill="1" applyAlignment="1">
      <alignment vertical="center"/>
      <protection/>
    </xf>
    <xf numFmtId="0" fontId="5" fillId="0" borderId="0" xfId="27" applyFont="1" applyFill="1" applyAlignment="1">
      <alignment horizontal="center" vertical="center"/>
      <protection/>
    </xf>
    <xf numFmtId="38" fontId="5" fillId="0" borderId="0" xfId="20" applyFont="1" applyFill="1" applyAlignment="1">
      <alignment horizontal="center" vertical="center"/>
    </xf>
    <xf numFmtId="0" fontId="5" fillId="0" borderId="92" xfId="27" applyFont="1" applyFill="1" applyBorder="1" applyAlignment="1">
      <alignment horizontal="center" vertical="center"/>
      <protection/>
    </xf>
    <xf numFmtId="38" fontId="5" fillId="0" borderId="92" xfId="20" applyFont="1" applyFill="1" applyBorder="1" applyAlignment="1">
      <alignment horizontal="center" vertical="center" shrinkToFit="1"/>
    </xf>
    <xf numFmtId="0" fontId="5" fillId="0" borderId="93" xfId="27" applyFont="1" applyFill="1" applyBorder="1" applyAlignment="1">
      <alignment horizontal="center" vertical="center"/>
      <protection/>
    </xf>
    <xf numFmtId="180" fontId="11" fillId="0" borderId="92" xfId="25" applyNumberFormat="1" applyFont="1" applyFill="1" applyBorder="1" applyAlignment="1" applyProtection="1">
      <alignment horizontal="center" vertical="center" shrinkToFit="1"/>
      <protection/>
    </xf>
    <xf numFmtId="180" fontId="11" fillId="0" borderId="92" xfId="25" applyNumberFormat="1" applyFont="1" applyFill="1" applyBorder="1" applyAlignment="1" applyProtection="1">
      <alignment horizontal="center" vertical="center"/>
      <protection/>
    </xf>
    <xf numFmtId="0" fontId="5" fillId="0" borderId="0" xfId="27" applyFont="1" applyFill="1" applyAlignment="1">
      <alignment vertical="center" wrapText="1"/>
      <protection/>
    </xf>
    <xf numFmtId="180" fontId="11" fillId="0" borderId="92" xfId="25" applyNumberFormat="1" applyFont="1" applyFill="1" applyBorder="1" applyAlignment="1">
      <alignment horizontal="center" vertical="center"/>
    </xf>
    <xf numFmtId="180" fontId="11" fillId="0" borderId="92" xfId="25" applyNumberFormat="1" applyFont="1" applyFill="1" applyBorder="1" applyAlignment="1">
      <alignment horizontal="center" vertical="center" wrapText="1"/>
    </xf>
    <xf numFmtId="0" fontId="11" fillId="0" borderId="92" xfId="27" applyFont="1" applyFill="1" applyBorder="1" applyAlignment="1">
      <alignment horizontal="center" vertical="center"/>
      <protection/>
    </xf>
    <xf numFmtId="38" fontId="11" fillId="0" borderId="92" xfId="25" applyFont="1" applyFill="1" applyBorder="1" applyAlignment="1">
      <alignment horizontal="center" vertical="center"/>
    </xf>
    <xf numFmtId="38" fontId="11" fillId="0" borderId="92" xfId="20" applyFont="1" applyFill="1" applyBorder="1" applyAlignment="1">
      <alignment horizontal="center" vertical="center"/>
    </xf>
    <xf numFmtId="180" fontId="11" fillId="0" borderId="92" xfId="20" applyNumberFormat="1" applyFont="1" applyFill="1" applyBorder="1" applyAlignment="1" applyProtection="1">
      <alignment horizontal="center" vertical="center" shrinkToFit="1"/>
      <protection/>
    </xf>
    <xf numFmtId="180" fontId="11" fillId="0" borderId="92" xfId="20" applyNumberFormat="1" applyFont="1" applyFill="1" applyBorder="1" applyAlignment="1" applyProtection="1">
      <alignment horizontal="center" vertical="center"/>
      <protection/>
    </xf>
    <xf numFmtId="180" fontId="11" fillId="0" borderId="92" xfId="20" applyNumberFormat="1" applyFont="1" applyFill="1" applyBorder="1" applyAlignment="1">
      <alignment horizontal="center" vertical="center"/>
    </xf>
    <xf numFmtId="0" fontId="11" fillId="0" borderId="0" xfId="27" applyFont="1" applyFill="1" applyBorder="1" applyAlignment="1">
      <alignment horizontal="left" vertical="center"/>
      <protection/>
    </xf>
    <xf numFmtId="180" fontId="11" fillId="0" borderId="0" xfId="20" applyNumberFormat="1" applyFont="1" applyFill="1" applyBorder="1" applyAlignment="1" applyProtection="1">
      <alignment vertical="center" shrinkToFit="1"/>
      <protection/>
    </xf>
    <xf numFmtId="180" fontId="11" fillId="0" borderId="0" xfId="20" applyNumberFormat="1" applyFont="1" applyFill="1" applyBorder="1" applyAlignment="1" applyProtection="1">
      <alignment horizontal="center" vertical="center"/>
      <protection/>
    </xf>
    <xf numFmtId="180" fontId="11" fillId="0" borderId="0" xfId="20" applyNumberFormat="1" applyFont="1" applyFill="1" applyBorder="1" applyAlignment="1" applyProtection="1">
      <alignment horizontal="right" vertical="center" indent="1"/>
      <protection/>
    </xf>
    <xf numFmtId="180" fontId="11" fillId="0" borderId="0" xfId="20" applyNumberFormat="1" applyFont="1" applyFill="1" applyBorder="1" applyAlignment="1" applyProtection="1">
      <alignment horizontal="center" vertical="center" wrapText="1"/>
      <protection/>
    </xf>
    <xf numFmtId="0" fontId="11" fillId="0" borderId="0" xfId="27" applyFont="1" applyFill="1" applyBorder="1" applyAlignment="1">
      <alignment horizontal="center" vertical="center"/>
      <protection/>
    </xf>
    <xf numFmtId="180" fontId="16" fillId="0" borderId="0" xfId="20" applyNumberFormat="1" applyFont="1" applyFill="1" applyBorder="1" applyAlignment="1" applyProtection="1">
      <alignment horizontal="center" vertical="center" wrapText="1"/>
      <protection/>
    </xf>
    <xf numFmtId="180" fontId="11" fillId="0" borderId="0" xfId="20" applyNumberFormat="1" applyFont="1" applyFill="1" applyBorder="1" applyAlignment="1">
      <alignment horizontal="center" vertical="center"/>
    </xf>
    <xf numFmtId="0" fontId="3" fillId="0" borderId="92" xfId="27" applyBorder="1" applyAlignment="1">
      <alignment horizontal="center" vertical="center"/>
      <protection/>
    </xf>
    <xf numFmtId="0" fontId="3" fillId="0" borderId="16" xfId="27" applyBorder="1" applyAlignment="1">
      <alignment horizontal="center" vertical="center" shrinkToFit="1"/>
      <protection/>
    </xf>
    <xf numFmtId="0" fontId="3" fillId="0" borderId="14" xfId="27" applyBorder="1" applyAlignment="1">
      <alignment horizontal="center" vertical="center"/>
      <protection/>
    </xf>
    <xf numFmtId="0" fontId="3" fillId="0" borderId="16" xfId="27" applyBorder="1" applyAlignment="1">
      <alignment horizontal="center" vertical="center"/>
      <protection/>
    </xf>
    <xf numFmtId="0" fontId="3" fillId="0" borderId="23" xfId="27" applyBorder="1" applyAlignment="1">
      <alignment horizontal="center" vertical="center"/>
      <protection/>
    </xf>
    <xf numFmtId="38" fontId="3" fillId="0" borderId="24" xfId="20" applyFont="1" applyBorder="1" applyAlignment="1">
      <alignment horizontal="center" vertical="center"/>
    </xf>
    <xf numFmtId="0" fontId="3" fillId="0" borderId="25" xfId="27" applyBorder="1" applyAlignment="1">
      <alignment horizontal="center" vertical="center"/>
      <protection/>
    </xf>
    <xf numFmtId="176" fontId="3" fillId="0" borderId="25" xfId="21" applyNumberFormat="1" applyFont="1" applyBorder="1" applyAlignment="1">
      <alignment horizontal="center" vertical="center"/>
    </xf>
    <xf numFmtId="0" fontId="3" fillId="0" borderId="89" xfId="27" applyBorder="1" applyAlignment="1">
      <alignment horizontal="center" vertical="center"/>
      <protection/>
    </xf>
    <xf numFmtId="38" fontId="3" fillId="0" borderId="47" xfId="20" applyFont="1" applyBorder="1" applyAlignment="1">
      <alignment horizontal="center" vertical="center"/>
    </xf>
    <xf numFmtId="0" fontId="3" fillId="0" borderId="39" xfId="27" applyBorder="1" applyAlignment="1">
      <alignment horizontal="center" vertical="center"/>
      <protection/>
    </xf>
    <xf numFmtId="176" fontId="3" fillId="0" borderId="48" xfId="21" applyNumberFormat="1" applyFont="1" applyBorder="1" applyAlignment="1">
      <alignment horizontal="center" vertical="center"/>
    </xf>
    <xf numFmtId="0" fontId="3" fillId="0" borderId="23" xfId="27" applyFont="1" applyBorder="1" applyAlignment="1">
      <alignment horizontal="center" vertical="center"/>
      <protection/>
    </xf>
    <xf numFmtId="0" fontId="3" fillId="0" borderId="39" xfId="27" applyFont="1" applyBorder="1" applyAlignment="1">
      <alignment horizontal="center" vertical="center"/>
      <protection/>
    </xf>
    <xf numFmtId="38" fontId="3" fillId="0" borderId="77" xfId="20" applyFont="1" applyBorder="1" applyAlignment="1">
      <alignment horizontal="center" vertical="center"/>
    </xf>
    <xf numFmtId="176" fontId="3" fillId="0" borderId="46" xfId="21" applyNumberFormat="1" applyFont="1" applyBorder="1" applyAlignment="1">
      <alignment horizontal="center" vertical="center"/>
    </xf>
    <xf numFmtId="0" fontId="3" fillId="0" borderId="89" xfId="27" applyFont="1" applyBorder="1" applyAlignment="1">
      <alignment horizontal="center" vertical="center"/>
      <protection/>
    </xf>
    <xf numFmtId="38" fontId="3" fillId="0" borderId="94" xfId="20" applyFont="1" applyBorder="1" applyAlignment="1">
      <alignment horizontal="center" vertical="center"/>
    </xf>
    <xf numFmtId="38" fontId="3" fillId="0" borderId="40" xfId="20" applyFont="1" applyBorder="1" applyAlignment="1">
      <alignment horizontal="center" vertical="center"/>
    </xf>
    <xf numFmtId="0" fontId="3" fillId="0" borderId="27" xfId="27" applyFont="1" applyBorder="1" applyAlignment="1">
      <alignment horizontal="center" vertical="center"/>
      <protection/>
    </xf>
    <xf numFmtId="38" fontId="3" fillId="0" borderId="42" xfId="20" applyFont="1" applyBorder="1" applyAlignment="1">
      <alignment horizontal="center" vertical="center"/>
    </xf>
    <xf numFmtId="176" fontId="3" fillId="0" borderId="17" xfId="21" applyNumberFormat="1" applyFont="1" applyBorder="1" applyAlignment="1">
      <alignment horizontal="center" vertical="center"/>
    </xf>
    <xf numFmtId="38" fontId="3" fillId="0" borderId="28" xfId="20" applyFont="1" applyBorder="1" applyAlignment="1">
      <alignment horizontal="center" vertical="center"/>
    </xf>
    <xf numFmtId="0" fontId="6" fillId="0" borderId="0" xfId="23" applyAlignment="1">
      <alignment vertical="center"/>
      <protection/>
    </xf>
    <xf numFmtId="0" fontId="16" fillId="0" borderId="0" xfId="27" applyFont="1" applyFill="1" applyAlignment="1">
      <alignment horizontal="right" vertical="center" indent="1"/>
      <protection/>
    </xf>
    <xf numFmtId="0" fontId="16" fillId="0" borderId="0" xfId="27" applyFont="1" applyAlignment="1">
      <alignment vertical="center"/>
      <protection/>
    </xf>
    <xf numFmtId="0" fontId="41" fillId="0" borderId="0" xfId="23" applyFont="1" applyAlignment="1">
      <alignment vertical="center"/>
      <protection/>
    </xf>
    <xf numFmtId="0" fontId="16" fillId="0" borderId="0" xfId="27" applyFont="1" applyFill="1" applyAlignment="1">
      <alignment vertical="center" wrapText="1"/>
      <protection/>
    </xf>
    <xf numFmtId="0" fontId="16" fillId="0" borderId="92" xfId="27" applyFont="1" applyFill="1" applyBorder="1" applyAlignment="1">
      <alignment horizontal="center" vertical="center"/>
      <protection/>
    </xf>
    <xf numFmtId="38" fontId="16" fillId="0" borderId="92" xfId="20" applyFont="1" applyFill="1" applyBorder="1" applyAlignment="1">
      <alignment vertical="center"/>
    </xf>
    <xf numFmtId="38" fontId="16" fillId="0" borderId="13" xfId="20" applyFont="1" applyFill="1" applyBorder="1" applyAlignment="1">
      <alignment vertical="center"/>
    </xf>
    <xf numFmtId="176" fontId="16" fillId="0" borderId="92" xfId="21" applyNumberFormat="1" applyFont="1" applyFill="1" applyBorder="1" applyAlignment="1">
      <alignment vertical="center"/>
    </xf>
    <xf numFmtId="0" fontId="16" fillId="0" borderId="95" xfId="27" applyFont="1" applyFill="1" applyBorder="1" applyAlignment="1">
      <alignment horizontal="center" vertical="center"/>
      <protection/>
    </xf>
    <xf numFmtId="38" fontId="16" fillId="0" borderId="95" xfId="20" applyFont="1" applyFill="1" applyBorder="1" applyAlignment="1">
      <alignment vertical="center"/>
    </xf>
    <xf numFmtId="0" fontId="41" fillId="0" borderId="96" xfId="27" applyFont="1" applyFill="1" applyBorder="1" applyAlignment="1">
      <alignment horizontal="left" vertical="center"/>
      <protection/>
    </xf>
    <xf numFmtId="38" fontId="16" fillId="0" borderId="96" xfId="20" applyFont="1" applyFill="1" applyBorder="1" applyAlignment="1">
      <alignment vertical="center"/>
    </xf>
    <xf numFmtId="38" fontId="16" fillId="0" borderId="19" xfId="25" applyFont="1" applyFill="1" applyBorder="1" applyAlignment="1">
      <alignment vertical="center"/>
    </xf>
    <xf numFmtId="176" fontId="16" fillId="0" borderId="19" xfId="25" applyNumberFormat="1" applyFont="1" applyFill="1" applyBorder="1" applyAlignment="1">
      <alignment vertical="center"/>
    </xf>
    <xf numFmtId="38" fontId="16" fillId="0" borderId="37" xfId="20" applyFont="1" applyFill="1" applyBorder="1" applyAlignment="1">
      <alignment vertical="center"/>
    </xf>
    <xf numFmtId="38" fontId="16" fillId="0" borderId="87" xfId="20" applyFont="1" applyFill="1" applyBorder="1" applyAlignment="1">
      <alignment vertical="center"/>
    </xf>
    <xf numFmtId="38" fontId="16" fillId="0" borderId="97" xfId="20" applyFont="1" applyFill="1" applyBorder="1" applyAlignment="1">
      <alignment vertical="center"/>
    </xf>
    <xf numFmtId="49" fontId="16" fillId="0" borderId="37" xfId="25" applyNumberFormat="1" applyFont="1" applyFill="1" applyBorder="1" applyAlignment="1">
      <alignment horizontal="center" vertical="center"/>
    </xf>
    <xf numFmtId="38" fontId="42" fillId="0" borderId="23" xfId="25" applyFont="1" applyFill="1" applyBorder="1" applyAlignment="1">
      <alignment vertical="center"/>
    </xf>
    <xf numFmtId="176" fontId="42" fillId="0" borderId="23" xfId="25" applyNumberFormat="1" applyFont="1" applyFill="1" applyBorder="1" applyAlignment="1">
      <alignment vertical="center"/>
    </xf>
    <xf numFmtId="38" fontId="42" fillId="0" borderId="27" xfId="25" applyFont="1" applyFill="1" applyBorder="1" applyAlignment="1">
      <alignment vertical="center"/>
    </xf>
    <xf numFmtId="176" fontId="42" fillId="0" borderId="27" xfId="25" applyNumberFormat="1" applyFont="1" applyFill="1" applyBorder="1" applyAlignment="1">
      <alignment vertical="center"/>
    </xf>
    <xf numFmtId="176" fontId="42" fillId="0" borderId="37" xfId="25" applyNumberFormat="1" applyFont="1" applyFill="1" applyBorder="1" applyAlignment="1">
      <alignment vertical="center"/>
    </xf>
    <xf numFmtId="38" fontId="42" fillId="0" borderId="23" xfId="25" applyFont="1" applyFill="1" applyBorder="1" applyAlignment="1">
      <alignment horizontal="center" vertical="center"/>
    </xf>
    <xf numFmtId="176" fontId="42" fillId="0" borderId="23" xfId="25" applyNumberFormat="1" applyFont="1" applyFill="1" applyBorder="1" applyAlignment="1">
      <alignment horizontal="center" vertical="center"/>
    </xf>
    <xf numFmtId="38" fontId="16" fillId="0" borderId="98" xfId="20" applyFont="1" applyFill="1" applyBorder="1" applyAlignment="1">
      <alignment vertical="center"/>
    </xf>
    <xf numFmtId="176" fontId="42" fillId="0" borderId="92" xfId="25" applyNumberFormat="1" applyFont="1" applyFill="1" applyBorder="1" applyAlignment="1">
      <alignment vertical="center"/>
    </xf>
    <xf numFmtId="0" fontId="16" fillId="0" borderId="0" xfId="27" applyFont="1" applyFill="1" applyBorder="1" applyAlignment="1">
      <alignment horizontal="left" vertical="center"/>
      <protection/>
    </xf>
    <xf numFmtId="0" fontId="16" fillId="0" borderId="0" xfId="27" applyFont="1" applyFill="1" applyBorder="1" applyAlignment="1">
      <alignment horizontal="right" vertical="center"/>
      <protection/>
    </xf>
    <xf numFmtId="0" fontId="8" fillId="0" borderId="0" xfId="27" applyFont="1" applyAlignment="1">
      <alignment vertical="center"/>
      <protection/>
    </xf>
    <xf numFmtId="56" fontId="5" fillId="0" borderId="0" xfId="27" applyNumberFormat="1" applyFont="1" applyFill="1" applyAlignment="1">
      <alignment horizontal="left" vertical="top"/>
      <protection/>
    </xf>
    <xf numFmtId="0" fontId="3" fillId="0" borderId="0" xfId="27" applyFont="1" applyFill="1" applyAlignment="1">
      <alignment vertical="top" wrapText="1"/>
      <protection/>
    </xf>
    <xf numFmtId="0" fontId="3" fillId="0" borderId="92" xfId="27" applyFont="1" applyBorder="1" applyAlignment="1">
      <alignment horizontal="center" vertical="center" wrapText="1"/>
      <protection/>
    </xf>
    <xf numFmtId="0" fontId="3" fillId="0" borderId="92" xfId="27" applyFont="1" applyBorder="1" applyAlignment="1">
      <alignment horizontal="center" vertical="center"/>
      <protection/>
    </xf>
    <xf numFmtId="0" fontId="3" fillId="0" borderId="92" xfId="27" applyFont="1" applyFill="1" applyBorder="1" applyAlignment="1">
      <alignment horizontal="left" vertical="top" wrapText="1"/>
      <protection/>
    </xf>
    <xf numFmtId="0" fontId="3" fillId="0" borderId="92" xfId="27" applyFont="1" applyFill="1" applyBorder="1" applyAlignment="1">
      <alignment vertical="top" wrapText="1"/>
      <protection/>
    </xf>
    <xf numFmtId="0" fontId="3" fillId="0" borderId="92" xfId="27" applyFont="1" applyFill="1" applyBorder="1" applyAlignment="1">
      <alignment horizontal="left" vertical="top"/>
      <protection/>
    </xf>
    <xf numFmtId="0" fontId="3" fillId="0" borderId="92" xfId="27" applyFont="1" applyFill="1" applyBorder="1" applyAlignment="1">
      <alignment vertical="top"/>
      <protection/>
    </xf>
    <xf numFmtId="0" fontId="3" fillId="0" borderId="0" xfId="27" applyFont="1" applyFill="1" applyBorder="1" applyAlignment="1">
      <alignment vertical="top" wrapText="1"/>
      <protection/>
    </xf>
    <xf numFmtId="56" fontId="3" fillId="0" borderId="92" xfId="27" applyNumberFormat="1" applyFont="1" applyFill="1" applyBorder="1" applyAlignment="1">
      <alignment horizontal="left" vertical="top" wrapText="1"/>
      <protection/>
    </xf>
    <xf numFmtId="0" fontId="43" fillId="0" borderId="0" xfId="0" applyFont="1" applyAlignment="1">
      <alignment vertical="center"/>
    </xf>
    <xf numFmtId="0" fontId="3" fillId="0" borderId="0" xfId="27" applyFont="1" applyFill="1" applyAlignment="1">
      <alignment vertical="top"/>
      <protection/>
    </xf>
    <xf numFmtId="56" fontId="3" fillId="0" borderId="92" xfId="27" applyNumberFormat="1" applyFont="1" applyBorder="1" applyAlignment="1">
      <alignment horizontal="left" vertical="top" wrapText="1"/>
      <protection/>
    </xf>
    <xf numFmtId="0" fontId="3" fillId="0" borderId="92" xfId="27" applyFont="1" applyBorder="1" applyAlignment="1">
      <alignment horizontal="left" vertical="top" wrapText="1"/>
      <protection/>
    </xf>
    <xf numFmtId="0" fontId="3" fillId="0" borderId="92" xfId="27" applyFont="1" applyBorder="1" applyAlignment="1">
      <alignment vertical="top"/>
      <protection/>
    </xf>
    <xf numFmtId="0" fontId="3" fillId="0" borderId="92" xfId="27" applyFont="1" applyBorder="1" applyAlignment="1">
      <alignment vertical="top" wrapText="1"/>
      <protection/>
    </xf>
    <xf numFmtId="0" fontId="44" fillId="0" borderId="0" xfId="0" applyFont="1" applyAlignment="1">
      <alignment vertical="center"/>
    </xf>
    <xf numFmtId="0" fontId="3" fillId="0" borderId="0" xfId="27" applyFont="1" applyFill="1" applyBorder="1" applyAlignment="1">
      <alignment vertical="top"/>
      <protection/>
    </xf>
    <xf numFmtId="56" fontId="3" fillId="0" borderId="0" xfId="27" applyNumberFormat="1" applyFont="1" applyFill="1" applyBorder="1" applyAlignment="1">
      <alignment horizontal="left" vertical="top" wrapText="1"/>
      <protection/>
    </xf>
    <xf numFmtId="0" fontId="45" fillId="0" borderId="0" xfId="0" applyFont="1" applyAlignment="1">
      <alignment vertical="center"/>
    </xf>
    <xf numFmtId="0" fontId="3" fillId="0" borderId="0" xfId="27" applyFont="1" applyFill="1" applyAlignment="1">
      <alignment horizontal="left"/>
      <protection/>
    </xf>
    <xf numFmtId="0" fontId="3" fillId="0" borderId="23" xfId="27" applyBorder="1" applyAlignment="1">
      <alignment horizontal="center" vertical="center" wrapText="1"/>
      <protection/>
    </xf>
    <xf numFmtId="38" fontId="3" fillId="0" borderId="23" xfId="20" applyFont="1" applyBorder="1" applyAlignment="1">
      <alignment horizontal="center" vertical="center"/>
    </xf>
    <xf numFmtId="38" fontId="3" fillId="0" borderId="89" xfId="20" applyFont="1" applyBorder="1" applyAlignment="1">
      <alignment horizontal="center" vertical="center"/>
    </xf>
    <xf numFmtId="38" fontId="3" fillId="0" borderId="39" xfId="20" applyFont="1" applyBorder="1" applyAlignment="1">
      <alignment horizontal="center" vertical="center"/>
    </xf>
    <xf numFmtId="176" fontId="3" fillId="0" borderId="0" xfId="21" applyNumberFormat="1" applyFont="1" applyBorder="1" applyAlignment="1">
      <alignment horizontal="center" vertical="center"/>
    </xf>
    <xf numFmtId="0" fontId="3" fillId="0" borderId="0" xfId="27" applyBorder="1">
      <alignment/>
      <protection/>
    </xf>
    <xf numFmtId="38" fontId="3" fillId="0" borderId="27" xfId="20" applyFont="1" applyBorder="1" applyAlignment="1">
      <alignment horizontal="center" vertical="center"/>
    </xf>
    <xf numFmtId="0" fontId="3" fillId="0" borderId="0" xfId="27" applyAlignment="1">
      <alignment horizontal="center"/>
      <protection/>
    </xf>
    <xf numFmtId="0" fontId="16" fillId="0" borderId="0" xfId="27" applyFont="1" applyBorder="1" applyAlignment="1">
      <alignment horizontal="right"/>
      <protection/>
    </xf>
    <xf numFmtId="0" fontId="3" fillId="0" borderId="0" xfId="27" applyAlignment="1">
      <alignment horizontal="center"/>
      <protection/>
    </xf>
    <xf numFmtId="0" fontId="5" fillId="0" borderId="0" xfId="27" applyFont="1" applyAlignment="1">
      <alignment/>
      <protection/>
    </xf>
    <xf numFmtId="0" fontId="5" fillId="0" borderId="0" xfId="27" applyFont="1" applyAlignment="1">
      <alignment horizontal="center"/>
      <protection/>
    </xf>
    <xf numFmtId="0" fontId="3" fillId="0" borderId="0" xfId="27" applyAlignment="1">
      <alignment horizontal="left" indent="1"/>
      <protection/>
    </xf>
    <xf numFmtId="0" fontId="3" fillId="0" borderId="0" xfId="27" applyFill="1" applyAlignment="1">
      <alignment horizontal="center"/>
      <protection/>
    </xf>
    <xf numFmtId="0" fontId="3" fillId="0" borderId="0" xfId="27" applyAlignment="1">
      <alignment/>
      <protection/>
    </xf>
    <xf numFmtId="0" fontId="47" fillId="0" borderId="0" xfId="27" applyFont="1" applyFill="1">
      <alignment/>
      <protection/>
    </xf>
    <xf numFmtId="180" fontId="48" fillId="0" borderId="92" xfId="25" applyNumberFormat="1" applyFont="1" applyFill="1" applyBorder="1" applyAlignment="1">
      <alignment horizontal="center" vertical="center"/>
    </xf>
    <xf numFmtId="0" fontId="3" fillId="0" borderId="10" xfId="27" applyFont="1" applyBorder="1" applyAlignment="1">
      <alignment horizontal="center" vertical="center"/>
      <protection/>
    </xf>
    <xf numFmtId="0" fontId="3" fillId="0" borderId="0" xfId="27" applyFont="1" applyFill="1" applyAlignment="1">
      <alignment vertical="center" wrapText="1"/>
      <protection/>
    </xf>
    <xf numFmtId="0" fontId="3" fillId="0" borderId="0" xfId="27" applyFont="1" applyFill="1" applyAlignment="1">
      <alignment horizontal="left" vertical="center" wrapText="1"/>
      <protection/>
    </xf>
    <xf numFmtId="0" fontId="16" fillId="0" borderId="49" xfId="27" applyFont="1" applyBorder="1" applyAlignment="1">
      <alignment horizontal="right" shrinkToFit="1"/>
      <protection/>
    </xf>
    <xf numFmtId="0" fontId="17" fillId="0" borderId="49" xfId="0" applyFont="1" applyBorder="1" applyAlignment="1">
      <alignment horizontal="right" shrinkToFit="1"/>
    </xf>
    <xf numFmtId="0" fontId="3" fillId="0" borderId="10" xfId="27" applyFont="1" applyBorder="1" applyAlignment="1">
      <alignment horizontal="center" vertical="center"/>
      <protection/>
    </xf>
    <xf numFmtId="0" fontId="3" fillId="0" borderId="29" xfId="27" applyFont="1" applyBorder="1" applyAlignment="1">
      <alignment horizontal="center" vertical="center"/>
      <protection/>
    </xf>
    <xf numFmtId="0" fontId="3" fillId="0" borderId="32" xfId="27" applyFont="1" applyBorder="1" applyAlignment="1">
      <alignment horizontal="center" vertical="center"/>
      <protection/>
    </xf>
    <xf numFmtId="0" fontId="3" fillId="0" borderId="93" xfId="27" applyFont="1" applyBorder="1" applyAlignment="1">
      <alignment horizontal="center" vertical="center"/>
      <protection/>
    </xf>
    <xf numFmtId="0" fontId="3" fillId="0" borderId="99" xfId="27" applyFont="1" applyBorder="1" applyAlignment="1">
      <alignment horizontal="center" vertical="center"/>
      <protection/>
    </xf>
    <xf numFmtId="0" fontId="16" fillId="0" borderId="0" xfId="27" applyFont="1" applyAlignment="1">
      <alignment horizontal="right"/>
      <protection/>
    </xf>
    <xf numFmtId="0" fontId="16" fillId="0" borderId="95" xfId="27" applyFont="1" applyBorder="1" applyAlignment="1">
      <alignment horizontal="right" vertical="center"/>
      <protection/>
    </xf>
    <xf numFmtId="0" fontId="0" fillId="0" borderId="95" xfId="0" applyBorder="1" applyAlignment="1">
      <alignment horizontal="right" vertical="center"/>
    </xf>
    <xf numFmtId="0" fontId="3" fillId="0" borderId="0" xfId="27" applyAlignment="1">
      <alignment horizontal="center"/>
      <protection/>
    </xf>
    <xf numFmtId="0" fontId="0" fillId="0" borderId="0" xfId="0" applyAlignment="1">
      <alignment horizontal="center"/>
    </xf>
    <xf numFmtId="0" fontId="16" fillId="0" borderId="95" xfId="27" applyFont="1" applyBorder="1" applyAlignment="1">
      <alignment horizontal="right"/>
      <protection/>
    </xf>
    <xf numFmtId="0" fontId="16" fillId="0" borderId="0" xfId="27" applyFont="1" applyBorder="1" applyAlignment="1">
      <alignment horizontal="right"/>
      <protection/>
    </xf>
    <xf numFmtId="38" fontId="21" fillId="0" borderId="55" xfId="20" applyFont="1" applyFill="1" applyBorder="1" applyAlignment="1">
      <alignment horizontal="center" vertical="center"/>
    </xf>
    <xf numFmtId="38" fontId="21" fillId="0" borderId="76" xfId="20" applyFont="1" applyFill="1" applyBorder="1" applyAlignment="1">
      <alignment horizontal="center" vertical="center"/>
    </xf>
    <xf numFmtId="38" fontId="21" fillId="0" borderId="30" xfId="20" applyFont="1" applyFill="1" applyBorder="1" applyAlignment="1">
      <alignment horizontal="center" vertical="center"/>
    </xf>
    <xf numFmtId="38" fontId="21" fillId="0" borderId="100" xfId="20" applyFont="1" applyFill="1" applyBorder="1" applyAlignment="1">
      <alignment horizontal="center" vertical="center" wrapText="1"/>
    </xf>
    <xf numFmtId="38" fontId="21" fillId="0" borderId="15" xfId="20" applyFont="1" applyFill="1" applyBorder="1" applyAlignment="1">
      <alignment horizontal="center" vertical="center" wrapText="1"/>
    </xf>
    <xf numFmtId="0" fontId="21" fillId="0" borderId="70" xfId="27" applyFont="1" applyFill="1" applyBorder="1" applyAlignment="1">
      <alignment horizontal="center" vertical="center" wrapText="1"/>
      <protection/>
    </xf>
    <xf numFmtId="0" fontId="21" fillId="0" borderId="71" xfId="27" applyFont="1" applyFill="1" applyBorder="1" applyAlignment="1">
      <alignment horizontal="center" vertical="center" wrapText="1"/>
      <protection/>
    </xf>
    <xf numFmtId="0" fontId="21" fillId="0" borderId="72" xfId="27" applyFont="1" applyFill="1" applyBorder="1" applyAlignment="1">
      <alignment horizontal="center" vertical="center" wrapText="1"/>
      <protection/>
    </xf>
    <xf numFmtId="0" fontId="21" fillId="0" borderId="73" xfId="27" applyFont="1" applyFill="1" applyBorder="1" applyAlignment="1">
      <alignment horizontal="center" vertical="center" wrapText="1"/>
      <protection/>
    </xf>
    <xf numFmtId="0" fontId="21" fillId="0" borderId="33" xfId="27" applyFont="1" applyFill="1" applyBorder="1" applyAlignment="1">
      <alignment horizontal="center" vertical="center" wrapText="1"/>
      <protection/>
    </xf>
    <xf numFmtId="0" fontId="21" fillId="0" borderId="35" xfId="27" applyFont="1" applyFill="1" applyBorder="1" applyAlignment="1">
      <alignment horizontal="center" vertical="center" wrapText="1"/>
      <protection/>
    </xf>
    <xf numFmtId="0" fontId="21" fillId="0" borderId="101" xfId="27" applyFont="1" applyFill="1" applyBorder="1" applyAlignment="1">
      <alignment horizontal="center" vertical="center" wrapText="1"/>
      <protection/>
    </xf>
    <xf numFmtId="0" fontId="21" fillId="0" borderId="91" xfId="27" applyFont="1" applyFill="1" applyBorder="1" applyAlignment="1">
      <alignment horizontal="center" vertical="center" wrapText="1"/>
      <protection/>
    </xf>
    <xf numFmtId="0" fontId="21" fillId="0" borderId="55" xfId="27" applyFont="1" applyFill="1" applyBorder="1" applyAlignment="1">
      <alignment horizontal="center" vertical="center" wrapText="1"/>
      <protection/>
    </xf>
    <xf numFmtId="0" fontId="21" fillId="0" borderId="30" xfId="27" applyFont="1" applyFill="1" applyBorder="1" applyAlignment="1">
      <alignment horizontal="center" vertical="center" wrapText="1"/>
      <protection/>
    </xf>
    <xf numFmtId="0" fontId="21" fillId="0" borderId="100" xfId="27" applyFont="1" applyFill="1" applyBorder="1" applyAlignment="1">
      <alignment horizontal="center" vertical="center" wrapText="1"/>
      <protection/>
    </xf>
    <xf numFmtId="0" fontId="21" fillId="0" borderId="15" xfId="27" applyFont="1" applyFill="1" applyBorder="1" applyAlignment="1">
      <alignment horizontal="center" vertical="center" wrapText="1"/>
      <protection/>
    </xf>
    <xf numFmtId="0" fontId="21" fillId="0" borderId="55" xfId="27" applyFont="1" applyFill="1" applyBorder="1" applyAlignment="1">
      <alignment horizontal="center" vertical="center"/>
      <protection/>
    </xf>
    <xf numFmtId="0" fontId="21" fillId="0" borderId="76" xfId="27" applyFont="1" applyFill="1" applyBorder="1" applyAlignment="1">
      <alignment horizontal="center" vertical="center"/>
      <protection/>
    </xf>
    <xf numFmtId="0" fontId="21" fillId="0" borderId="30" xfId="27" applyFont="1" applyFill="1" applyBorder="1" applyAlignment="1">
      <alignment horizontal="center" vertical="center"/>
      <protection/>
    </xf>
    <xf numFmtId="38" fontId="21" fillId="0" borderId="33" xfId="20" applyFont="1" applyFill="1" applyBorder="1" applyAlignment="1">
      <alignment horizontal="center" vertical="center" wrapText="1"/>
    </xf>
    <xf numFmtId="38" fontId="21" fillId="0" borderId="35" xfId="20" applyFont="1" applyFill="1" applyBorder="1" applyAlignment="1">
      <alignment horizontal="center" vertical="center" wrapText="1"/>
    </xf>
    <xf numFmtId="38" fontId="21" fillId="0" borderId="101" xfId="20" applyFont="1" applyFill="1" applyBorder="1" applyAlignment="1">
      <alignment horizontal="center" vertical="center" wrapText="1"/>
    </xf>
    <xf numFmtId="38" fontId="21" fillId="0" borderId="91" xfId="20" applyFont="1" applyFill="1" applyBorder="1" applyAlignment="1">
      <alignment horizontal="center" vertical="center" wrapText="1"/>
    </xf>
    <xf numFmtId="38" fontId="21" fillId="0" borderId="55" xfId="20" applyFont="1" applyFill="1" applyBorder="1" applyAlignment="1">
      <alignment horizontal="center" vertical="center" wrapText="1"/>
    </xf>
    <xf numFmtId="38" fontId="21" fillId="0" borderId="30" xfId="20" applyFont="1" applyFill="1" applyBorder="1" applyAlignment="1">
      <alignment horizontal="center" vertical="center" wrapText="1"/>
    </xf>
    <xf numFmtId="38" fontId="21" fillId="0" borderId="34" xfId="20" applyFont="1" applyFill="1" applyBorder="1" applyAlignment="1">
      <alignment horizontal="center" vertical="center" wrapText="1"/>
    </xf>
    <xf numFmtId="38" fontId="21" fillId="0" borderId="36" xfId="20" applyFont="1" applyFill="1" applyBorder="1" applyAlignment="1">
      <alignment horizontal="center" vertical="center" wrapText="1"/>
    </xf>
    <xf numFmtId="0" fontId="21" fillId="0" borderId="34" xfId="27" applyFont="1" applyFill="1" applyBorder="1" applyAlignment="1">
      <alignment horizontal="center" vertical="center" wrapText="1"/>
      <protection/>
    </xf>
    <xf numFmtId="0" fontId="21" fillId="0" borderId="36" xfId="27" applyFont="1" applyFill="1" applyBorder="1" applyAlignment="1">
      <alignment horizontal="center" vertical="center" wrapText="1"/>
      <protection/>
    </xf>
    <xf numFmtId="0" fontId="16" fillId="0" borderId="33" xfId="27" applyFont="1" applyFill="1" applyBorder="1" applyAlignment="1">
      <alignment horizontal="center" vertical="center" wrapText="1"/>
      <protection/>
    </xf>
    <xf numFmtId="0" fontId="0" fillId="0" borderId="35" xfId="0" applyBorder="1" applyAlignment="1">
      <alignment horizontal="center" vertical="center" wrapText="1"/>
    </xf>
    <xf numFmtId="0" fontId="16" fillId="0" borderId="33" xfId="27" applyFont="1" applyFill="1" applyBorder="1" applyAlignment="1">
      <alignment horizontal="center" vertical="center"/>
      <protection/>
    </xf>
    <xf numFmtId="0" fontId="0" fillId="0" borderId="35" xfId="0" applyBorder="1" applyAlignment="1">
      <alignment horizontal="center" vertical="center"/>
    </xf>
    <xf numFmtId="0" fontId="46" fillId="0" borderId="0" xfId="27" applyFont="1" applyAlignment="1">
      <alignment horizontal="center" vertical="center"/>
      <protection/>
    </xf>
  </cellXfs>
  <cellStyles count="56">
    <cellStyle name="Normal" xfId="0"/>
    <cellStyle name="Percent" xfId="15"/>
    <cellStyle name="Currency" xfId="16"/>
    <cellStyle name="Currency [0]" xfId="17"/>
    <cellStyle name="Comma" xfId="18"/>
    <cellStyle name="Comma [0]" xfId="19"/>
    <cellStyle name="桁区切り 3" xfId="20"/>
    <cellStyle name="パーセント 2" xfId="21"/>
    <cellStyle name="桁区切り 2" xfId="22"/>
    <cellStyle name="標準 2" xfId="23"/>
    <cellStyle name="標準_irikomi09all" xfId="24"/>
    <cellStyle name="桁区切り" xfId="25"/>
    <cellStyle name="パーセント" xfId="26"/>
    <cellStyle name="標準_平成22年報告書（案）" xfId="27"/>
    <cellStyle name="20% - アクセント 1 2" xfId="28"/>
    <cellStyle name="20% - アクセント 2 2" xfId="29"/>
    <cellStyle name="20% - アクセント 3 2" xfId="30"/>
    <cellStyle name="20% - アクセント 4 2" xfId="31"/>
    <cellStyle name="20% - アクセント 5 2" xfId="32"/>
    <cellStyle name="20% - アクセント 6 2" xfId="33"/>
    <cellStyle name="40% - アクセント 1 2" xfId="34"/>
    <cellStyle name="40% - アクセント 2 2" xfId="35"/>
    <cellStyle name="40% - アクセント 3 2" xfId="36"/>
    <cellStyle name="40% - アクセント 4 2" xfId="37"/>
    <cellStyle name="40% - アクセント 5 2" xfId="38"/>
    <cellStyle name="40% - アクセント 6 2" xfId="39"/>
    <cellStyle name="60% - アクセント 1 2" xfId="40"/>
    <cellStyle name="60% - アクセント 2 2" xfId="41"/>
    <cellStyle name="60% - アクセント 3 2" xfId="42"/>
    <cellStyle name="60% - アクセント 4 2" xfId="43"/>
    <cellStyle name="60% - アクセント 5 2" xfId="44"/>
    <cellStyle name="60% - アクセント 6 2" xfId="45"/>
    <cellStyle name="アクセント 1 2" xfId="46"/>
    <cellStyle name="アクセント 2 2" xfId="47"/>
    <cellStyle name="アクセント 3 2" xfId="48"/>
    <cellStyle name="アクセント 4 2" xfId="49"/>
    <cellStyle name="アクセント 5 2" xfId="50"/>
    <cellStyle name="アクセント 6 2" xfId="51"/>
    <cellStyle name="タイトル 2" xfId="52"/>
    <cellStyle name="チェック セル 2" xfId="53"/>
    <cellStyle name="どちらでもない 2" xfId="54"/>
    <cellStyle name="メモ 2" xfId="55"/>
    <cellStyle name="リンク セル 2" xfId="56"/>
    <cellStyle name="悪い 2" xfId="57"/>
    <cellStyle name="計算 2" xfId="58"/>
    <cellStyle name="警告文 2" xfId="59"/>
    <cellStyle name="見出し 1 2" xfId="60"/>
    <cellStyle name="見出し 2 2" xfId="61"/>
    <cellStyle name="見出し 3 2" xfId="62"/>
    <cellStyle name="見出し 4 2" xfId="63"/>
    <cellStyle name="集計 2" xfId="64"/>
    <cellStyle name="出力 2" xfId="65"/>
    <cellStyle name="説明文 2" xfId="66"/>
    <cellStyle name="入力 2" xfId="67"/>
    <cellStyle name="良い 2" xfId="68"/>
    <cellStyle name="Excel Built-in Comma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平成29年（人）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平成28年（人）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1091436"/>
        <c:axId val="9822925"/>
      </c:barChart>
      <c:catAx>
        <c:axId val="1091436"/>
        <c:scaling>
          <c:orientation val="minMax"/>
        </c:scaling>
        <c:axPos val="b"/>
        <c:delete val="0"/>
        <c:numFmt formatCode="General" sourceLinked="0"/>
        <c:majorTickMark val="out"/>
        <c:minorTickMark val="none"/>
        <c:tickLblPos val="nextTo"/>
        <c:crossAx val="9822925"/>
        <c:crosses val="autoZero"/>
        <c:auto val="1"/>
        <c:lblOffset val="100"/>
        <c:noMultiLvlLbl val="0"/>
      </c:catAx>
      <c:valAx>
        <c:axId val="9822925"/>
        <c:scaling>
          <c:orientation val="minMax"/>
          <c:max val="60000000"/>
        </c:scaling>
        <c:axPos val="l"/>
        <c:majorGridlines/>
        <c:delete val="0"/>
        <c:numFmt formatCode="#,##0_);[Red]\(#,##0\)" sourceLinked="1"/>
        <c:majorTickMark val="out"/>
        <c:minorTickMark val="none"/>
        <c:tickLblPos val="nextTo"/>
        <c:crossAx val="1091436"/>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3725"/>
                  <c:y val="0.0085"/>
                </c:manualLayout>
              </c:layout>
              <c:showLegendKey val="0"/>
              <c:showVal val="1"/>
              <c:showBubbleSize val="0"/>
              <c:showCatName val="1"/>
              <c:showSerName val="0"/>
              <c:showPercent val="0"/>
              <c:separator> </c:separator>
            </c:dLbl>
            <c:dLbl>
              <c:idx val="1"/>
              <c:layout>
                <c:manualLayout>
                  <c:x val="0.018"/>
                  <c:y val="-0.06025"/>
                </c:manualLayout>
              </c:layout>
              <c:showLegendKey val="0"/>
              <c:showVal val="1"/>
              <c:showBubbleSize val="0"/>
              <c:showCatName val="1"/>
              <c:showSerName val="0"/>
              <c:showPercent val="0"/>
              <c:separator> </c:separator>
            </c:dLbl>
            <c:dLbl>
              <c:idx val="2"/>
              <c:layout>
                <c:manualLayout>
                  <c:x val="0.0015"/>
                  <c:y val="0.0175"/>
                </c:manualLayout>
              </c:layout>
              <c:showLegendKey val="0"/>
              <c:showVal val="1"/>
              <c:showBubbleSize val="0"/>
              <c:showCatName val="1"/>
              <c:showSerName val="0"/>
              <c:showPercent val="0"/>
              <c:separator> </c:separator>
            </c:dLbl>
            <c:dLbl>
              <c:idx val="3"/>
              <c:layout>
                <c:manualLayout>
                  <c:x val="0.03375"/>
                  <c:y val="0.0205"/>
                </c:manualLayout>
              </c:layout>
              <c:showLegendKey val="0"/>
              <c:showVal val="1"/>
              <c:showBubbleSize val="0"/>
              <c:showCatName val="1"/>
              <c:showSerName val="0"/>
              <c:showPercent val="0"/>
              <c:separator> </c:separator>
            </c:dLbl>
            <c:dLbl>
              <c:idx val="4"/>
              <c:layout>
                <c:manualLayout>
                  <c:x val="-0.01825"/>
                  <c:y val="0.01425"/>
                </c:manualLayout>
              </c:layout>
              <c:showLegendKey val="0"/>
              <c:showVal val="1"/>
              <c:showBubbleSize val="0"/>
              <c:showCatName val="1"/>
              <c:showSerName val="0"/>
              <c:showPercent val="0"/>
              <c:separator> </c:separator>
            </c:dLbl>
            <c:dLbl>
              <c:idx val="5"/>
              <c:layout>
                <c:manualLayout>
                  <c:x val="-0.018"/>
                  <c:y val="0.0165"/>
                </c:manualLayout>
              </c:layout>
              <c:showLegendKey val="0"/>
              <c:showVal val="1"/>
              <c:showBubbleSize val="0"/>
              <c:showCatName val="1"/>
              <c:showSerName val="0"/>
              <c:showPercent val="0"/>
              <c:separator> </c:separator>
            </c:dLbl>
            <c:dLbl>
              <c:idx val="6"/>
              <c:layout>
                <c:manualLayout>
                  <c:x val="-0.02925"/>
                  <c:y val="-0.0287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1"/>
            <c:showPercent val="0"/>
            <c:separator> </c:separator>
          </c:dLbls>
          <c:cat>
            <c:strRef>
              <c:f>'６頁'!$A$17:$A$23</c:f>
              <c:strCache/>
            </c:strRef>
          </c:cat>
          <c:val>
            <c:numRef>
              <c:f>'６頁'!$C$17:$C$23</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7675"/>
          <c:y val="0.08025"/>
          <c:w val="0.23775"/>
          <c:h val="0.8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2175"/>
                  <c:y val="-0.00025"/>
                </c:manualLayout>
              </c:layout>
              <c:showLegendKey val="0"/>
              <c:showVal val="1"/>
              <c:showBubbleSize val="0"/>
              <c:showCatName val="1"/>
              <c:showSerName val="0"/>
              <c:showPercent val="0"/>
              <c:separator> </c:separator>
            </c:dLbl>
            <c:dLbl>
              <c:idx val="1"/>
              <c:layout>
                <c:manualLayout>
                  <c:x val="0.0475"/>
                  <c:y val="-0.1015"/>
                </c:manualLayout>
              </c:layout>
              <c:showLegendKey val="0"/>
              <c:showVal val="1"/>
              <c:showBubbleSize val="0"/>
              <c:showCatName val="1"/>
              <c:showSerName val="0"/>
              <c:showPercent val="0"/>
              <c:separator> </c:separator>
            </c:dLbl>
            <c:dLbl>
              <c:idx val="2"/>
              <c:layout>
                <c:manualLayout>
                  <c:x val="0.06075"/>
                  <c:y val="0.008"/>
                </c:manualLayout>
              </c:layout>
              <c:showLegendKey val="0"/>
              <c:showVal val="1"/>
              <c:showBubbleSize val="0"/>
              <c:showCatName val="1"/>
              <c:showSerName val="0"/>
              <c:showPercent val="0"/>
              <c:separator> </c:separator>
            </c:dLbl>
            <c:dLbl>
              <c:idx val="3"/>
              <c:layout>
                <c:manualLayout>
                  <c:x val="0.00075"/>
                  <c:y val="0.0245"/>
                </c:manualLayout>
              </c:layout>
              <c:showLegendKey val="0"/>
              <c:showVal val="1"/>
              <c:showBubbleSize val="0"/>
              <c:showCatName val="1"/>
              <c:showSerName val="0"/>
              <c:showPercent val="0"/>
              <c:separator> </c:separator>
            </c:dLbl>
            <c:dLbl>
              <c:idx val="4"/>
              <c:layout>
                <c:manualLayout>
                  <c:x val="-0.003"/>
                  <c:y val="0.02375"/>
                </c:manualLayout>
              </c:layout>
              <c:showLegendKey val="0"/>
              <c:showVal val="1"/>
              <c:showBubbleSize val="0"/>
              <c:showCatName val="1"/>
              <c:showSerName val="0"/>
              <c:showPercent val="0"/>
              <c:separator> </c:separator>
            </c:dLbl>
            <c:dLbl>
              <c:idx val="5"/>
              <c:layout>
                <c:manualLayout>
                  <c:x val="-0.009"/>
                  <c:y val="0.0475"/>
                </c:manualLayout>
              </c:layout>
              <c:showLegendKey val="0"/>
              <c:showVal val="1"/>
              <c:showBubbleSize val="0"/>
              <c:showCatName val="1"/>
              <c:showSerName val="0"/>
              <c:showPercent val="0"/>
              <c:separator> </c:separator>
            </c:dLbl>
            <c:dLbl>
              <c:idx val="6"/>
              <c:layout>
                <c:manualLayout>
                  <c:x val="-0.0505"/>
                  <c:y val="0.03125"/>
                </c:manualLayout>
              </c:layout>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1"/>
            <c:showPercent val="0"/>
            <c:separator> </c:separator>
          </c:dLbls>
          <c:cat>
            <c:strRef>
              <c:f>'６頁'!$A$17:$A$23</c:f>
              <c:strCache/>
            </c:strRef>
          </c:cat>
          <c:val>
            <c:numRef>
              <c:f>'６頁'!$G$17:$G$23</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
          <c:y val="0.018"/>
          <c:w val="0.83575"/>
          <c:h val="0.91025"/>
        </c:manualLayout>
      </c:layout>
      <c:lineChart>
        <c:grouping val="standard"/>
        <c:varyColors val="0"/>
        <c:ser>
          <c:idx val="0"/>
          <c:order val="0"/>
          <c:tx>
            <c:strRef>
              <c:f>'18頁　10.観光入込客数推移'!$B$40</c:f>
              <c:strCache>
                <c:ptCount val="1"/>
                <c:pt idx="0">
                  <c:v>延観光客数</c:v>
                </c:pt>
              </c:strCache>
            </c:strRef>
          </c:tx>
          <c:extLst>
            <c:ext xmlns:c14="http://schemas.microsoft.com/office/drawing/2007/8/2/chart" uri="{6F2FDCE9-48DA-4B69-8628-5D25D57E5C99}">
              <c14:invertSolidFillFmt>
                <c14:spPr>
                  <a:solidFill>
                    <a:srgbClr val="000000"/>
                  </a:solidFill>
                </c14:spPr>
              </c14:invertSolidFillFmt>
            </c:ext>
          </c:extLst>
          <c:dLbls>
            <c:dLbl>
              <c:idx val="2"/>
              <c:layout>
                <c:manualLayout>
                  <c:x val="-0.02775"/>
                  <c:y val="-0.03225"/>
                </c:manualLayout>
              </c:layout>
              <c:dLblPos val="r"/>
              <c:showLegendKey val="0"/>
              <c:showVal val="1"/>
              <c:showBubbleSize val="0"/>
              <c:showCatName val="0"/>
              <c:showSerName val="0"/>
              <c:showPercent val="0"/>
            </c:dLbl>
            <c:dLbl>
              <c:idx val="3"/>
              <c:layout>
                <c:manualLayout>
                  <c:x val="-0.02775"/>
                  <c:y val="-0.02775"/>
                </c:manualLayout>
              </c:layout>
              <c:dLblPos val="r"/>
              <c:showLegendKey val="0"/>
              <c:showVal val="1"/>
              <c:showBubbleSize val="0"/>
              <c:showCatName val="0"/>
              <c:showSerName val="0"/>
              <c:showPercent val="0"/>
            </c:dLbl>
            <c:dLbl>
              <c:idx val="6"/>
              <c:layout>
                <c:manualLayout>
                  <c:x val="-0.02775"/>
                  <c:y val="-0.03225"/>
                </c:manualLayout>
              </c:layout>
              <c:dLblPos val="r"/>
              <c:showLegendKey val="0"/>
              <c:showVal val="1"/>
              <c:showBubbleSize val="0"/>
              <c:showCatName val="0"/>
              <c:showSerName val="0"/>
              <c:showPercent val="0"/>
            </c:dLbl>
            <c:dLbl>
              <c:idx val="17"/>
              <c:layout>
                <c:manualLayout>
                  <c:x val="-0.02425"/>
                  <c:y val="-0.023"/>
                </c:manualLayout>
              </c:layout>
              <c:dLblPos val="r"/>
              <c:showLegendKey val="0"/>
              <c:showVal val="1"/>
              <c:showBubbleSize val="0"/>
              <c:showCatName val="0"/>
              <c:showSerName val="0"/>
              <c:showPercent val="0"/>
            </c:dLbl>
            <c:numFmt formatCode="General" sourceLinked="1"/>
            <c:spPr>
              <a:noFill/>
              <a:ln>
                <a:noFill/>
              </a:ln>
            </c:spPr>
            <c:dLblPos val="t"/>
            <c:showLegendKey val="0"/>
            <c:showVal val="1"/>
            <c:showBubbleSize val="0"/>
            <c:showCatName val="0"/>
            <c:showSerName val="0"/>
            <c:showLeaderLines val="1"/>
            <c:showPercent val="0"/>
          </c:dLbls>
          <c:cat>
            <c:strRef>
              <c:f>'18頁　10.観光入込客数推移'!$A$41:$A$69</c:f>
              <c:strCache/>
            </c:strRef>
          </c:cat>
          <c:val>
            <c:numRef>
              <c:f>'18頁　10.観光入込客数推移'!$B$41:$B$69</c:f>
              <c:numCache/>
            </c:numRef>
          </c:val>
          <c:smooth val="0"/>
        </c:ser>
        <c:ser>
          <c:idx val="1"/>
          <c:order val="1"/>
          <c:tx>
            <c:strRef>
              <c:f>'18頁　10.観光入込客数推移'!$C$40</c:f>
              <c:strCache>
                <c:ptCount val="1"/>
                <c:pt idx="0">
                  <c:v>日帰り客数</c:v>
                </c:pt>
              </c:strCache>
            </c:strRef>
          </c:tx>
          <c:extLst>
            <c:ext xmlns:c14="http://schemas.microsoft.com/office/drawing/2007/8/2/chart" uri="{6F2FDCE9-48DA-4B69-8628-5D25D57E5C99}">
              <c14:invertSolidFillFmt>
                <c14:spPr>
                  <a:solidFill>
                    <a:srgbClr val="000000"/>
                  </a:solidFill>
                </c14:spPr>
              </c14:invertSolidFillFmt>
            </c:ext>
          </c:extLst>
          <c:dLbls>
            <c:dLbl>
              <c:idx val="7"/>
              <c:layout>
                <c:manualLayout>
                  <c:x val="-0.022"/>
                  <c:y val="0.044"/>
                </c:manualLayout>
              </c:layout>
              <c:dLblPos val="r"/>
              <c:showLegendKey val="0"/>
              <c:showVal val="1"/>
              <c:showBubbleSize val="0"/>
              <c:showCatName val="0"/>
              <c:showSerName val="0"/>
              <c:showPercent val="0"/>
            </c:dLbl>
            <c:dLbl>
              <c:idx val="8"/>
              <c:layout>
                <c:manualLayout>
                  <c:x val="-0.02775"/>
                  <c:y val="0.0255"/>
                </c:manualLayout>
              </c:layout>
              <c:dLblPos val="r"/>
              <c:showLegendKey val="0"/>
              <c:showVal val="1"/>
              <c:showBubbleSize val="0"/>
              <c:showCatName val="0"/>
              <c:showSerName val="0"/>
              <c:showPercent val="0"/>
            </c:dLbl>
            <c:dLbl>
              <c:idx val="10"/>
              <c:layout>
                <c:manualLayout>
                  <c:x val="-0.023"/>
                  <c:y val="0.0255"/>
                </c:manualLayout>
              </c:layout>
              <c:dLblPos val="r"/>
              <c:showLegendKey val="0"/>
              <c:showVal val="1"/>
              <c:showBubbleSize val="0"/>
              <c:showCatName val="0"/>
              <c:showSerName val="0"/>
              <c:showPercent val="0"/>
            </c:dLbl>
            <c:dLbl>
              <c:idx val="12"/>
              <c:layout>
                <c:manualLayout>
                  <c:x val="-0.02425"/>
                  <c:y val="0.0395"/>
                </c:manualLayout>
              </c:layout>
              <c:dLblPos val="r"/>
              <c:showLegendKey val="0"/>
              <c:showVal val="1"/>
              <c:showBubbleSize val="0"/>
              <c:showCatName val="0"/>
              <c:showSerName val="0"/>
              <c:showPercent val="0"/>
            </c:dLbl>
            <c:dLbl>
              <c:idx val="13"/>
              <c:layout>
                <c:manualLayout>
                  <c:x val="-0.02425"/>
                  <c:y val="0.021"/>
                </c:manualLayout>
              </c:layout>
              <c:dLblPos val="r"/>
              <c:showLegendKey val="0"/>
              <c:showVal val="1"/>
              <c:showBubbleSize val="0"/>
              <c:showCatName val="0"/>
              <c:showSerName val="0"/>
              <c:showPercent val="0"/>
            </c:dLbl>
            <c:dLbl>
              <c:idx val="17"/>
              <c:layout>
                <c:manualLayout>
                  <c:x val="-0.02425"/>
                  <c:y val="0.05325"/>
                </c:manualLayout>
              </c:layout>
              <c:dLblPos val="r"/>
              <c:showLegendKey val="0"/>
              <c:showVal val="1"/>
              <c:showBubbleSize val="0"/>
              <c:showCatName val="0"/>
              <c:showSerName val="0"/>
              <c:showPercent val="0"/>
            </c:dLbl>
            <c:dLbl>
              <c:idx val="19"/>
              <c:layout>
                <c:manualLayout>
                  <c:x val="-0.02425"/>
                  <c:y val="0.0255"/>
                </c:manualLayout>
              </c:layout>
              <c:dLblPos val="r"/>
              <c:showLegendKey val="0"/>
              <c:showVal val="1"/>
              <c:showBubbleSize val="0"/>
              <c:showCatName val="0"/>
              <c:showSerName val="0"/>
              <c:showPercent val="0"/>
            </c:dLbl>
            <c:numFmt formatCode="General" sourceLinked="1"/>
            <c:spPr>
              <a:noFill/>
              <a:ln>
                <a:noFill/>
              </a:ln>
            </c:spPr>
            <c:dLblPos val="b"/>
            <c:showLegendKey val="0"/>
            <c:showVal val="1"/>
            <c:showBubbleSize val="0"/>
            <c:showCatName val="0"/>
            <c:showSerName val="0"/>
            <c:showLeaderLines val="1"/>
            <c:showPercent val="0"/>
          </c:dLbls>
          <c:cat>
            <c:strRef>
              <c:f>'18頁　10.観光入込客数推移'!$A$41:$A$69</c:f>
              <c:strCache/>
            </c:strRef>
          </c:cat>
          <c:val>
            <c:numRef>
              <c:f>'18頁　10.観光入込客数推移'!$C$41:$C$69</c:f>
              <c:numCache/>
            </c:numRef>
          </c:val>
          <c:smooth val="0"/>
        </c:ser>
        <c:ser>
          <c:idx val="2"/>
          <c:order val="2"/>
          <c:tx>
            <c:strRef>
              <c:f>'18頁　10.観光入込客数推移'!$D$40</c:f>
              <c:strCache>
                <c:ptCount val="1"/>
                <c:pt idx="0">
                  <c:v>宿泊客数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t"/>
            <c:showLegendKey val="0"/>
            <c:showVal val="1"/>
            <c:showBubbleSize val="0"/>
            <c:showCatName val="0"/>
            <c:showSerName val="0"/>
            <c:showLeaderLines val="1"/>
            <c:showPercent val="0"/>
          </c:dLbls>
          <c:cat>
            <c:strRef>
              <c:f>'18頁　10.観光入込客数推移'!$A$41:$A$69</c:f>
              <c:strCache/>
            </c:strRef>
          </c:cat>
          <c:val>
            <c:numRef>
              <c:f>'18頁　10.観光入込客数推移'!$D$41:$D$69</c:f>
              <c:numCache/>
            </c:numRef>
          </c:val>
          <c:smooth val="0"/>
        </c:ser>
        <c:marker val="1"/>
        <c:axId val="51141896"/>
        <c:axId val="57623881"/>
      </c:lineChart>
      <c:catAx>
        <c:axId val="51141896"/>
        <c:scaling>
          <c:orientation val="minMax"/>
        </c:scaling>
        <c:axPos val="b"/>
        <c:delete val="0"/>
        <c:numFmt formatCode="General" sourceLinked="1"/>
        <c:majorTickMark val="in"/>
        <c:minorTickMark val="none"/>
        <c:tickLblPos val="nextTo"/>
        <c:crossAx val="57623881"/>
        <c:crosses val="autoZero"/>
        <c:auto val="1"/>
        <c:lblOffset val="100"/>
        <c:noMultiLvlLbl val="0"/>
      </c:catAx>
      <c:valAx>
        <c:axId val="57623881"/>
        <c:scaling>
          <c:orientation val="minMax"/>
          <c:max val="60000000"/>
        </c:scaling>
        <c:axPos val="l"/>
        <c:majorGridlines>
          <c:spPr>
            <a:ln w="3175">
              <a:solidFill>
                <a:schemeClr val="tx1">
                  <a:tint val="75000"/>
                  <a:shade val="95000"/>
                  <a:satMod val="105000"/>
                  <a:alpha val="30000"/>
                </a:schemeClr>
              </a:solidFill>
            </a:ln>
          </c:spPr>
        </c:majorGridlines>
        <c:delete val="0"/>
        <c:numFmt formatCode="#,##0_);[Red]\(#,##0\)" sourceLinked="1"/>
        <c:majorTickMark val="out"/>
        <c:minorTickMark val="none"/>
        <c:tickLblPos val="nextTo"/>
        <c:crossAx val="51141896"/>
        <c:crosses val="autoZero"/>
        <c:crossBetween val="between"/>
        <c:dispUnits>
          <c:builtInUnit val="tenThousands"/>
          <c:dispUnitsLbl>
            <c:layout>
              <c:manualLayout>
                <c:xMode val="edge"/>
                <c:yMode val="edge"/>
                <c:x val="0.02725"/>
                <c:y val="0.003"/>
              </c:manualLayout>
            </c:layout>
            <c:spPr>
              <a:noFill/>
              <a:ln>
                <a:noFill/>
              </a:ln>
            </c:spPr>
            <c:txPr>
              <a:bodyPr vert="horz" rot="0"/>
              <a:lstStyle/>
              <a:p>
                <a:pPr>
                  <a:defRPr lang="en-US" cap="none" sz="800" b="1" u="none" baseline="0">
                    <a:latin typeface="Calibri"/>
                    <a:ea typeface="Calibri"/>
                    <a:cs typeface="Calibri"/>
                  </a:defRPr>
                </a:pPr>
              </a:p>
            </c:txPr>
          </c:dispUnitsLbl>
        </c:dispUnits>
      </c:valAx>
    </c:plotArea>
    <c:legend>
      <c:legendPos val="r"/>
      <c:layout>
        <c:manualLayout>
          <c:xMode val="edge"/>
          <c:yMode val="edge"/>
          <c:x val="0.819"/>
          <c:y val="0.644"/>
          <c:w val="0.105"/>
          <c:h val="0.12725"/>
        </c:manualLayout>
      </c:layout>
      <c:overlay val="0"/>
    </c:legend>
    <c:plotVisOnly val="1"/>
    <c:dispBlanksAs val="gap"/>
    <c:showDLblsOverMax val="0"/>
  </c:chart>
  <c:userShapes r:id="rId1"/>
  <c:lang xmlns:c="http://schemas.openxmlformats.org/drawingml/2006/chart" val="ja-JP"/>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平成29年（人）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平成28年（人）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21297462"/>
        <c:axId val="57459431"/>
      </c:barChart>
      <c:catAx>
        <c:axId val="21297462"/>
        <c:scaling>
          <c:orientation val="minMax"/>
        </c:scaling>
        <c:axPos val="b"/>
        <c:delete val="0"/>
        <c:numFmt formatCode="General" sourceLinked="0"/>
        <c:majorTickMark val="out"/>
        <c:minorTickMark val="none"/>
        <c:tickLblPos val="nextTo"/>
        <c:crossAx val="57459431"/>
        <c:crosses val="autoZero"/>
        <c:auto val="1"/>
        <c:lblOffset val="100"/>
        <c:noMultiLvlLbl val="0"/>
      </c:catAx>
      <c:valAx>
        <c:axId val="57459431"/>
        <c:scaling>
          <c:orientation val="minMax"/>
        </c:scaling>
        <c:axPos val="l"/>
        <c:majorGridlines/>
        <c:delete val="0"/>
        <c:numFmt formatCode="#,##0_);[Red]\(#,##0\)" sourceLinked="1"/>
        <c:majorTickMark val="out"/>
        <c:minorTickMark val="none"/>
        <c:tickLblPos val="nextTo"/>
        <c:crossAx val="21297462"/>
        <c:crosses val="autoZero"/>
        <c:crossBetween val="between"/>
        <c:dispUnits/>
      </c:valAx>
    </c:plotArea>
    <c:legend>
      <c:legendPos val="r"/>
      <c:layout>
        <c:manualLayout>
          <c:xMode val="edge"/>
          <c:yMode val="edge"/>
          <c:x val="0.82825"/>
          <c:y val="0.292"/>
          <c:w val="0.15775"/>
          <c:h val="0.2907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Lbls>
            <c:dLbl>
              <c:idx val="0"/>
              <c:layout>
                <c:manualLayout>
                  <c:x val="0.035"/>
                  <c:y val="0.001"/>
                </c:manualLayout>
              </c:layout>
              <c:tx>
                <c:rich>
                  <a:bodyPr vert="horz" rot="0" anchor="ctr"/>
                  <a:lstStyle/>
                  <a:p>
                    <a:pPr algn="ctr">
                      <a:defRPr/>
                    </a:pPr>
                    <a:r>
                      <a:rPr lang="en-US" cap="none" u="none" baseline="0">
                        <a:latin typeface="Calibri"/>
                        <a:ea typeface="Calibri"/>
                        <a:cs typeface="Calibri"/>
                      </a:rPr>
                      <a:t>自然　</a:t>
                    </a:r>
                    <a:r>
                      <a:rPr lang="en-US" cap="none" u="none" baseline="0">
                        <a:latin typeface="Calibri"/>
                        <a:ea typeface="Calibri"/>
                        <a:cs typeface="Calibri"/>
                      </a:rPr>
                      <a:t>1.9%</a:t>
                    </a:r>
                  </a:p>
                </c:rich>
              </c:tx>
              <c:showLegendKey val="0"/>
              <c:showVal val="1"/>
              <c:showBubbleSize val="0"/>
              <c:showCatName val="1"/>
              <c:showSerName val="0"/>
              <c:showPercent val="0"/>
              <c:separator>
</c:separator>
            </c:dLbl>
            <c:dLbl>
              <c:idx val="1"/>
              <c:layout>
                <c:manualLayout>
                  <c:x val="0.0285"/>
                  <c:y val="0.00075"/>
                </c:manualLayout>
              </c:layout>
              <c:showLegendKey val="0"/>
              <c:showVal val="1"/>
              <c:showBubbleSize val="0"/>
              <c:showCatName val="1"/>
              <c:showSerName val="0"/>
              <c:showPercent val="0"/>
              <c:separator>
</c:separator>
            </c:dLbl>
            <c:dLbl>
              <c:idx val="2"/>
              <c:layout>
                <c:manualLayout>
                  <c:x val="0.01"/>
                  <c:y val="0.01375"/>
                </c:manualLayout>
              </c:layout>
              <c:showLegendKey val="0"/>
              <c:showVal val="1"/>
              <c:showBubbleSize val="0"/>
              <c:showCatName val="1"/>
              <c:showSerName val="0"/>
              <c:showPercent val="0"/>
              <c:separator>
</c:separator>
            </c:dLbl>
            <c:dLbl>
              <c:idx val="3"/>
              <c:layout>
                <c:manualLayout>
                  <c:x val="0.03625"/>
                  <c:y val="-0.003"/>
                </c:manualLayout>
              </c:layout>
              <c:showLegendKey val="0"/>
              <c:showVal val="1"/>
              <c:showBubbleSize val="0"/>
              <c:showCatName val="1"/>
              <c:showSerName val="0"/>
              <c:showPercent val="0"/>
              <c:separator>
</c:separator>
            </c:dLbl>
            <c:dLbl>
              <c:idx val="4"/>
              <c:layout>
                <c:manualLayout>
                  <c:x val="-0.01125"/>
                  <c:y val="-0.00225"/>
                </c:manualLayout>
              </c:layout>
              <c:showLegendKey val="0"/>
              <c:showVal val="1"/>
              <c:showBubbleSize val="0"/>
              <c:showCatName val="1"/>
              <c:showSerName val="0"/>
              <c:showPercent val="0"/>
              <c:separator>
</c:separator>
            </c:dLbl>
            <c:dLbl>
              <c:idx val="5"/>
              <c:layout>
                <c:manualLayout>
                  <c:x val="-0.03125"/>
                  <c:y val="-0.009"/>
                </c:manualLayout>
              </c:layout>
              <c:showLegendKey val="0"/>
              <c:showVal val="1"/>
              <c:showBubbleSize val="0"/>
              <c:showCatName val="1"/>
              <c:showSerName val="0"/>
              <c:showPercent val="0"/>
              <c:separator>
</c:separator>
            </c:dLbl>
            <c:dLbl>
              <c:idx val="6"/>
              <c:layout>
                <c:manualLayout>
                  <c:x val="-0.002"/>
                  <c:y val="0.026"/>
                </c:manualLayout>
              </c:layout>
              <c:tx>
                <c:rich>
                  <a:bodyPr vert="horz" rot="0" anchor="ctr"/>
                  <a:lstStyle/>
                  <a:p>
                    <a:pPr algn="ctr">
                      <a:defRPr/>
                    </a:pPr>
                    <a:r>
                      <a:rPr lang="en-US" cap="none" u="none" baseline="0">
                        <a:latin typeface="Calibri"/>
                        <a:ea typeface="Calibri"/>
                        <a:cs typeface="Calibri"/>
                      </a:rPr>
                      <a:t>行祭事・イベント
</a:t>
                    </a:r>
                    <a:r>
                      <a:rPr lang="en-US" cap="none" u="none" baseline="0">
                        <a:latin typeface="Calibri"/>
                        <a:ea typeface="Calibri"/>
                        <a:cs typeface="Calibri"/>
                      </a:rPr>
                      <a:t>7.9%</a:t>
                    </a:r>
                  </a:p>
                </c:rich>
              </c:tx>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0"/>
            <c:showPercent val="0"/>
            <c:separator>
</c:separator>
          </c:dLbls>
          <c:cat>
            <c:strRef>
              <c:f>'３頁'!$C$12:$C$18</c:f>
              <c:strCache/>
            </c:strRef>
          </c:cat>
          <c:val>
            <c:numRef>
              <c:f>'３頁'!$E$12:$E$18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'３頁'!$C$12:$C$18</c:f>
              <c:strCache/>
            </c:strRef>
          </c:cat>
          <c:val>
            <c:numLit>
              <c:ptCount val="1"/>
              <c:pt idx="0">
                <c:v>1</c:v>
              </c:pt>
            </c:numLit>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35"/>
                  <c:y val="0.043"/>
                </c:manualLayout>
              </c:layout>
              <c:tx>
                <c:rich>
                  <a:bodyPr vert="horz" rot="0" anchor="ctr"/>
                  <a:lstStyle/>
                  <a:p>
                    <a:pPr algn="ctr">
                      <a:defRPr/>
                    </a:pPr>
                    <a:r>
                      <a:rPr lang="en-US" cap="none" u="none" baseline="0">
                        <a:latin typeface="Calibri"/>
                        <a:ea typeface="Calibri"/>
                        <a:cs typeface="Calibri"/>
                      </a:rPr>
                      <a:t>春
３月～５月
</a:t>
                    </a:r>
                    <a:r>
                      <a:rPr lang="en-US" cap="none" u="none" baseline="0">
                        <a:latin typeface="Calibri"/>
                        <a:ea typeface="Calibri"/>
                        <a:cs typeface="Calibri"/>
                      </a:rPr>
                      <a:t>27.2%</a:t>
                    </a:r>
                  </a:p>
                </c:rich>
              </c:tx>
              <c:spPr>
                <a:noFill/>
                <a:ln>
                  <a:noFill/>
                </a:ln>
              </c:spPr>
              <c:showLegendKey val="0"/>
              <c:showVal val="1"/>
              <c:showBubbleSize val="0"/>
              <c:showCatName val="1"/>
              <c:showSerName val="0"/>
              <c:showPercent val="0"/>
              <c:separator>
</c:separator>
            </c:dLbl>
            <c:dLbl>
              <c:idx val="1"/>
              <c:layout>
                <c:manualLayout>
                  <c:x val="0.0635"/>
                  <c:y val="-0.002"/>
                </c:manualLayout>
              </c:layout>
              <c:numFmt formatCode="General" sourceLinked="1"/>
              <c:spPr>
                <a:noFill/>
                <a:ln>
                  <a:noFill/>
                </a:ln>
              </c:spPr>
              <c:showLegendKey val="0"/>
              <c:showVal val="1"/>
              <c:showBubbleSize val="0"/>
              <c:showCatName val="1"/>
              <c:showSerName val="0"/>
              <c:showPercent val="0"/>
              <c:separator>
</c:separator>
            </c:dLbl>
            <c:dLbl>
              <c:idx val="2"/>
              <c:layout>
                <c:manualLayout>
                  <c:x val="-0.0175"/>
                  <c:y val="0.00375"/>
                </c:manualLayout>
              </c:layout>
              <c:numFmt formatCode="General" sourceLinked="1"/>
              <c:spPr>
                <a:noFill/>
                <a:ln>
                  <a:noFill/>
                </a:ln>
              </c:spPr>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1"/>
            <c:showSerName val="0"/>
            <c:showLeaderLines val="0"/>
            <c:showPercent val="0"/>
            <c:separator>
</c:separator>
          </c:dLbls>
          <c:cat>
            <c:strRef>
              <c:f>'４頁'!$A$17:$A$20</c:f>
              <c:strCache/>
            </c:strRef>
          </c:cat>
          <c:val>
            <c:numRef>
              <c:f>'４頁'!$C$17:$C$20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065"/>
                  <c:y val="0.0325"/>
                </c:manualLayout>
              </c:layout>
              <c:numFmt formatCode="General" sourceLinked="1"/>
              <c:spPr>
                <a:noFill/>
                <a:ln>
                  <a:noFill/>
                </a:ln>
              </c:spPr>
              <c:showLegendKey val="0"/>
              <c:showVal val="1"/>
              <c:showBubbleSize val="0"/>
              <c:showCatName val="1"/>
              <c:showSerName val="0"/>
              <c:showPercent val="0"/>
              <c:separator>
</c:separator>
            </c:dLbl>
            <c:dLbl>
              <c:idx val="1"/>
              <c:layout>
                <c:manualLayout>
                  <c:x val="0.09475"/>
                  <c:y val="-0.0165"/>
                </c:manualLayout>
              </c:layout>
              <c:numFmt formatCode="General" sourceLinked="1"/>
              <c:spPr>
                <a:noFill/>
                <a:ln>
                  <a:noFill/>
                </a:ln>
              </c:spPr>
              <c:showLegendKey val="0"/>
              <c:showVal val="1"/>
              <c:showBubbleSize val="0"/>
              <c:showCatName val="1"/>
              <c:showSerName val="0"/>
              <c:showPercent val="0"/>
              <c:separator>
</c:separator>
            </c:dLbl>
            <c:dLbl>
              <c:idx val="2"/>
              <c:layout>
                <c:manualLayout>
                  <c:x val="0.03575"/>
                  <c:y val="0.05"/>
                </c:manualLayout>
              </c:layout>
              <c:numFmt formatCode="General" sourceLinked="1"/>
              <c:spPr>
                <a:noFill/>
                <a:ln>
                  <a:noFill/>
                </a:ln>
              </c:spPr>
              <c:showLegendKey val="0"/>
              <c:showVal val="1"/>
              <c:showBubbleSize val="0"/>
              <c:showCatName val="1"/>
              <c:showSerName val="0"/>
              <c:showPercent val="0"/>
              <c:separator>
</c:separator>
            </c:dLbl>
            <c:dLbl>
              <c:idx val="3"/>
              <c:showLegendKey val="0"/>
              <c:showVal val="1"/>
              <c:showBubbleSize val="0"/>
              <c:showCatName val="1"/>
              <c:showSerName val="0"/>
              <c:showPercent val="0"/>
              <c:separator>
</c:separator>
            </c:dLbl>
            <c:numFmt formatCode="General" sourceLinked="1"/>
            <c:spPr>
              <a:noFill/>
              <a:ln>
                <a:noFill/>
              </a:ln>
            </c:spPr>
            <c:showLegendKey val="0"/>
            <c:showVal val="1"/>
            <c:showBubbleSize val="0"/>
            <c:showCatName val="0"/>
            <c:showSerName val="0"/>
            <c:showLeaderLines val="0"/>
            <c:showPercent val="0"/>
          </c:dLbls>
          <c:cat>
            <c:strRef>
              <c:f>'４頁'!$A$17:$A$20</c:f>
              <c:strCache/>
            </c:strRef>
          </c:cat>
          <c:val>
            <c:numRef>
              <c:f>'４頁'!$G$17:$G$20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425"/>
                  <c:y val="-0.074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29</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'４頁'!$A$17:$A$20</c:f>
              <c:strCache/>
            </c:strRef>
          </c:cat>
          <c:val>
            <c:numRef>
              <c:f>'４頁'!$B$17:$B$20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825"/>
                  <c:y val="0.0052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28</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'４頁'!$A$17:$A$20</c:f>
              <c:strCache/>
            </c:strRef>
          </c:cat>
          <c:val>
            <c:numRef>
              <c:f>'４頁'!$E$17:$E$20</c:f>
              <c:numCache/>
            </c:numRef>
          </c:val>
        </c:ser>
        <c:axId val="47372832"/>
        <c:axId val="23702305"/>
      </c:barChart>
      <c:catAx>
        <c:axId val="47372832"/>
        <c:scaling>
          <c:orientation val="minMax"/>
        </c:scaling>
        <c:axPos val="b"/>
        <c:delete val="0"/>
        <c:numFmt formatCode="General" sourceLinked="0"/>
        <c:majorTickMark val="out"/>
        <c:minorTickMark val="none"/>
        <c:tickLblPos val="nextTo"/>
        <c:txPr>
          <a:bodyPr/>
          <a:lstStyle/>
          <a:p>
            <a:pPr>
              <a:defRPr lang="en-US" cap="none" sz="800" b="0" u="none" baseline="0">
                <a:latin typeface="Calibri"/>
                <a:ea typeface="Calibri"/>
                <a:cs typeface="Calibri"/>
              </a:defRPr>
            </a:pPr>
          </a:p>
        </c:txPr>
        <c:crossAx val="23702305"/>
        <c:crosses val="autoZero"/>
        <c:auto val="1"/>
        <c:lblOffset val="100"/>
        <c:noMultiLvlLbl val="0"/>
      </c:catAx>
      <c:valAx>
        <c:axId val="23702305"/>
        <c:scaling>
          <c:orientation val="minMax"/>
          <c:max val="14000"/>
        </c:scaling>
        <c:axPos val="l"/>
        <c:majorGridlines/>
        <c:delete val="0"/>
        <c:numFmt formatCode="#,##0_);[Red]\(#,##0\)" sourceLinked="1"/>
        <c:majorTickMark val="out"/>
        <c:minorTickMark val="none"/>
        <c:tickLblPos val="nextTo"/>
        <c:crossAx val="47372832"/>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28"/>
                  <c:y val="-0.1302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29</a:t>
                    </a:r>
                    <a:r>
                      <a:rPr lang="en-US" cap="none" sz="900" u="none" baseline="0">
                        <a:latin typeface="Calibri"/>
                        <a:ea typeface="Calibri"/>
                        <a:cs typeface="Calibri"/>
                      </a:rPr>
                      <a:t>年    </a:t>
                    </a:r>
                  </a:p>
                </c:rich>
              </c:tx>
              <c:dLblPos val="outEnd"/>
              <c:showLegendKey val="0"/>
              <c:showVal val="1"/>
              <c:showBubbleSize val="0"/>
              <c:showCatName val="0"/>
              <c:showSerName val="1"/>
              <c:showPercent val="0"/>
            </c:dLbl>
            <c:numFmt formatCode="General" sourceLinked="1"/>
            <c:spPr>
              <a:noFill/>
              <a:ln>
                <a:noFill/>
              </a:ln>
            </c:spPr>
            <c:dLblPos val="inEnd"/>
            <c:showLegendKey val="0"/>
            <c:showVal val="1"/>
            <c:showBubbleSize val="0"/>
            <c:showCatName val="0"/>
            <c:showSerName val="1"/>
            <c:showPercent val="0"/>
          </c:dLbls>
          <c:cat>
            <c:strRef>
              <c:f>'４頁'!$A$17:$A$20</c:f>
              <c:strCache/>
            </c:strRef>
          </c:cat>
          <c:val>
            <c:numRef>
              <c:f>'４頁'!$F$17:$F$20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375"/>
                  <c:y val="-0.045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28</a:t>
                    </a:r>
                    <a:r>
                      <a:rPr lang="en-US" cap="none" sz="900" u="none" baseline="0">
                        <a:latin typeface="Calibri"/>
                        <a:ea typeface="Calibri"/>
                        <a:cs typeface="Calibri"/>
                      </a:rPr>
                      <a:t>年</a:t>
                    </a:r>
                  </a:p>
                </c:rich>
              </c:tx>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'４頁'!$A$17:$A$20</c:f>
              <c:strCache/>
            </c:strRef>
          </c:cat>
          <c:val>
            <c:numRef>
              <c:f>'４頁'!$I$17:$I$20</c:f>
              <c:numCache/>
            </c:numRef>
          </c:val>
        </c:ser>
        <c:axId val="11994154"/>
        <c:axId val="40838523"/>
      </c:barChart>
      <c:catAx>
        <c:axId val="11994154"/>
        <c:scaling>
          <c:orientation val="minMax"/>
        </c:scaling>
        <c:axPos val="b"/>
        <c:delete val="0"/>
        <c:numFmt formatCode="General" sourceLinked="0"/>
        <c:majorTickMark val="out"/>
        <c:minorTickMark val="none"/>
        <c:tickLblPos val="nextTo"/>
        <c:txPr>
          <a:bodyPr/>
          <a:lstStyle/>
          <a:p>
            <a:pPr>
              <a:defRPr lang="en-US" cap="none" sz="800" u="none" baseline="0">
                <a:latin typeface="Calibri"/>
                <a:ea typeface="Calibri"/>
                <a:cs typeface="Calibri"/>
              </a:defRPr>
            </a:pPr>
          </a:p>
        </c:txPr>
        <c:crossAx val="40838523"/>
        <c:crosses val="autoZero"/>
        <c:auto val="1"/>
        <c:lblOffset val="100"/>
        <c:noMultiLvlLbl val="0"/>
      </c:catAx>
      <c:valAx>
        <c:axId val="40838523"/>
        <c:scaling>
          <c:orientation val="minMax"/>
        </c:scaling>
        <c:axPos val="l"/>
        <c:majorGridlines/>
        <c:delete val="0"/>
        <c:numFmt formatCode="#,##0_);[Red]\(#,##0\)" sourceLinked="1"/>
        <c:majorTickMark val="out"/>
        <c:minorTickMark val="none"/>
        <c:tickLblPos val="nextTo"/>
        <c:crossAx val="11994154"/>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平成29年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'５頁'!$C$15:$C$26</c:f>
              <c:numCache/>
            </c:numRef>
          </c:val>
        </c:ser>
        <c:ser>
          <c:idx val="1"/>
          <c:order val="1"/>
          <c:tx>
            <c:v>平成28年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'５頁'!$F$15:$F$26</c:f>
              <c:numCache/>
            </c:numRef>
          </c:val>
        </c:ser>
        <c:axId val="32002388"/>
        <c:axId val="19586037"/>
      </c:barChart>
      <c:catAx>
        <c:axId val="32002388"/>
        <c:scaling>
          <c:orientation val="minMax"/>
        </c:scaling>
        <c:axPos val="b"/>
        <c:delete val="0"/>
        <c:numFmt formatCode="General" sourceLinked="0"/>
        <c:majorTickMark val="out"/>
        <c:minorTickMark val="none"/>
        <c:tickLblPos val="nextTo"/>
        <c:crossAx val="19586037"/>
        <c:crosses val="autoZero"/>
        <c:auto val="1"/>
        <c:lblOffset val="100"/>
        <c:noMultiLvlLbl val="0"/>
      </c:catAx>
      <c:valAx>
        <c:axId val="19586037"/>
        <c:scaling>
          <c:orientation val="minMax"/>
        </c:scaling>
        <c:axPos val="l"/>
        <c:majorGridlines/>
        <c:delete val="0"/>
        <c:numFmt formatCode="#,##0_);[Red]\(#,##0\)" sourceLinked="1"/>
        <c:majorTickMark val="out"/>
        <c:minorTickMark val="none"/>
        <c:tickLblPos val="nextTo"/>
        <c:crossAx val="32002388"/>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平成29年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'５頁'!$G$15:$G$26</c:f>
              <c:numCache/>
            </c:numRef>
          </c:val>
        </c:ser>
        <c:ser>
          <c:idx val="1"/>
          <c:order val="1"/>
          <c:tx>
            <c:v>平成28年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'５頁'!$J$15:$J$26</c:f>
              <c:numCache/>
            </c:numRef>
          </c:val>
        </c:ser>
        <c:axId val="42056606"/>
        <c:axId val="42965135"/>
      </c:barChart>
      <c:catAx>
        <c:axId val="42056606"/>
        <c:scaling>
          <c:orientation val="minMax"/>
        </c:scaling>
        <c:axPos val="b"/>
        <c:delete val="0"/>
        <c:numFmt formatCode="General" sourceLinked="0"/>
        <c:majorTickMark val="out"/>
        <c:minorTickMark val="none"/>
        <c:tickLblPos val="nextTo"/>
        <c:crossAx val="42965135"/>
        <c:crosses val="autoZero"/>
        <c:auto val="1"/>
        <c:lblOffset val="100"/>
        <c:noMultiLvlLbl val="0"/>
      </c:catAx>
      <c:valAx>
        <c:axId val="42965135"/>
        <c:scaling>
          <c:orientation val="minMax"/>
        </c:scaling>
        <c:axPos val="l"/>
        <c:majorGridlines/>
        <c:delete val="0"/>
        <c:numFmt formatCode="#,##0_);[Red]\(#,##0\)" sourceLinked="1"/>
        <c:majorTickMark val="out"/>
        <c:minorTickMark val="none"/>
        <c:tickLblPos val="nextTo"/>
        <c:crossAx val="42056606"/>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28575</xdr:rowOff>
    </xdr:from>
    <xdr:to>
      <xdr:col>6</xdr:col>
      <xdr:colOff>0</xdr:colOff>
      <xdr:row>34</xdr:row>
      <xdr:rowOff>0</xdr:rowOff>
    </xdr:to>
    <xdr:graphicFrame macro="">
      <xdr:nvGraphicFramePr>
        <xdr:cNvPr id="2" name="グラフ 1"/>
        <xdr:cNvGraphicFramePr/>
      </xdr:nvGraphicFramePr>
      <xdr:xfrm>
        <a:off x="161925" y="6448425"/>
        <a:ext cx="5686425" cy="185737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36</xdr:row>
      <xdr:rowOff>104775</xdr:rowOff>
    </xdr:from>
    <xdr:to>
      <xdr:col>5</xdr:col>
      <xdr:colOff>733425</xdr:colOff>
      <xdr:row>46</xdr:row>
      <xdr:rowOff>19050</xdr:rowOff>
    </xdr:to>
    <xdr:graphicFrame macro="">
      <xdr:nvGraphicFramePr>
        <xdr:cNvPr id="3" name="グラフ 2"/>
        <xdr:cNvGraphicFramePr/>
      </xdr:nvGraphicFramePr>
      <xdr:xfrm>
        <a:off x="161925" y="8696325"/>
        <a:ext cx="5686425" cy="1819275"/>
      </xdr:xfrm>
      <a:graphic>
        <a:graphicData uri="http://schemas.openxmlformats.org/drawingml/2006/chart">
          <c:chart xmlns:c="http://schemas.openxmlformats.org/drawingml/2006/chart" r:id="rId2"/>
        </a:graphicData>
      </a:graphic>
    </xdr:graphicFrame>
    <xdr:clientData/>
  </xdr:twoCellAnchor>
  <xdr:twoCellAnchor>
    <xdr:from>
      <xdr:col>1</xdr:col>
      <xdr:colOff>114300</xdr:colOff>
      <xdr:row>32</xdr:row>
      <xdr:rowOff>142875</xdr:rowOff>
    </xdr:from>
    <xdr:to>
      <xdr:col>1</xdr:col>
      <xdr:colOff>504825</xdr:colOff>
      <xdr:row>34</xdr:row>
      <xdr:rowOff>95250</xdr:rowOff>
    </xdr:to>
    <xdr:sp macro="" textlink="">
      <xdr:nvSpPr>
        <xdr:cNvPr id="4" name="Text Box 1"/>
        <xdr:cNvSpPr txBox="1">
          <a:spLocks noChangeArrowheads="1"/>
        </xdr:cNvSpPr>
      </xdr:nvSpPr>
      <xdr:spPr bwMode="auto">
        <a:xfrm flipV="1">
          <a:off x="276225" y="8077200"/>
          <a:ext cx="3905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171450</xdr:colOff>
      <xdr:row>44</xdr:row>
      <xdr:rowOff>133350</xdr:rowOff>
    </xdr:from>
    <xdr:to>
      <xdr:col>1</xdr:col>
      <xdr:colOff>552450</xdr:colOff>
      <xdr:row>45</xdr:row>
      <xdr:rowOff>123825</xdr:rowOff>
    </xdr:to>
    <xdr:sp macro="" textlink="">
      <xdr:nvSpPr>
        <xdr:cNvPr id="5" name="Text Box 1"/>
        <xdr:cNvSpPr txBox="1">
          <a:spLocks noChangeArrowheads="1"/>
        </xdr:cNvSpPr>
      </xdr:nvSpPr>
      <xdr:spPr bwMode="auto">
        <a:xfrm>
          <a:off x="333375" y="1024890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22</xdr:row>
      <xdr:rowOff>66675</xdr:rowOff>
    </xdr:from>
    <xdr:to>
      <xdr:col>7</xdr:col>
      <xdr:colOff>47625</xdr:colOff>
      <xdr:row>43</xdr:row>
      <xdr:rowOff>28575</xdr:rowOff>
    </xdr:to>
    <xdr:graphicFrame macro="">
      <xdr:nvGraphicFramePr>
        <xdr:cNvPr id="2" name="グラフ 1"/>
        <xdr:cNvGraphicFramePr/>
      </xdr:nvGraphicFramePr>
      <xdr:xfrm>
        <a:off x="419100" y="5162550"/>
        <a:ext cx="51911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24</xdr:row>
      <xdr:rowOff>66675</xdr:rowOff>
    </xdr:from>
    <xdr:to>
      <xdr:col>4</xdr:col>
      <xdr:colOff>485775</xdr:colOff>
      <xdr:row>29</xdr:row>
      <xdr:rowOff>104775</xdr:rowOff>
    </xdr:to>
    <xdr:graphicFrame macro="">
      <xdr:nvGraphicFramePr>
        <xdr:cNvPr id="2" name="グラフ 1"/>
        <xdr:cNvGraphicFramePr/>
      </xdr:nvGraphicFramePr>
      <xdr:xfrm>
        <a:off x="342900" y="6057900"/>
        <a:ext cx="2733675" cy="1590675"/>
      </xdr:xfrm>
      <a:graphic>
        <a:graphicData uri="http://schemas.openxmlformats.org/drawingml/2006/chart">
          <c:chart xmlns:c="http://schemas.openxmlformats.org/drawingml/2006/chart" r:id="rId1"/>
        </a:graphicData>
      </a:graphic>
    </xdr:graphicFrame>
    <xdr:clientData/>
  </xdr:twoCellAnchor>
  <xdr:twoCellAnchor>
    <xdr:from>
      <xdr:col>4</xdr:col>
      <xdr:colOff>676275</xdr:colOff>
      <xdr:row>24</xdr:row>
      <xdr:rowOff>66675</xdr:rowOff>
    </xdr:from>
    <xdr:to>
      <xdr:col>8</xdr:col>
      <xdr:colOff>762000</xdr:colOff>
      <xdr:row>29</xdr:row>
      <xdr:rowOff>95250</xdr:rowOff>
    </xdr:to>
    <xdr:graphicFrame macro="">
      <xdr:nvGraphicFramePr>
        <xdr:cNvPr id="3" name="グラフ 2"/>
        <xdr:cNvGraphicFramePr/>
      </xdr:nvGraphicFramePr>
      <xdr:xfrm>
        <a:off x="3267075" y="6057900"/>
        <a:ext cx="2647950" cy="1590675"/>
      </xdr:xfrm>
      <a:graphic>
        <a:graphicData uri="http://schemas.openxmlformats.org/drawingml/2006/chart">
          <c:chart xmlns:c="http://schemas.openxmlformats.org/drawingml/2006/chart" r:id="rId2"/>
        </a:graphicData>
      </a:graphic>
    </xdr:graphicFrame>
    <xdr:clientData/>
  </xdr:twoCellAnchor>
  <xdr:twoCellAnchor>
    <xdr:from>
      <xdr:col>0</xdr:col>
      <xdr:colOff>371475</xdr:colOff>
      <xdr:row>31</xdr:row>
      <xdr:rowOff>95250</xdr:rowOff>
    </xdr:from>
    <xdr:to>
      <xdr:col>4</xdr:col>
      <xdr:colOff>514350</xdr:colOff>
      <xdr:row>40</xdr:row>
      <xdr:rowOff>66675</xdr:rowOff>
    </xdr:to>
    <xdr:graphicFrame macro="">
      <xdr:nvGraphicFramePr>
        <xdr:cNvPr id="4" name="グラフ 3"/>
        <xdr:cNvGraphicFramePr/>
      </xdr:nvGraphicFramePr>
      <xdr:xfrm>
        <a:off x="371475" y="8020050"/>
        <a:ext cx="2733675" cy="2295525"/>
      </xdr:xfrm>
      <a:graphic>
        <a:graphicData uri="http://schemas.openxmlformats.org/drawingml/2006/chart">
          <c:chart xmlns:c="http://schemas.openxmlformats.org/drawingml/2006/chart" r:id="rId3"/>
        </a:graphicData>
      </a:graphic>
    </xdr:graphicFrame>
    <xdr:clientData/>
  </xdr:twoCellAnchor>
  <xdr:twoCellAnchor>
    <xdr:from>
      <xdr:col>4</xdr:col>
      <xdr:colOff>666750</xdr:colOff>
      <xdr:row>31</xdr:row>
      <xdr:rowOff>95250</xdr:rowOff>
    </xdr:from>
    <xdr:to>
      <xdr:col>9</xdr:col>
      <xdr:colOff>0</xdr:colOff>
      <xdr:row>40</xdr:row>
      <xdr:rowOff>66675</xdr:rowOff>
    </xdr:to>
    <xdr:graphicFrame macro="">
      <xdr:nvGraphicFramePr>
        <xdr:cNvPr id="5" name="グラフ 4"/>
        <xdr:cNvGraphicFramePr/>
      </xdr:nvGraphicFramePr>
      <xdr:xfrm>
        <a:off x="3257550" y="8020050"/>
        <a:ext cx="2657475" cy="2295525"/>
      </xdr:xfrm>
      <a:graphic>
        <a:graphicData uri="http://schemas.openxmlformats.org/drawingml/2006/chart">
          <c:chart xmlns:c="http://schemas.openxmlformats.org/drawingml/2006/chart" r:id="rId4"/>
        </a:graphicData>
      </a:graphic>
    </xdr:graphicFrame>
    <xdr:clientData/>
  </xdr:twoCellAnchor>
  <xdr:twoCellAnchor>
    <xdr:from>
      <xdr:col>4</xdr:col>
      <xdr:colOff>714375</xdr:colOff>
      <xdr:row>39</xdr:row>
      <xdr:rowOff>114300</xdr:rowOff>
    </xdr:from>
    <xdr:to>
      <xdr:col>5</xdr:col>
      <xdr:colOff>352425</xdr:colOff>
      <xdr:row>39</xdr:row>
      <xdr:rowOff>285750</xdr:rowOff>
    </xdr:to>
    <xdr:sp macro="" textlink="">
      <xdr:nvSpPr>
        <xdr:cNvPr id="6" name="テキスト ボックス 5"/>
        <xdr:cNvSpPr txBox="1"/>
      </xdr:nvSpPr>
      <xdr:spPr>
        <a:xfrm>
          <a:off x="3305175" y="10020300"/>
          <a:ext cx="400050" cy="171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twoCellAnchor>
    <xdr:from>
      <xdr:col>0</xdr:col>
      <xdr:colOff>409575</xdr:colOff>
      <xdr:row>39</xdr:row>
      <xdr:rowOff>104775</xdr:rowOff>
    </xdr:from>
    <xdr:to>
      <xdr:col>1</xdr:col>
      <xdr:colOff>104775</xdr:colOff>
      <xdr:row>39</xdr:row>
      <xdr:rowOff>323850</xdr:rowOff>
    </xdr:to>
    <xdr:sp macro="" textlink="">
      <xdr:nvSpPr>
        <xdr:cNvPr id="7" name="テキスト ボックス 6"/>
        <xdr:cNvSpPr txBox="1"/>
      </xdr:nvSpPr>
      <xdr:spPr>
        <a:xfrm>
          <a:off x="409575" y="10010775"/>
          <a:ext cx="457200" cy="219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66675</xdr:rowOff>
    </xdr:from>
    <xdr:to>
      <xdr:col>9</xdr:col>
      <xdr:colOff>704850</xdr:colOff>
      <xdr:row>40</xdr:row>
      <xdr:rowOff>133350</xdr:rowOff>
    </xdr:to>
    <xdr:graphicFrame macro="">
      <xdr:nvGraphicFramePr>
        <xdr:cNvPr id="2" name="グラフ 1"/>
        <xdr:cNvGraphicFramePr/>
      </xdr:nvGraphicFramePr>
      <xdr:xfrm>
        <a:off x="123825" y="5934075"/>
        <a:ext cx="5791200" cy="19526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39</xdr:row>
      <xdr:rowOff>85725</xdr:rowOff>
    </xdr:from>
    <xdr:to>
      <xdr:col>2</xdr:col>
      <xdr:colOff>142875</xdr:colOff>
      <xdr:row>40</xdr:row>
      <xdr:rowOff>114300</xdr:rowOff>
    </xdr:to>
    <xdr:sp macro="" textlink="">
      <xdr:nvSpPr>
        <xdr:cNvPr id="3" name="テキスト ボックス 2"/>
        <xdr:cNvSpPr txBox="1"/>
      </xdr:nvSpPr>
      <xdr:spPr>
        <a:xfrm>
          <a:off x="190500" y="7658100"/>
          <a:ext cx="476250"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123825</xdr:colOff>
      <xdr:row>42</xdr:row>
      <xdr:rowOff>57150</xdr:rowOff>
    </xdr:from>
    <xdr:to>
      <xdr:col>9</xdr:col>
      <xdr:colOff>704850</xdr:colOff>
      <xdr:row>52</xdr:row>
      <xdr:rowOff>142875</xdr:rowOff>
    </xdr:to>
    <xdr:graphicFrame macro="">
      <xdr:nvGraphicFramePr>
        <xdr:cNvPr id="4" name="グラフ 3"/>
        <xdr:cNvGraphicFramePr/>
      </xdr:nvGraphicFramePr>
      <xdr:xfrm>
        <a:off x="123825" y="8258175"/>
        <a:ext cx="5791200" cy="199072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51</xdr:row>
      <xdr:rowOff>47625</xdr:rowOff>
    </xdr:from>
    <xdr:to>
      <xdr:col>2</xdr:col>
      <xdr:colOff>66675</xdr:colOff>
      <xdr:row>52</xdr:row>
      <xdr:rowOff>104775</xdr:rowOff>
    </xdr:to>
    <xdr:sp macro="" textlink="">
      <xdr:nvSpPr>
        <xdr:cNvPr id="5" name="テキスト ボックス 4"/>
        <xdr:cNvSpPr txBox="1"/>
      </xdr:nvSpPr>
      <xdr:spPr>
        <a:xfrm>
          <a:off x="142875" y="9963150"/>
          <a:ext cx="447675" cy="247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66675</xdr:rowOff>
    </xdr:from>
    <xdr:to>
      <xdr:col>9</xdr:col>
      <xdr:colOff>123825</xdr:colOff>
      <xdr:row>39</xdr:row>
      <xdr:rowOff>38100</xdr:rowOff>
    </xdr:to>
    <xdr:graphicFrame macro="">
      <xdr:nvGraphicFramePr>
        <xdr:cNvPr id="2" name="グラフ 1"/>
        <xdr:cNvGraphicFramePr/>
      </xdr:nvGraphicFramePr>
      <xdr:xfrm>
        <a:off x="0" y="5762625"/>
        <a:ext cx="6267450" cy="2247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28575</xdr:rowOff>
    </xdr:from>
    <xdr:to>
      <xdr:col>9</xdr:col>
      <xdr:colOff>133350</xdr:colOff>
      <xdr:row>53</xdr:row>
      <xdr:rowOff>152400</xdr:rowOff>
    </xdr:to>
    <xdr:graphicFrame macro="">
      <xdr:nvGraphicFramePr>
        <xdr:cNvPr id="3" name="グラフ 2"/>
        <xdr:cNvGraphicFramePr/>
      </xdr:nvGraphicFramePr>
      <xdr:xfrm>
        <a:off x="0" y="8562975"/>
        <a:ext cx="6276975" cy="22193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0.819</cdr:x>
      <cdr:y>0.04925</cdr:y>
    </cdr:from>
    <cdr:to>
      <cdr:x>0.8845</cdr:x>
      <cdr:y>0.12875</cdr:y>
    </cdr:to>
    <cdr:sp macro="" textlink="">
      <cdr:nvSpPr>
        <cdr:cNvPr id="2" name="テキスト ボックス 1"/>
        <cdr:cNvSpPr txBox="1"/>
      </cdr:nvSpPr>
      <cdr:spPr>
        <a:xfrm>
          <a:off x="7753350" y="276225"/>
          <a:ext cx="619125" cy="447675"/>
        </a:xfrm>
        <a:prstGeom prst="rect">
          <a:avLst/>
        </a:prstGeom>
        <a:ln>
          <a:noFill/>
        </a:ln>
      </cdr:spPr>
      <cdr:txBody>
        <a:bodyPr vertOverflow="clip" wrap="square" rtlCol="0"/>
        <a:lstStyle/>
        <a:p>
          <a:r>
            <a:rPr lang="ja-JP" altLang="en-US" sz="800"/>
            <a:t>黒田官兵衛博覧会開催</a:t>
          </a:r>
        </a:p>
      </cdr:txBody>
    </cdr:sp>
  </cdr:relSizeAnchor>
  <cdr:relSizeAnchor xmlns:cdr="http://schemas.openxmlformats.org/drawingml/2006/chartDrawing">
    <cdr:from>
      <cdr:x>0.91525</cdr:x>
      <cdr:y>0.9505</cdr:y>
    </cdr:from>
    <cdr:to>
      <cdr:x>0.94525</cdr:x>
      <cdr:y>0.9875</cdr:y>
    </cdr:to>
    <cdr:sp macro="" textlink="">
      <cdr:nvSpPr>
        <cdr:cNvPr id="3" name="テキスト ボックス 2"/>
        <cdr:cNvSpPr txBox="1"/>
      </cdr:nvSpPr>
      <cdr:spPr>
        <a:xfrm>
          <a:off x="8658225" y="5400675"/>
          <a:ext cx="285750" cy="209550"/>
        </a:xfrm>
        <a:prstGeom prst="rect">
          <a:avLst/>
        </a:prstGeom>
        <a:ln>
          <a:noFill/>
        </a:ln>
      </cdr:spPr>
      <cdr:txBody>
        <a:bodyPr vertOverflow="clip" wrap="square" rtlCol="0"/>
        <a:lstStyle/>
        <a:p>
          <a:endParaRPr lang="ja-JP" altLang="en-US" sz="11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57150</xdr:rowOff>
    </xdr:from>
    <xdr:to>
      <xdr:col>13</xdr:col>
      <xdr:colOff>180975</xdr:colOff>
      <xdr:row>34</xdr:row>
      <xdr:rowOff>133350</xdr:rowOff>
    </xdr:to>
    <xdr:graphicFrame macro="">
      <xdr:nvGraphicFramePr>
        <xdr:cNvPr id="2" name="グラフ 2"/>
        <xdr:cNvGraphicFramePr/>
      </xdr:nvGraphicFramePr>
      <xdr:xfrm>
        <a:off x="38100" y="809625"/>
        <a:ext cx="9467850" cy="5686425"/>
      </xdr:xfrm>
      <a:graphic>
        <a:graphicData uri="http://schemas.openxmlformats.org/drawingml/2006/chart">
          <c:chart xmlns:c="http://schemas.openxmlformats.org/drawingml/2006/chart" r:id="rId1"/>
        </a:graphicData>
      </a:graphic>
    </xdr:graphicFrame>
    <xdr:clientData/>
  </xdr:twoCellAnchor>
  <xdr:twoCellAnchor>
    <xdr:from>
      <xdr:col>1</xdr:col>
      <xdr:colOff>381000</xdr:colOff>
      <xdr:row>10</xdr:row>
      <xdr:rowOff>123825</xdr:rowOff>
    </xdr:from>
    <xdr:to>
      <xdr:col>2</xdr:col>
      <xdr:colOff>47625</xdr:colOff>
      <xdr:row>12</xdr:row>
      <xdr:rowOff>161925</xdr:rowOff>
    </xdr:to>
    <xdr:sp macro="" textlink="">
      <xdr:nvSpPr>
        <xdr:cNvPr id="3" name="角丸四角形吹き出し 2"/>
        <xdr:cNvSpPr/>
      </xdr:nvSpPr>
      <xdr:spPr>
        <a:xfrm>
          <a:off x="1104900" y="2143125"/>
          <a:ext cx="762000" cy="400050"/>
        </a:xfrm>
        <a:prstGeom prst="wedgeRoundRectCallout">
          <a:avLst>
            <a:gd name="adj1" fmla="val -34585"/>
            <a:gd name="adj2" fmla="val 139428"/>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黒壁オープン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2</xdr:col>
      <xdr:colOff>695325</xdr:colOff>
      <xdr:row>7</xdr:row>
      <xdr:rowOff>0</xdr:rowOff>
    </xdr:from>
    <xdr:to>
      <xdr:col>3</xdr:col>
      <xdr:colOff>866775</xdr:colOff>
      <xdr:row>9</xdr:row>
      <xdr:rowOff>161925</xdr:rowOff>
    </xdr:to>
    <xdr:sp macro="" textlink="">
      <xdr:nvSpPr>
        <xdr:cNvPr id="4" name="角丸四角形吹き出し 3"/>
        <xdr:cNvSpPr/>
      </xdr:nvSpPr>
      <xdr:spPr>
        <a:xfrm>
          <a:off x="2514600" y="1476375"/>
          <a:ext cx="1285875" cy="523875"/>
        </a:xfrm>
        <a:prstGeom prst="wedgeRoundRectCallout">
          <a:avLst>
            <a:gd name="adj1" fmla="val 24076"/>
            <a:gd name="adj2" fmla="val 7854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・ブルーメの丘オープン</a:t>
          </a:r>
          <a:endParaRPr kumimoji="1" lang="en-US" altLang="ja-JP" sz="800">
            <a:solidFill>
              <a:schemeClr val="tx1"/>
            </a:solidFill>
          </a:endParaRPr>
        </a:p>
        <a:p>
          <a:pPr algn="l"/>
          <a:r>
            <a:rPr kumimoji="1" lang="ja-JP" altLang="en-US" sz="800">
              <a:solidFill>
                <a:schemeClr val="tx1"/>
              </a:solidFill>
            </a:rPr>
            <a:t>・彦根城天守閣改修完了</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3</xdr:col>
      <xdr:colOff>914400</xdr:colOff>
      <xdr:row>6</xdr:row>
      <xdr:rowOff>19050</xdr:rowOff>
    </xdr:from>
    <xdr:to>
      <xdr:col>5</xdr:col>
      <xdr:colOff>447675</xdr:colOff>
      <xdr:row>8</xdr:row>
      <xdr:rowOff>152400</xdr:rowOff>
    </xdr:to>
    <xdr:sp macro="" textlink="">
      <xdr:nvSpPr>
        <xdr:cNvPr id="5" name="角丸四角形吹き出し 4"/>
        <xdr:cNvSpPr/>
      </xdr:nvSpPr>
      <xdr:spPr>
        <a:xfrm>
          <a:off x="3848100" y="1314450"/>
          <a:ext cx="1123950" cy="495300"/>
        </a:xfrm>
        <a:prstGeom prst="wedgeRoundRectCallout">
          <a:avLst>
            <a:gd name="adj1" fmla="val -8621"/>
            <a:gd name="adj2" fmla="val 105058"/>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滋賀デスティネーションキャンペーン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2</xdr:col>
      <xdr:colOff>66675</xdr:colOff>
      <xdr:row>10</xdr:row>
      <xdr:rowOff>47625</xdr:rowOff>
    </xdr:from>
    <xdr:to>
      <xdr:col>2</xdr:col>
      <xdr:colOff>1009650</xdr:colOff>
      <xdr:row>11</xdr:row>
      <xdr:rowOff>104775</xdr:rowOff>
    </xdr:to>
    <xdr:sp macro="" textlink="">
      <xdr:nvSpPr>
        <xdr:cNvPr id="6" name="角丸四角形吹き出し 5"/>
        <xdr:cNvSpPr/>
      </xdr:nvSpPr>
      <xdr:spPr>
        <a:xfrm>
          <a:off x="1885950" y="2066925"/>
          <a:ext cx="942975" cy="238125"/>
        </a:xfrm>
        <a:prstGeom prst="wedgeRoundRectCallout">
          <a:avLst>
            <a:gd name="adj1" fmla="val -55599"/>
            <a:gd name="adj2" fmla="val 153175"/>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ＪＲ長浜直流化</a:t>
          </a:r>
          <a:endParaRPr kumimoji="1" lang="ja-JP" altLang="en-US" sz="1100">
            <a:solidFill>
              <a:schemeClr val="tx1"/>
            </a:solidFill>
          </a:endParaRPr>
        </a:p>
      </xdr:txBody>
    </xdr:sp>
    <xdr:clientData/>
  </xdr:twoCellAnchor>
  <xdr:twoCellAnchor>
    <xdr:from>
      <xdr:col>6</xdr:col>
      <xdr:colOff>133350</xdr:colOff>
      <xdr:row>15</xdr:row>
      <xdr:rowOff>171450</xdr:rowOff>
    </xdr:from>
    <xdr:to>
      <xdr:col>7</xdr:col>
      <xdr:colOff>238125</xdr:colOff>
      <xdr:row>17</xdr:row>
      <xdr:rowOff>161925</xdr:rowOff>
    </xdr:to>
    <xdr:sp macro="" textlink="">
      <xdr:nvSpPr>
        <xdr:cNvPr id="7" name="角丸四角形吹き出し 6"/>
        <xdr:cNvSpPr/>
      </xdr:nvSpPr>
      <xdr:spPr>
        <a:xfrm>
          <a:off x="5257800" y="3095625"/>
          <a:ext cx="704850" cy="352425"/>
        </a:xfrm>
        <a:prstGeom prst="wedgeRoundRectCallout">
          <a:avLst>
            <a:gd name="adj1" fmla="val -60107"/>
            <a:gd name="adj2" fmla="val -10099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冷夏の影響</a:t>
          </a: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7</xdr:col>
      <xdr:colOff>504825</xdr:colOff>
      <xdr:row>15</xdr:row>
      <xdr:rowOff>28575</xdr:rowOff>
    </xdr:from>
    <xdr:to>
      <xdr:col>9</xdr:col>
      <xdr:colOff>47625</xdr:colOff>
      <xdr:row>17</xdr:row>
      <xdr:rowOff>123825</xdr:rowOff>
    </xdr:to>
    <xdr:sp macro="" textlink="">
      <xdr:nvSpPr>
        <xdr:cNvPr id="8" name="角丸四角形吹き出し 7"/>
        <xdr:cNvSpPr/>
      </xdr:nvSpPr>
      <xdr:spPr>
        <a:xfrm>
          <a:off x="6229350" y="2952750"/>
          <a:ext cx="742950" cy="457200"/>
        </a:xfrm>
        <a:prstGeom prst="wedgeRoundRectCallout">
          <a:avLst>
            <a:gd name="adj1" fmla="val -23920"/>
            <a:gd name="adj2" fmla="val -100955"/>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新名神高速道路開通</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2</xdr:col>
      <xdr:colOff>180975</xdr:colOff>
      <xdr:row>17</xdr:row>
      <xdr:rowOff>171450</xdr:rowOff>
    </xdr:from>
    <xdr:to>
      <xdr:col>2</xdr:col>
      <xdr:colOff>1038225</xdr:colOff>
      <xdr:row>22</xdr:row>
      <xdr:rowOff>114300</xdr:rowOff>
    </xdr:to>
    <xdr:sp macro="" textlink="">
      <xdr:nvSpPr>
        <xdr:cNvPr id="9" name="角丸四角形吹き出し 8"/>
        <xdr:cNvSpPr/>
      </xdr:nvSpPr>
      <xdr:spPr>
        <a:xfrm>
          <a:off x="2000250" y="3457575"/>
          <a:ext cx="857250" cy="847725"/>
        </a:xfrm>
        <a:prstGeom prst="wedgeRoundRectCallout">
          <a:avLst>
            <a:gd name="adj1" fmla="val 59806"/>
            <a:gd name="adj2" fmla="val -4324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・阪神淡路大震災</a:t>
          </a:r>
          <a:endParaRPr kumimoji="1" lang="en-US" altLang="ja-JP" sz="800">
            <a:solidFill>
              <a:schemeClr val="tx1"/>
            </a:solidFill>
          </a:endParaRPr>
        </a:p>
        <a:p>
          <a:pPr algn="l"/>
          <a:r>
            <a:rPr kumimoji="1" lang="ja-JP" altLang="en-US" sz="800">
              <a:solidFill>
                <a:schemeClr val="tx1"/>
              </a:solidFill>
            </a:rPr>
            <a:t>・彦根城天守閣改修</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390525</xdr:colOff>
      <xdr:row>21</xdr:row>
      <xdr:rowOff>66675</xdr:rowOff>
    </xdr:from>
    <xdr:to>
      <xdr:col>2</xdr:col>
      <xdr:colOff>190500</xdr:colOff>
      <xdr:row>26</xdr:row>
      <xdr:rowOff>66675</xdr:rowOff>
    </xdr:to>
    <xdr:sp macro="" textlink="">
      <xdr:nvSpPr>
        <xdr:cNvPr id="10" name="角丸四角形吹き出し 9"/>
        <xdr:cNvSpPr/>
      </xdr:nvSpPr>
      <xdr:spPr>
        <a:xfrm>
          <a:off x="1114425" y="4076700"/>
          <a:ext cx="895350" cy="904875"/>
        </a:xfrm>
        <a:prstGeom prst="wedgeRoundRectCallout">
          <a:avLst>
            <a:gd name="adj1" fmla="val 26633"/>
            <a:gd name="adj2" fmla="val -12488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八幡堀・新町通り等、重要伝統的建造物群保存地区に選定</a:t>
          </a:r>
          <a:endParaRPr kumimoji="1" lang="en-US" altLang="ja-JP" sz="800">
            <a:solidFill>
              <a:schemeClr val="tx1"/>
            </a:solidFill>
          </a:endParaRPr>
        </a:p>
      </xdr:txBody>
    </xdr:sp>
    <xdr:clientData/>
  </xdr:twoCellAnchor>
  <xdr:twoCellAnchor>
    <xdr:from>
      <xdr:col>2</xdr:col>
      <xdr:colOff>1104900</xdr:colOff>
      <xdr:row>20</xdr:row>
      <xdr:rowOff>133350</xdr:rowOff>
    </xdr:from>
    <xdr:to>
      <xdr:col>4</xdr:col>
      <xdr:colOff>342900</xdr:colOff>
      <xdr:row>24</xdr:row>
      <xdr:rowOff>171450</xdr:rowOff>
    </xdr:to>
    <xdr:sp macro="" textlink="">
      <xdr:nvSpPr>
        <xdr:cNvPr id="11" name="角丸四角形吹き出し 10"/>
        <xdr:cNvSpPr/>
      </xdr:nvSpPr>
      <xdr:spPr>
        <a:xfrm>
          <a:off x="2924175" y="3962400"/>
          <a:ext cx="1343025" cy="762000"/>
        </a:xfrm>
        <a:prstGeom prst="wedgeRoundRectCallout">
          <a:avLst>
            <a:gd name="adj1" fmla="val -29464"/>
            <a:gd name="adj2" fmla="val -163325"/>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・琵琶湖博物館オープン</a:t>
          </a:r>
          <a:endParaRPr kumimoji="1" lang="en-US" altLang="ja-JP" sz="800">
            <a:solidFill>
              <a:schemeClr val="tx1"/>
            </a:solidFill>
          </a:endParaRPr>
        </a:p>
        <a:p>
          <a:pPr algn="l"/>
          <a:r>
            <a:rPr kumimoji="1" lang="ja-JP" altLang="en-US" sz="800">
              <a:solidFill>
                <a:schemeClr val="tx1"/>
              </a:solidFill>
            </a:rPr>
            <a:t>・ＮＨＫ大河ドラマ「秀吉」効果</a:t>
          </a:r>
          <a:endParaRPr kumimoji="1" lang="en-US" altLang="ja-JP" sz="800">
            <a:solidFill>
              <a:schemeClr val="tx1"/>
            </a:solidFill>
          </a:endParaRPr>
        </a:p>
        <a:p>
          <a:pPr algn="l"/>
          <a:r>
            <a:rPr kumimoji="1" lang="ja-JP" altLang="en-US" sz="800">
              <a:solidFill>
                <a:schemeClr val="tx1"/>
              </a:solidFill>
            </a:rPr>
            <a:t>・北近江秀吉博覧会開催</a:t>
          </a:r>
          <a:endParaRPr kumimoji="1" lang="en-US" altLang="ja-JP" sz="800">
            <a:solidFill>
              <a:schemeClr val="tx1"/>
            </a:solidFill>
          </a:endParaRPr>
        </a:p>
      </xdr:txBody>
    </xdr:sp>
    <xdr:clientData/>
  </xdr:twoCellAnchor>
  <xdr:twoCellAnchor>
    <xdr:from>
      <xdr:col>4</xdr:col>
      <xdr:colOff>381000</xdr:colOff>
      <xdr:row>15</xdr:row>
      <xdr:rowOff>123825</xdr:rowOff>
    </xdr:from>
    <xdr:to>
      <xdr:col>5</xdr:col>
      <xdr:colOff>600075</xdr:colOff>
      <xdr:row>21</xdr:row>
      <xdr:rowOff>104775</xdr:rowOff>
    </xdr:to>
    <xdr:sp macro="" textlink="">
      <xdr:nvSpPr>
        <xdr:cNvPr id="12" name="角丸四角形吹き出し 11"/>
        <xdr:cNvSpPr/>
      </xdr:nvSpPr>
      <xdr:spPr>
        <a:xfrm>
          <a:off x="4305300" y="3048000"/>
          <a:ext cx="819150" cy="1066800"/>
        </a:xfrm>
        <a:prstGeom prst="wedgeRoundRectCallout">
          <a:avLst>
            <a:gd name="adj1" fmla="val -43857"/>
            <a:gd name="adj2" fmla="val -5930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・湖国２１世紀記念事業開催</a:t>
          </a:r>
          <a:endParaRPr kumimoji="1" lang="en-US" altLang="ja-JP" sz="800">
            <a:solidFill>
              <a:schemeClr val="tx1"/>
            </a:solidFill>
          </a:endParaRPr>
        </a:p>
        <a:p>
          <a:pPr algn="l"/>
          <a:r>
            <a:rPr kumimoji="1" lang="ja-JP" altLang="en-US" sz="800">
              <a:solidFill>
                <a:schemeClr val="tx1"/>
              </a:solidFill>
            </a:rPr>
            <a:t>・びわ湖タワー閉園</a:t>
          </a:r>
          <a:endParaRPr kumimoji="1" lang="en-US" altLang="ja-JP" sz="800">
            <a:solidFill>
              <a:schemeClr val="tx1"/>
            </a:solidFill>
          </a:endParaRPr>
        </a:p>
      </xdr:txBody>
    </xdr:sp>
    <xdr:clientData/>
  </xdr:twoCellAnchor>
  <xdr:twoCellAnchor>
    <xdr:from>
      <xdr:col>8</xdr:col>
      <xdr:colOff>228600</xdr:colOff>
      <xdr:row>4</xdr:row>
      <xdr:rowOff>123825</xdr:rowOff>
    </xdr:from>
    <xdr:to>
      <xdr:col>9</xdr:col>
      <xdr:colOff>600075</xdr:colOff>
      <xdr:row>7</xdr:row>
      <xdr:rowOff>104775</xdr:rowOff>
    </xdr:to>
    <xdr:sp macro="" textlink="">
      <xdr:nvSpPr>
        <xdr:cNvPr id="13" name="角丸四角形吹き出し 12"/>
        <xdr:cNvSpPr/>
      </xdr:nvSpPr>
      <xdr:spPr>
        <a:xfrm>
          <a:off x="6553200" y="1057275"/>
          <a:ext cx="971550" cy="523875"/>
        </a:xfrm>
        <a:prstGeom prst="wedgeRoundRectCallout">
          <a:avLst>
            <a:gd name="adj1" fmla="val -78687"/>
            <a:gd name="adj2" fmla="val 92888"/>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彦根城築城４００年祭開催</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9</xdr:col>
      <xdr:colOff>19050</xdr:colOff>
      <xdr:row>17</xdr:row>
      <xdr:rowOff>133350</xdr:rowOff>
    </xdr:from>
    <xdr:to>
      <xdr:col>11</xdr:col>
      <xdr:colOff>285750</xdr:colOff>
      <xdr:row>21</xdr:row>
      <xdr:rowOff>95250</xdr:rowOff>
    </xdr:to>
    <xdr:sp macro="" textlink="">
      <xdr:nvSpPr>
        <xdr:cNvPr id="14" name="角丸四角形吹き出し 13"/>
        <xdr:cNvSpPr/>
      </xdr:nvSpPr>
      <xdr:spPr>
        <a:xfrm>
          <a:off x="6943725" y="3419475"/>
          <a:ext cx="1466850" cy="685800"/>
        </a:xfrm>
        <a:prstGeom prst="wedgeRoundRectCallout">
          <a:avLst>
            <a:gd name="adj1" fmla="val -29556"/>
            <a:gd name="adj2" fmla="val -166411"/>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・東日本大震災</a:t>
          </a:r>
          <a:endParaRPr kumimoji="1" lang="en-US" altLang="ja-JP" sz="800">
            <a:solidFill>
              <a:schemeClr val="tx1"/>
            </a:solidFill>
          </a:endParaRPr>
        </a:p>
        <a:p>
          <a:pPr algn="l"/>
          <a:r>
            <a:rPr kumimoji="1" lang="ja-JP" altLang="en-US" sz="800">
              <a:solidFill>
                <a:schemeClr val="tx1"/>
              </a:solidFill>
            </a:rPr>
            <a:t>・江・浅井三姉妹博覧会開催</a:t>
          </a:r>
          <a:endParaRPr kumimoji="1" lang="en-US" altLang="ja-JP" sz="800">
            <a:solidFill>
              <a:schemeClr val="tx1"/>
            </a:solidFill>
          </a:endParaRPr>
        </a:p>
        <a:p>
          <a:pPr algn="l">
            <a:lnSpc>
              <a:spcPts val="1100"/>
            </a:lnSpc>
          </a:pPr>
          <a:r>
            <a:rPr kumimoji="1" lang="ja-JP" altLang="en-US" sz="1100">
              <a:solidFill>
                <a:schemeClr val="tx1"/>
              </a:solidFill>
            </a:rPr>
            <a:t>・</a:t>
          </a:r>
          <a:r>
            <a:rPr kumimoji="1" lang="ja-JP" altLang="en-US" sz="800">
              <a:solidFill>
                <a:schemeClr val="tx1"/>
              </a:solidFill>
            </a:rPr>
            <a:t>法然上人・親鸞聖人大遠忌</a:t>
          </a:r>
        </a:p>
      </xdr:txBody>
    </xdr:sp>
    <xdr:clientData/>
  </xdr:twoCellAnchor>
  <xdr:twoCellAnchor>
    <xdr:from>
      <xdr:col>3</xdr:col>
      <xdr:colOff>438150</xdr:colOff>
      <xdr:row>16</xdr:row>
      <xdr:rowOff>57150</xdr:rowOff>
    </xdr:from>
    <xdr:to>
      <xdr:col>4</xdr:col>
      <xdr:colOff>276225</xdr:colOff>
      <xdr:row>20</xdr:row>
      <xdr:rowOff>19050</xdr:rowOff>
    </xdr:to>
    <xdr:sp macro="" textlink="">
      <xdr:nvSpPr>
        <xdr:cNvPr id="15" name="角丸四角形吹き出し 14"/>
        <xdr:cNvSpPr/>
      </xdr:nvSpPr>
      <xdr:spPr>
        <a:xfrm>
          <a:off x="3371850" y="3162300"/>
          <a:ext cx="828675" cy="685800"/>
        </a:xfrm>
        <a:prstGeom prst="wedgeRoundRectCallout">
          <a:avLst>
            <a:gd name="adj1" fmla="val -4086"/>
            <a:gd name="adj2" fmla="val -82226"/>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びわ湖ホールオープン</a:t>
          </a:r>
          <a:endParaRPr kumimoji="1" lang="en-US" altLang="ja-JP" sz="800">
            <a:solidFill>
              <a:schemeClr val="tx1"/>
            </a:solidFill>
          </a:endParaRPr>
        </a:p>
      </xdr:txBody>
    </xdr:sp>
    <xdr:clientData/>
  </xdr:twoCellAnchor>
  <xdr:twoCellAnchor>
    <xdr:from>
      <xdr:col>1</xdr:col>
      <xdr:colOff>409575</xdr:colOff>
      <xdr:row>26</xdr:row>
      <xdr:rowOff>95250</xdr:rowOff>
    </xdr:from>
    <xdr:to>
      <xdr:col>2</xdr:col>
      <xdr:colOff>590550</xdr:colOff>
      <xdr:row>29</xdr:row>
      <xdr:rowOff>28575</xdr:rowOff>
    </xdr:to>
    <xdr:sp macro="" textlink="">
      <xdr:nvSpPr>
        <xdr:cNvPr id="16" name="角丸四角形吹き出し 15"/>
        <xdr:cNvSpPr/>
      </xdr:nvSpPr>
      <xdr:spPr>
        <a:xfrm>
          <a:off x="1133475" y="5010150"/>
          <a:ext cx="1276350" cy="476250"/>
        </a:xfrm>
        <a:prstGeom prst="wedgeRoundRectCallout">
          <a:avLst>
            <a:gd name="adj1" fmla="val -32193"/>
            <a:gd name="adj2" fmla="val 64753"/>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大津プリンスホテル</a:t>
          </a:r>
          <a:endParaRPr kumimoji="1" lang="en-US" altLang="ja-JP" sz="800">
            <a:solidFill>
              <a:schemeClr val="tx1"/>
            </a:solidFill>
          </a:endParaRPr>
        </a:p>
        <a:p>
          <a:pPr algn="l"/>
          <a:r>
            <a:rPr kumimoji="1" lang="ja-JP" altLang="en-US" sz="800">
              <a:solidFill>
                <a:schemeClr val="tx1"/>
              </a:solidFill>
            </a:rPr>
            <a:t>平成元年４月オープン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3</xdr:col>
      <xdr:colOff>733425</xdr:colOff>
      <xdr:row>26</xdr:row>
      <xdr:rowOff>28575</xdr:rowOff>
    </xdr:from>
    <xdr:to>
      <xdr:col>5</xdr:col>
      <xdr:colOff>600075</xdr:colOff>
      <xdr:row>28</xdr:row>
      <xdr:rowOff>152400</xdr:rowOff>
    </xdr:to>
    <xdr:sp macro="" textlink="">
      <xdr:nvSpPr>
        <xdr:cNvPr id="17" name="角丸四角形吹き出し 16"/>
        <xdr:cNvSpPr/>
      </xdr:nvSpPr>
      <xdr:spPr>
        <a:xfrm>
          <a:off x="3667125" y="4943475"/>
          <a:ext cx="1457325" cy="485775"/>
        </a:xfrm>
        <a:prstGeom prst="wedgeRoundRectCallout">
          <a:avLst>
            <a:gd name="adj1" fmla="val -41169"/>
            <a:gd name="adj2" fmla="val 71299"/>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琵琶湖ホテル</a:t>
          </a:r>
          <a:endParaRPr kumimoji="1" lang="en-US" altLang="ja-JP" sz="800">
            <a:solidFill>
              <a:schemeClr val="tx1"/>
            </a:solidFill>
          </a:endParaRPr>
        </a:p>
        <a:p>
          <a:pPr algn="l"/>
          <a:r>
            <a:rPr kumimoji="1" lang="ja-JP" altLang="en-US" sz="800">
              <a:solidFill>
                <a:schemeClr val="tx1"/>
              </a:solidFill>
            </a:rPr>
            <a:t>平成１０年１０月移転オープン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12</xdr:col>
      <xdr:colOff>323850</xdr:colOff>
      <xdr:row>32</xdr:row>
      <xdr:rowOff>85725</xdr:rowOff>
    </xdr:from>
    <xdr:to>
      <xdr:col>13</xdr:col>
      <xdr:colOff>85725</xdr:colOff>
      <xdr:row>34</xdr:row>
      <xdr:rowOff>104775</xdr:rowOff>
    </xdr:to>
    <xdr:sp macro="" textlink="">
      <xdr:nvSpPr>
        <xdr:cNvPr id="18" name="テキスト ボックス 17"/>
        <xdr:cNvSpPr txBox="1"/>
      </xdr:nvSpPr>
      <xdr:spPr>
        <a:xfrm>
          <a:off x="9048750" y="6086475"/>
          <a:ext cx="361950" cy="381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800">
              <a:latin typeface="+mn-ea"/>
              <a:ea typeface="+mn-ea"/>
            </a:rPr>
            <a:t>（年）</a:t>
          </a:r>
        </a:p>
      </xdr:txBody>
    </xdr:sp>
    <xdr:clientData/>
  </xdr:twoCellAnchor>
  <xdr:twoCellAnchor>
    <xdr:from>
      <xdr:col>6</xdr:col>
      <xdr:colOff>66675</xdr:colOff>
      <xdr:row>4</xdr:row>
      <xdr:rowOff>142875</xdr:rowOff>
    </xdr:from>
    <xdr:to>
      <xdr:col>8</xdr:col>
      <xdr:colOff>133350</xdr:colOff>
      <xdr:row>7</xdr:row>
      <xdr:rowOff>95250</xdr:rowOff>
    </xdr:to>
    <xdr:sp macro="" textlink="">
      <xdr:nvSpPr>
        <xdr:cNvPr id="19" name="角丸四角形吹き出し 18"/>
        <xdr:cNvSpPr/>
      </xdr:nvSpPr>
      <xdr:spPr>
        <a:xfrm>
          <a:off x="5191125" y="1076325"/>
          <a:ext cx="1266825" cy="495300"/>
        </a:xfrm>
        <a:prstGeom prst="wedgeRoundRectCallout">
          <a:avLst>
            <a:gd name="adj1" fmla="val -9"/>
            <a:gd name="adj2" fmla="val 94928"/>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800">
              <a:solidFill>
                <a:schemeClr val="tx1"/>
              </a:solidFill>
            </a:rPr>
            <a:t>NHK</a:t>
          </a:r>
          <a:r>
            <a:rPr kumimoji="1" lang="ja-JP" altLang="en-US" sz="800">
              <a:solidFill>
                <a:schemeClr val="tx1"/>
              </a:solidFill>
            </a:rPr>
            <a:t>大河ドラマ「功名が辻」効果</a:t>
          </a:r>
          <a:endParaRPr kumimoji="1" lang="ja-JP" altLang="en-US" sz="1100">
            <a:solidFill>
              <a:schemeClr val="tx1"/>
            </a:solidFill>
          </a:endParaRPr>
        </a:p>
      </xdr:txBody>
    </xdr:sp>
    <xdr:clientData/>
  </xdr:twoCellAnchor>
  <xdr:twoCellAnchor>
    <xdr:from>
      <xdr:col>2</xdr:col>
      <xdr:colOff>762000</xdr:colOff>
      <xdr:row>1</xdr:row>
      <xdr:rowOff>19050</xdr:rowOff>
    </xdr:from>
    <xdr:to>
      <xdr:col>8</xdr:col>
      <xdr:colOff>600075</xdr:colOff>
      <xdr:row>2</xdr:row>
      <xdr:rowOff>352425</xdr:rowOff>
    </xdr:to>
    <xdr:sp macro="" textlink="">
      <xdr:nvSpPr>
        <xdr:cNvPr id="20" name="テキスト ボックス 19"/>
        <xdr:cNvSpPr txBox="1"/>
      </xdr:nvSpPr>
      <xdr:spPr>
        <a:xfrm>
          <a:off x="2581275" y="200025"/>
          <a:ext cx="4343400" cy="514350"/>
        </a:xfrm>
        <a:prstGeom prst="rect">
          <a:avLst/>
        </a:prstGeom>
        <a:blipFill>
          <a:blip r:embed="rId2"/>
          <a:srcRect/>
          <a:tile sx="100000" sy="100000" flip="none" algn="tl"/>
        </a:blipFill>
        <a:ln w="9525" cmpd="sng">
          <a:solidFill>
            <a:schemeClr val="lt1">
              <a:shade val="50000"/>
            </a:schemeClr>
          </a:solidFill>
          <a:headEnd type="none"/>
          <a:tailEnd type="none"/>
        </a:ln>
        <a:effectLst>
          <a:outerShdw dist="127000" dir="2400000" algn="ctr" rotWithShape="0">
            <a:prstClr val="black">
              <a:alpha val="43137"/>
            </a:prstClr>
          </a:outerShdw>
        </a:effectLst>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800"/>
            <a:t>１０．観 光 入 込 客 数 推 移</a:t>
          </a:r>
        </a:p>
      </xdr:txBody>
    </xdr:sp>
    <xdr:clientData/>
  </xdr:twoCellAnchor>
  <xdr:twoCellAnchor>
    <xdr:from>
      <xdr:col>10</xdr:col>
      <xdr:colOff>190500</xdr:colOff>
      <xdr:row>4</xdr:row>
      <xdr:rowOff>95250</xdr:rowOff>
    </xdr:from>
    <xdr:to>
      <xdr:col>11</xdr:col>
      <xdr:colOff>295275</xdr:colOff>
      <xdr:row>7</xdr:row>
      <xdr:rowOff>47625</xdr:rowOff>
    </xdr:to>
    <xdr:sp macro="" textlink="">
      <xdr:nvSpPr>
        <xdr:cNvPr id="21" name="角丸四角形吹き出し 20"/>
        <xdr:cNvSpPr/>
      </xdr:nvSpPr>
      <xdr:spPr>
        <a:xfrm>
          <a:off x="7715250" y="1028700"/>
          <a:ext cx="704850" cy="495300"/>
        </a:xfrm>
        <a:prstGeom prst="wedgeRoundRectCallout">
          <a:avLst>
            <a:gd name="adj1" fmla="val -2020"/>
            <a:gd name="adj2" fmla="val 101461"/>
            <a:gd name="adj3" fmla="val 16667"/>
          </a:avLst>
        </a:prstGeom>
        <a:no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14</xdr:row>
      <xdr:rowOff>47625</xdr:rowOff>
    </xdr:from>
    <xdr:to>
      <xdr:col>12</xdr:col>
      <xdr:colOff>409575</xdr:colOff>
      <xdr:row>16</xdr:row>
      <xdr:rowOff>171450</xdr:rowOff>
    </xdr:to>
    <xdr:sp macro="" textlink="">
      <xdr:nvSpPr>
        <xdr:cNvPr id="22" name="角丸四角形吹き出し 21"/>
        <xdr:cNvSpPr/>
      </xdr:nvSpPr>
      <xdr:spPr>
        <a:xfrm>
          <a:off x="8134350" y="2790825"/>
          <a:ext cx="1000125" cy="485775"/>
        </a:xfrm>
        <a:prstGeom prst="wedgeRoundRectCallout">
          <a:avLst>
            <a:gd name="adj1" fmla="val -30461"/>
            <a:gd name="adj2" fmla="val -97574"/>
            <a:gd name="adj3" fmla="val 16667"/>
          </a:avLst>
        </a:prstGeom>
        <a:noFill/>
        <a:ln w="9525">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800">
              <a:solidFill>
                <a:schemeClr val="tx1"/>
              </a:solidFill>
            </a:rPr>
            <a:t>ラコリーナ近江八幡オープン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３頁"/>
    </sheetNames>
    <sheetDataSet>
      <sheetData sheetId="0">
        <row r="12">
          <cell r="C12" t="str">
            <v>自然</v>
          </cell>
          <cell r="E12">
            <v>0.019016405937386863</v>
          </cell>
        </row>
        <row r="13">
          <cell r="C13" t="str">
            <v>歴史・文化</v>
          </cell>
          <cell r="E13">
            <v>0.22842552542825023</v>
          </cell>
        </row>
        <row r="14">
          <cell r="C14" t="str">
            <v>温泉・健康</v>
          </cell>
          <cell r="E14">
            <v>0.041405461023989634</v>
          </cell>
        </row>
        <row r="15">
          <cell r="C15" t="str">
            <v>スポーツ・
レクリエーション</v>
          </cell>
          <cell r="E15">
            <v>0.2071416322097521</v>
          </cell>
        </row>
        <row r="16">
          <cell r="C16" t="str">
            <v>都市型観光</v>
          </cell>
          <cell r="E16">
            <v>0.1602675253901412</v>
          </cell>
        </row>
        <row r="17">
          <cell r="C17" t="str">
            <v>その他</v>
          </cell>
          <cell r="E17">
            <v>0.26550561155465785</v>
          </cell>
        </row>
        <row r="18">
          <cell r="E18">
            <v>0.0782378384558221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workbookViewId="0" topLeftCell="A1"/>
  </sheetViews>
  <sheetFormatPr defaultColWidth="9.140625" defaultRowHeight="15"/>
  <cols>
    <col min="1" max="1" width="106.421875" style="8" customWidth="1"/>
    <col min="2" max="256" width="9.00390625" style="7" customWidth="1"/>
    <col min="257" max="257" width="106.421875" style="7" customWidth="1"/>
    <col min="258" max="512" width="9.00390625" style="7" customWidth="1"/>
    <col min="513" max="513" width="106.421875" style="7" customWidth="1"/>
    <col min="514" max="768" width="9.00390625" style="7" customWidth="1"/>
    <col min="769" max="769" width="106.421875" style="7" customWidth="1"/>
    <col min="770" max="1024" width="9.00390625" style="7" customWidth="1"/>
    <col min="1025" max="1025" width="106.421875" style="7" customWidth="1"/>
    <col min="1026" max="1280" width="9.00390625" style="7" customWidth="1"/>
    <col min="1281" max="1281" width="106.421875" style="7" customWidth="1"/>
    <col min="1282" max="1536" width="9.00390625" style="7" customWidth="1"/>
    <col min="1537" max="1537" width="106.421875" style="7" customWidth="1"/>
    <col min="1538" max="1792" width="9.00390625" style="7" customWidth="1"/>
    <col min="1793" max="1793" width="106.421875" style="7" customWidth="1"/>
    <col min="1794" max="2048" width="9.00390625" style="7" customWidth="1"/>
    <col min="2049" max="2049" width="106.421875" style="7" customWidth="1"/>
    <col min="2050" max="2304" width="9.00390625" style="7" customWidth="1"/>
    <col min="2305" max="2305" width="106.421875" style="7" customWidth="1"/>
    <col min="2306" max="2560" width="9.00390625" style="7" customWidth="1"/>
    <col min="2561" max="2561" width="106.421875" style="7" customWidth="1"/>
    <col min="2562" max="2816" width="9.00390625" style="7" customWidth="1"/>
    <col min="2817" max="2817" width="106.421875" style="7" customWidth="1"/>
    <col min="2818" max="3072" width="9.00390625" style="7" customWidth="1"/>
    <col min="3073" max="3073" width="106.421875" style="7" customWidth="1"/>
    <col min="3074" max="3328" width="9.00390625" style="7" customWidth="1"/>
    <col min="3329" max="3329" width="106.421875" style="7" customWidth="1"/>
    <col min="3330" max="3584" width="9.00390625" style="7" customWidth="1"/>
    <col min="3585" max="3585" width="106.421875" style="7" customWidth="1"/>
    <col min="3586" max="3840" width="9.00390625" style="7" customWidth="1"/>
    <col min="3841" max="3841" width="106.421875" style="7" customWidth="1"/>
    <col min="3842" max="4096" width="9.00390625" style="7" customWidth="1"/>
    <col min="4097" max="4097" width="106.421875" style="7" customWidth="1"/>
    <col min="4098" max="4352" width="9.00390625" style="7" customWidth="1"/>
    <col min="4353" max="4353" width="106.421875" style="7" customWidth="1"/>
    <col min="4354" max="4608" width="9.00390625" style="7" customWidth="1"/>
    <col min="4609" max="4609" width="106.421875" style="7" customWidth="1"/>
    <col min="4610" max="4864" width="9.00390625" style="7" customWidth="1"/>
    <col min="4865" max="4865" width="106.421875" style="7" customWidth="1"/>
    <col min="4866" max="5120" width="9.00390625" style="7" customWidth="1"/>
    <col min="5121" max="5121" width="106.421875" style="7" customWidth="1"/>
    <col min="5122" max="5376" width="9.00390625" style="7" customWidth="1"/>
    <col min="5377" max="5377" width="106.421875" style="7" customWidth="1"/>
    <col min="5378" max="5632" width="9.00390625" style="7" customWidth="1"/>
    <col min="5633" max="5633" width="106.421875" style="7" customWidth="1"/>
    <col min="5634" max="5888" width="9.00390625" style="7" customWidth="1"/>
    <col min="5889" max="5889" width="106.421875" style="7" customWidth="1"/>
    <col min="5890" max="6144" width="9.00390625" style="7" customWidth="1"/>
    <col min="6145" max="6145" width="106.421875" style="7" customWidth="1"/>
    <col min="6146" max="6400" width="9.00390625" style="7" customWidth="1"/>
    <col min="6401" max="6401" width="106.421875" style="7" customWidth="1"/>
    <col min="6402" max="6656" width="9.00390625" style="7" customWidth="1"/>
    <col min="6657" max="6657" width="106.421875" style="7" customWidth="1"/>
    <col min="6658" max="6912" width="9.00390625" style="7" customWidth="1"/>
    <col min="6913" max="6913" width="106.421875" style="7" customWidth="1"/>
    <col min="6914" max="7168" width="9.00390625" style="7" customWidth="1"/>
    <col min="7169" max="7169" width="106.421875" style="7" customWidth="1"/>
    <col min="7170" max="7424" width="9.00390625" style="7" customWidth="1"/>
    <col min="7425" max="7425" width="106.421875" style="7" customWidth="1"/>
    <col min="7426" max="7680" width="9.00390625" style="7" customWidth="1"/>
    <col min="7681" max="7681" width="106.421875" style="7" customWidth="1"/>
    <col min="7682" max="7936" width="9.00390625" style="7" customWidth="1"/>
    <col min="7937" max="7937" width="106.421875" style="7" customWidth="1"/>
    <col min="7938" max="8192" width="9.00390625" style="7" customWidth="1"/>
    <col min="8193" max="8193" width="106.421875" style="7" customWidth="1"/>
    <col min="8194" max="8448" width="9.00390625" style="7" customWidth="1"/>
    <col min="8449" max="8449" width="106.421875" style="7" customWidth="1"/>
    <col min="8450" max="8704" width="9.00390625" style="7" customWidth="1"/>
    <col min="8705" max="8705" width="106.421875" style="7" customWidth="1"/>
    <col min="8706" max="8960" width="9.00390625" style="7" customWidth="1"/>
    <col min="8961" max="8961" width="106.421875" style="7" customWidth="1"/>
    <col min="8962" max="9216" width="9.00390625" style="7" customWidth="1"/>
    <col min="9217" max="9217" width="106.421875" style="7" customWidth="1"/>
    <col min="9218" max="9472" width="9.00390625" style="7" customWidth="1"/>
    <col min="9473" max="9473" width="106.421875" style="7" customWidth="1"/>
    <col min="9474" max="9728" width="9.00390625" style="7" customWidth="1"/>
    <col min="9729" max="9729" width="106.421875" style="7" customWidth="1"/>
    <col min="9730" max="9984" width="9.00390625" style="7" customWidth="1"/>
    <col min="9985" max="9985" width="106.421875" style="7" customWidth="1"/>
    <col min="9986" max="10240" width="9.00390625" style="7" customWidth="1"/>
    <col min="10241" max="10241" width="106.421875" style="7" customWidth="1"/>
    <col min="10242" max="10496" width="9.00390625" style="7" customWidth="1"/>
    <col min="10497" max="10497" width="106.421875" style="7" customWidth="1"/>
    <col min="10498" max="10752" width="9.00390625" style="7" customWidth="1"/>
    <col min="10753" max="10753" width="106.421875" style="7" customWidth="1"/>
    <col min="10754" max="11008" width="9.00390625" style="7" customWidth="1"/>
    <col min="11009" max="11009" width="106.421875" style="7" customWidth="1"/>
    <col min="11010" max="11264" width="9.00390625" style="7" customWidth="1"/>
    <col min="11265" max="11265" width="106.421875" style="7" customWidth="1"/>
    <col min="11266" max="11520" width="9.00390625" style="7" customWidth="1"/>
    <col min="11521" max="11521" width="106.421875" style="7" customWidth="1"/>
    <col min="11522" max="11776" width="9.00390625" style="7" customWidth="1"/>
    <col min="11777" max="11777" width="106.421875" style="7" customWidth="1"/>
    <col min="11778" max="12032" width="9.00390625" style="7" customWidth="1"/>
    <col min="12033" max="12033" width="106.421875" style="7" customWidth="1"/>
    <col min="12034" max="12288" width="9.00390625" style="7" customWidth="1"/>
    <col min="12289" max="12289" width="106.421875" style="7" customWidth="1"/>
    <col min="12290" max="12544" width="9.00390625" style="7" customWidth="1"/>
    <col min="12545" max="12545" width="106.421875" style="7" customWidth="1"/>
    <col min="12546" max="12800" width="9.00390625" style="7" customWidth="1"/>
    <col min="12801" max="12801" width="106.421875" style="7" customWidth="1"/>
    <col min="12802" max="13056" width="9.00390625" style="7" customWidth="1"/>
    <col min="13057" max="13057" width="106.421875" style="7" customWidth="1"/>
    <col min="13058" max="13312" width="9.00390625" style="7" customWidth="1"/>
    <col min="13313" max="13313" width="106.421875" style="7" customWidth="1"/>
    <col min="13314" max="13568" width="9.00390625" style="7" customWidth="1"/>
    <col min="13569" max="13569" width="106.421875" style="7" customWidth="1"/>
    <col min="13570" max="13824" width="9.00390625" style="7" customWidth="1"/>
    <col min="13825" max="13825" width="106.421875" style="7" customWidth="1"/>
    <col min="13826" max="14080" width="9.00390625" style="7" customWidth="1"/>
    <col min="14081" max="14081" width="106.421875" style="7" customWidth="1"/>
    <col min="14082" max="14336" width="9.00390625" style="7" customWidth="1"/>
    <col min="14337" max="14337" width="106.421875" style="7" customWidth="1"/>
    <col min="14338" max="14592" width="9.00390625" style="7" customWidth="1"/>
    <col min="14593" max="14593" width="106.421875" style="7" customWidth="1"/>
    <col min="14594" max="14848" width="9.00390625" style="7" customWidth="1"/>
    <col min="14849" max="14849" width="106.421875" style="7" customWidth="1"/>
    <col min="14850" max="15104" width="9.00390625" style="7" customWidth="1"/>
    <col min="15105" max="15105" width="106.421875" style="7" customWidth="1"/>
    <col min="15106" max="15360" width="9.00390625" style="7" customWidth="1"/>
    <col min="15361" max="15361" width="106.421875" style="7" customWidth="1"/>
    <col min="15362" max="15616" width="9.00390625" style="7" customWidth="1"/>
    <col min="15617" max="15617" width="106.421875" style="7" customWidth="1"/>
    <col min="15618" max="15872" width="9.00390625" style="7" customWidth="1"/>
    <col min="15873" max="15873" width="106.421875" style="7" customWidth="1"/>
    <col min="15874" max="16128" width="9.00390625" style="7" customWidth="1"/>
    <col min="16129" max="16129" width="106.421875" style="7" customWidth="1"/>
    <col min="16130" max="16384" width="9.00390625" style="7" customWidth="1"/>
  </cols>
  <sheetData>
    <row r="7" spans="1:5" s="3" customFormat="1" ht="24">
      <c r="A7" s="1" t="s">
        <v>15</v>
      </c>
      <c r="B7" s="2"/>
      <c r="C7" s="2"/>
      <c r="D7" s="2"/>
      <c r="E7" s="2"/>
    </row>
    <row r="8" spans="1:5" s="3" customFormat="1" ht="24">
      <c r="A8" s="1"/>
      <c r="B8" s="2"/>
      <c r="C8" s="2"/>
      <c r="D8" s="2"/>
      <c r="E8" s="2"/>
    </row>
    <row r="9" spans="1:5" s="3" customFormat="1" ht="24">
      <c r="A9" s="1"/>
      <c r="B9" s="2"/>
      <c r="C9" s="2"/>
      <c r="D9" s="2"/>
      <c r="E9" s="2"/>
    </row>
    <row r="10" s="5" customFormat="1" ht="32.25">
      <c r="A10" s="4" t="s">
        <v>0</v>
      </c>
    </row>
    <row r="11" s="5" customFormat="1" ht="30.75">
      <c r="A11" s="6"/>
    </row>
    <row r="12" s="5" customFormat="1" ht="30.75">
      <c r="A12" s="6"/>
    </row>
    <row r="13" s="5" customFormat="1" ht="30.75">
      <c r="A13" s="6"/>
    </row>
    <row r="14" s="5" customFormat="1" ht="30.75">
      <c r="A14" s="6"/>
    </row>
    <row r="15" s="5" customFormat="1" ht="30.75">
      <c r="A15" s="6"/>
    </row>
    <row r="16" s="5" customFormat="1" ht="30.75">
      <c r="A16" s="6"/>
    </row>
    <row r="17" s="5" customFormat="1" ht="30.75">
      <c r="A17" s="6"/>
    </row>
    <row r="18" s="3" customFormat="1" ht="18.75">
      <c r="A18" s="7"/>
    </row>
    <row r="19" s="3" customFormat="1" ht="18.75">
      <c r="A19" s="7"/>
    </row>
    <row r="20" s="3" customFormat="1" ht="18.75">
      <c r="A20" s="7"/>
    </row>
    <row r="21" s="3" customFormat="1" ht="18.75">
      <c r="A21" s="7"/>
    </row>
    <row r="22" s="3" customFormat="1" ht="18.75">
      <c r="A22" s="7"/>
    </row>
    <row r="23" s="3" customFormat="1" ht="18.75">
      <c r="A23" s="7"/>
    </row>
    <row r="24" s="3" customFormat="1" ht="18.75">
      <c r="A24" s="7"/>
    </row>
    <row r="25" s="3" customFormat="1" ht="18.75">
      <c r="A25" s="7"/>
    </row>
    <row r="26" s="3" customFormat="1" ht="18.75">
      <c r="A26" s="7"/>
    </row>
    <row r="27" s="3" customFormat="1" ht="18.75">
      <c r="A27" s="7"/>
    </row>
    <row r="28" s="3" customFormat="1" ht="18.75">
      <c r="A28" s="7"/>
    </row>
    <row r="29" s="3" customFormat="1" ht="18.75">
      <c r="A29" s="7"/>
    </row>
    <row r="30" s="3" customFormat="1" ht="18.75">
      <c r="A30" s="7"/>
    </row>
    <row r="31" s="3" customFormat="1" ht="18.75">
      <c r="A31" s="7"/>
    </row>
    <row r="34" ht="24">
      <c r="A34" s="1" t="s">
        <v>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topLeftCell="A1"/>
  </sheetViews>
  <sheetFormatPr defaultColWidth="9.140625" defaultRowHeight="15"/>
  <cols>
    <col min="1" max="1" width="5.00390625" style="103" customWidth="1"/>
    <col min="2" max="2" width="8.57421875" style="103" customWidth="1"/>
    <col min="3" max="3" width="6.7109375" style="103" customWidth="1"/>
    <col min="4" max="4" width="10.421875" style="103" customWidth="1"/>
    <col min="5" max="16" width="8.140625" style="103" customWidth="1"/>
    <col min="17" max="17" width="10.421875" style="103" customWidth="1"/>
    <col min="18" max="18" width="7.140625" style="103" customWidth="1"/>
    <col min="19" max="256" width="9.00390625" style="103" customWidth="1"/>
    <col min="257" max="257" width="5.00390625" style="103" customWidth="1"/>
    <col min="258" max="258" width="8.57421875" style="103" customWidth="1"/>
    <col min="259" max="259" width="6.7109375" style="103" customWidth="1"/>
    <col min="260" max="260" width="10.421875" style="103" customWidth="1"/>
    <col min="261" max="272" width="8.140625" style="103" customWidth="1"/>
    <col min="273" max="273" width="10.421875" style="103" customWidth="1"/>
    <col min="274" max="274" width="7.140625" style="103" customWidth="1"/>
    <col min="275" max="512" width="9.00390625" style="103" customWidth="1"/>
    <col min="513" max="513" width="5.00390625" style="103" customWidth="1"/>
    <col min="514" max="514" width="8.57421875" style="103" customWidth="1"/>
    <col min="515" max="515" width="6.7109375" style="103" customWidth="1"/>
    <col min="516" max="516" width="10.421875" style="103" customWidth="1"/>
    <col min="517" max="528" width="8.140625" style="103" customWidth="1"/>
    <col min="529" max="529" width="10.421875" style="103" customWidth="1"/>
    <col min="530" max="530" width="7.140625" style="103" customWidth="1"/>
    <col min="531" max="768" width="9.00390625" style="103" customWidth="1"/>
    <col min="769" max="769" width="5.00390625" style="103" customWidth="1"/>
    <col min="770" max="770" width="8.57421875" style="103" customWidth="1"/>
    <col min="771" max="771" width="6.7109375" style="103" customWidth="1"/>
    <col min="772" max="772" width="10.421875" style="103" customWidth="1"/>
    <col min="773" max="784" width="8.140625" style="103" customWidth="1"/>
    <col min="785" max="785" width="10.421875" style="103" customWidth="1"/>
    <col min="786" max="786" width="7.140625" style="103" customWidth="1"/>
    <col min="787" max="1024" width="9.00390625" style="103" customWidth="1"/>
    <col min="1025" max="1025" width="5.00390625" style="103" customWidth="1"/>
    <col min="1026" max="1026" width="8.57421875" style="103" customWidth="1"/>
    <col min="1027" max="1027" width="6.7109375" style="103" customWidth="1"/>
    <col min="1028" max="1028" width="10.421875" style="103" customWidth="1"/>
    <col min="1029" max="1040" width="8.140625" style="103" customWidth="1"/>
    <col min="1041" max="1041" width="10.421875" style="103" customWidth="1"/>
    <col min="1042" max="1042" width="7.140625" style="103" customWidth="1"/>
    <col min="1043" max="1280" width="9.00390625" style="103" customWidth="1"/>
    <col min="1281" max="1281" width="5.00390625" style="103" customWidth="1"/>
    <col min="1282" max="1282" width="8.57421875" style="103" customWidth="1"/>
    <col min="1283" max="1283" width="6.7109375" style="103" customWidth="1"/>
    <col min="1284" max="1284" width="10.421875" style="103" customWidth="1"/>
    <col min="1285" max="1296" width="8.140625" style="103" customWidth="1"/>
    <col min="1297" max="1297" width="10.421875" style="103" customWidth="1"/>
    <col min="1298" max="1298" width="7.140625" style="103" customWidth="1"/>
    <col min="1299" max="1536" width="9.00390625" style="103" customWidth="1"/>
    <col min="1537" max="1537" width="5.00390625" style="103" customWidth="1"/>
    <col min="1538" max="1538" width="8.57421875" style="103" customWidth="1"/>
    <col min="1539" max="1539" width="6.7109375" style="103" customWidth="1"/>
    <col min="1540" max="1540" width="10.421875" style="103" customWidth="1"/>
    <col min="1541" max="1552" width="8.140625" style="103" customWidth="1"/>
    <col min="1553" max="1553" width="10.421875" style="103" customWidth="1"/>
    <col min="1554" max="1554" width="7.140625" style="103" customWidth="1"/>
    <col min="1555" max="1792" width="9.00390625" style="103" customWidth="1"/>
    <col min="1793" max="1793" width="5.00390625" style="103" customWidth="1"/>
    <col min="1794" max="1794" width="8.57421875" style="103" customWidth="1"/>
    <col min="1795" max="1795" width="6.7109375" style="103" customWidth="1"/>
    <col min="1796" max="1796" width="10.421875" style="103" customWidth="1"/>
    <col min="1797" max="1808" width="8.140625" style="103" customWidth="1"/>
    <col min="1809" max="1809" width="10.421875" style="103" customWidth="1"/>
    <col min="1810" max="1810" width="7.140625" style="103" customWidth="1"/>
    <col min="1811" max="2048" width="9.00390625" style="103" customWidth="1"/>
    <col min="2049" max="2049" width="5.00390625" style="103" customWidth="1"/>
    <col min="2050" max="2050" width="8.57421875" style="103" customWidth="1"/>
    <col min="2051" max="2051" width="6.7109375" style="103" customWidth="1"/>
    <col min="2052" max="2052" width="10.421875" style="103" customWidth="1"/>
    <col min="2053" max="2064" width="8.140625" style="103" customWidth="1"/>
    <col min="2065" max="2065" width="10.421875" style="103" customWidth="1"/>
    <col min="2066" max="2066" width="7.140625" style="103" customWidth="1"/>
    <col min="2067" max="2304" width="9.00390625" style="103" customWidth="1"/>
    <col min="2305" max="2305" width="5.00390625" style="103" customWidth="1"/>
    <col min="2306" max="2306" width="8.57421875" style="103" customWidth="1"/>
    <col min="2307" max="2307" width="6.7109375" style="103" customWidth="1"/>
    <col min="2308" max="2308" width="10.421875" style="103" customWidth="1"/>
    <col min="2309" max="2320" width="8.140625" style="103" customWidth="1"/>
    <col min="2321" max="2321" width="10.421875" style="103" customWidth="1"/>
    <col min="2322" max="2322" width="7.140625" style="103" customWidth="1"/>
    <col min="2323" max="2560" width="9.00390625" style="103" customWidth="1"/>
    <col min="2561" max="2561" width="5.00390625" style="103" customWidth="1"/>
    <col min="2562" max="2562" width="8.57421875" style="103" customWidth="1"/>
    <col min="2563" max="2563" width="6.7109375" style="103" customWidth="1"/>
    <col min="2564" max="2564" width="10.421875" style="103" customWidth="1"/>
    <col min="2565" max="2576" width="8.140625" style="103" customWidth="1"/>
    <col min="2577" max="2577" width="10.421875" style="103" customWidth="1"/>
    <col min="2578" max="2578" width="7.140625" style="103" customWidth="1"/>
    <col min="2579" max="2816" width="9.00390625" style="103" customWidth="1"/>
    <col min="2817" max="2817" width="5.00390625" style="103" customWidth="1"/>
    <col min="2818" max="2818" width="8.57421875" style="103" customWidth="1"/>
    <col min="2819" max="2819" width="6.7109375" style="103" customWidth="1"/>
    <col min="2820" max="2820" width="10.421875" style="103" customWidth="1"/>
    <col min="2821" max="2832" width="8.140625" style="103" customWidth="1"/>
    <col min="2833" max="2833" width="10.421875" style="103" customWidth="1"/>
    <col min="2834" max="2834" width="7.140625" style="103" customWidth="1"/>
    <col min="2835" max="3072" width="9.00390625" style="103" customWidth="1"/>
    <col min="3073" max="3073" width="5.00390625" style="103" customWidth="1"/>
    <col min="3074" max="3074" width="8.57421875" style="103" customWidth="1"/>
    <col min="3075" max="3075" width="6.7109375" style="103" customWidth="1"/>
    <col min="3076" max="3076" width="10.421875" style="103" customWidth="1"/>
    <col min="3077" max="3088" width="8.140625" style="103" customWidth="1"/>
    <col min="3089" max="3089" width="10.421875" style="103" customWidth="1"/>
    <col min="3090" max="3090" width="7.140625" style="103" customWidth="1"/>
    <col min="3091" max="3328" width="9.00390625" style="103" customWidth="1"/>
    <col min="3329" max="3329" width="5.00390625" style="103" customWidth="1"/>
    <col min="3330" max="3330" width="8.57421875" style="103" customWidth="1"/>
    <col min="3331" max="3331" width="6.7109375" style="103" customWidth="1"/>
    <col min="3332" max="3332" width="10.421875" style="103" customWidth="1"/>
    <col min="3333" max="3344" width="8.140625" style="103" customWidth="1"/>
    <col min="3345" max="3345" width="10.421875" style="103" customWidth="1"/>
    <col min="3346" max="3346" width="7.140625" style="103" customWidth="1"/>
    <col min="3347" max="3584" width="9.00390625" style="103" customWidth="1"/>
    <col min="3585" max="3585" width="5.00390625" style="103" customWidth="1"/>
    <col min="3586" max="3586" width="8.57421875" style="103" customWidth="1"/>
    <col min="3587" max="3587" width="6.7109375" style="103" customWidth="1"/>
    <col min="3588" max="3588" width="10.421875" style="103" customWidth="1"/>
    <col min="3589" max="3600" width="8.140625" style="103" customWidth="1"/>
    <col min="3601" max="3601" width="10.421875" style="103" customWidth="1"/>
    <col min="3602" max="3602" width="7.140625" style="103" customWidth="1"/>
    <col min="3603" max="3840" width="9.00390625" style="103" customWidth="1"/>
    <col min="3841" max="3841" width="5.00390625" style="103" customWidth="1"/>
    <col min="3842" max="3842" width="8.57421875" style="103" customWidth="1"/>
    <col min="3843" max="3843" width="6.7109375" style="103" customWidth="1"/>
    <col min="3844" max="3844" width="10.421875" style="103" customWidth="1"/>
    <col min="3845" max="3856" width="8.140625" style="103" customWidth="1"/>
    <col min="3857" max="3857" width="10.421875" style="103" customWidth="1"/>
    <col min="3858" max="3858" width="7.140625" style="103" customWidth="1"/>
    <col min="3859" max="4096" width="9.00390625" style="103" customWidth="1"/>
    <col min="4097" max="4097" width="5.00390625" style="103" customWidth="1"/>
    <col min="4098" max="4098" width="8.57421875" style="103" customWidth="1"/>
    <col min="4099" max="4099" width="6.7109375" style="103" customWidth="1"/>
    <col min="4100" max="4100" width="10.421875" style="103" customWidth="1"/>
    <col min="4101" max="4112" width="8.140625" style="103" customWidth="1"/>
    <col min="4113" max="4113" width="10.421875" style="103" customWidth="1"/>
    <col min="4114" max="4114" width="7.140625" style="103" customWidth="1"/>
    <col min="4115" max="4352" width="9.00390625" style="103" customWidth="1"/>
    <col min="4353" max="4353" width="5.00390625" style="103" customWidth="1"/>
    <col min="4354" max="4354" width="8.57421875" style="103" customWidth="1"/>
    <col min="4355" max="4355" width="6.7109375" style="103" customWidth="1"/>
    <col min="4356" max="4356" width="10.421875" style="103" customWidth="1"/>
    <col min="4357" max="4368" width="8.140625" style="103" customWidth="1"/>
    <col min="4369" max="4369" width="10.421875" style="103" customWidth="1"/>
    <col min="4370" max="4370" width="7.140625" style="103" customWidth="1"/>
    <col min="4371" max="4608" width="9.00390625" style="103" customWidth="1"/>
    <col min="4609" max="4609" width="5.00390625" style="103" customWidth="1"/>
    <col min="4610" max="4610" width="8.57421875" style="103" customWidth="1"/>
    <col min="4611" max="4611" width="6.7109375" style="103" customWidth="1"/>
    <col min="4612" max="4612" width="10.421875" style="103" customWidth="1"/>
    <col min="4613" max="4624" width="8.140625" style="103" customWidth="1"/>
    <col min="4625" max="4625" width="10.421875" style="103" customWidth="1"/>
    <col min="4626" max="4626" width="7.140625" style="103" customWidth="1"/>
    <col min="4627" max="4864" width="9.00390625" style="103" customWidth="1"/>
    <col min="4865" max="4865" width="5.00390625" style="103" customWidth="1"/>
    <col min="4866" max="4866" width="8.57421875" style="103" customWidth="1"/>
    <col min="4867" max="4867" width="6.7109375" style="103" customWidth="1"/>
    <col min="4868" max="4868" width="10.421875" style="103" customWidth="1"/>
    <col min="4869" max="4880" width="8.140625" style="103" customWidth="1"/>
    <col min="4881" max="4881" width="10.421875" style="103" customWidth="1"/>
    <col min="4882" max="4882" width="7.140625" style="103" customWidth="1"/>
    <col min="4883" max="5120" width="9.00390625" style="103" customWidth="1"/>
    <col min="5121" max="5121" width="5.00390625" style="103" customWidth="1"/>
    <col min="5122" max="5122" width="8.57421875" style="103" customWidth="1"/>
    <col min="5123" max="5123" width="6.7109375" style="103" customWidth="1"/>
    <col min="5124" max="5124" width="10.421875" style="103" customWidth="1"/>
    <col min="5125" max="5136" width="8.140625" style="103" customWidth="1"/>
    <col min="5137" max="5137" width="10.421875" style="103" customWidth="1"/>
    <col min="5138" max="5138" width="7.140625" style="103" customWidth="1"/>
    <col min="5139" max="5376" width="9.00390625" style="103" customWidth="1"/>
    <col min="5377" max="5377" width="5.00390625" style="103" customWidth="1"/>
    <col min="5378" max="5378" width="8.57421875" style="103" customWidth="1"/>
    <col min="5379" max="5379" width="6.7109375" style="103" customWidth="1"/>
    <col min="5380" max="5380" width="10.421875" style="103" customWidth="1"/>
    <col min="5381" max="5392" width="8.140625" style="103" customWidth="1"/>
    <col min="5393" max="5393" width="10.421875" style="103" customWidth="1"/>
    <col min="5394" max="5394" width="7.140625" style="103" customWidth="1"/>
    <col min="5395" max="5632" width="9.00390625" style="103" customWidth="1"/>
    <col min="5633" max="5633" width="5.00390625" style="103" customWidth="1"/>
    <col min="5634" max="5634" width="8.57421875" style="103" customWidth="1"/>
    <col min="5635" max="5635" width="6.7109375" style="103" customWidth="1"/>
    <col min="5636" max="5636" width="10.421875" style="103" customWidth="1"/>
    <col min="5637" max="5648" width="8.140625" style="103" customWidth="1"/>
    <col min="5649" max="5649" width="10.421875" style="103" customWidth="1"/>
    <col min="5650" max="5650" width="7.140625" style="103" customWidth="1"/>
    <col min="5651" max="5888" width="9.00390625" style="103" customWidth="1"/>
    <col min="5889" max="5889" width="5.00390625" style="103" customWidth="1"/>
    <col min="5890" max="5890" width="8.57421875" style="103" customWidth="1"/>
    <col min="5891" max="5891" width="6.7109375" style="103" customWidth="1"/>
    <col min="5892" max="5892" width="10.421875" style="103" customWidth="1"/>
    <col min="5893" max="5904" width="8.140625" style="103" customWidth="1"/>
    <col min="5905" max="5905" width="10.421875" style="103" customWidth="1"/>
    <col min="5906" max="5906" width="7.140625" style="103" customWidth="1"/>
    <col min="5907" max="6144" width="9.00390625" style="103" customWidth="1"/>
    <col min="6145" max="6145" width="5.00390625" style="103" customWidth="1"/>
    <col min="6146" max="6146" width="8.57421875" style="103" customWidth="1"/>
    <col min="6147" max="6147" width="6.7109375" style="103" customWidth="1"/>
    <col min="6148" max="6148" width="10.421875" style="103" customWidth="1"/>
    <col min="6149" max="6160" width="8.140625" style="103" customWidth="1"/>
    <col min="6161" max="6161" width="10.421875" style="103" customWidth="1"/>
    <col min="6162" max="6162" width="7.140625" style="103" customWidth="1"/>
    <col min="6163" max="6400" width="9.00390625" style="103" customWidth="1"/>
    <col min="6401" max="6401" width="5.00390625" style="103" customWidth="1"/>
    <col min="6402" max="6402" width="8.57421875" style="103" customWidth="1"/>
    <col min="6403" max="6403" width="6.7109375" style="103" customWidth="1"/>
    <col min="6404" max="6404" width="10.421875" style="103" customWidth="1"/>
    <col min="6405" max="6416" width="8.140625" style="103" customWidth="1"/>
    <col min="6417" max="6417" width="10.421875" style="103" customWidth="1"/>
    <col min="6418" max="6418" width="7.140625" style="103" customWidth="1"/>
    <col min="6419" max="6656" width="9.00390625" style="103" customWidth="1"/>
    <col min="6657" max="6657" width="5.00390625" style="103" customWidth="1"/>
    <col min="6658" max="6658" width="8.57421875" style="103" customWidth="1"/>
    <col min="6659" max="6659" width="6.7109375" style="103" customWidth="1"/>
    <col min="6660" max="6660" width="10.421875" style="103" customWidth="1"/>
    <col min="6661" max="6672" width="8.140625" style="103" customWidth="1"/>
    <col min="6673" max="6673" width="10.421875" style="103" customWidth="1"/>
    <col min="6674" max="6674" width="7.140625" style="103" customWidth="1"/>
    <col min="6675" max="6912" width="9.00390625" style="103" customWidth="1"/>
    <col min="6913" max="6913" width="5.00390625" style="103" customWidth="1"/>
    <col min="6914" max="6914" width="8.57421875" style="103" customWidth="1"/>
    <col min="6915" max="6915" width="6.7109375" style="103" customWidth="1"/>
    <col min="6916" max="6916" width="10.421875" style="103" customWidth="1"/>
    <col min="6917" max="6928" width="8.140625" style="103" customWidth="1"/>
    <col min="6929" max="6929" width="10.421875" style="103" customWidth="1"/>
    <col min="6930" max="6930" width="7.140625" style="103" customWidth="1"/>
    <col min="6931" max="7168" width="9.00390625" style="103" customWidth="1"/>
    <col min="7169" max="7169" width="5.00390625" style="103" customWidth="1"/>
    <col min="7170" max="7170" width="8.57421875" style="103" customWidth="1"/>
    <col min="7171" max="7171" width="6.7109375" style="103" customWidth="1"/>
    <col min="7172" max="7172" width="10.421875" style="103" customWidth="1"/>
    <col min="7173" max="7184" width="8.140625" style="103" customWidth="1"/>
    <col min="7185" max="7185" width="10.421875" style="103" customWidth="1"/>
    <col min="7186" max="7186" width="7.140625" style="103" customWidth="1"/>
    <col min="7187" max="7424" width="9.00390625" style="103" customWidth="1"/>
    <col min="7425" max="7425" width="5.00390625" style="103" customWidth="1"/>
    <col min="7426" max="7426" width="8.57421875" style="103" customWidth="1"/>
    <col min="7427" max="7427" width="6.7109375" style="103" customWidth="1"/>
    <col min="7428" max="7428" width="10.421875" style="103" customWidth="1"/>
    <col min="7429" max="7440" width="8.140625" style="103" customWidth="1"/>
    <col min="7441" max="7441" width="10.421875" style="103" customWidth="1"/>
    <col min="7442" max="7442" width="7.140625" style="103" customWidth="1"/>
    <col min="7443" max="7680" width="9.00390625" style="103" customWidth="1"/>
    <col min="7681" max="7681" width="5.00390625" style="103" customWidth="1"/>
    <col min="7682" max="7682" width="8.57421875" style="103" customWidth="1"/>
    <col min="7683" max="7683" width="6.7109375" style="103" customWidth="1"/>
    <col min="7684" max="7684" width="10.421875" style="103" customWidth="1"/>
    <col min="7685" max="7696" width="8.140625" style="103" customWidth="1"/>
    <col min="7697" max="7697" width="10.421875" style="103" customWidth="1"/>
    <col min="7698" max="7698" width="7.140625" style="103" customWidth="1"/>
    <col min="7699" max="7936" width="9.00390625" style="103" customWidth="1"/>
    <col min="7937" max="7937" width="5.00390625" style="103" customWidth="1"/>
    <col min="7938" max="7938" width="8.57421875" style="103" customWidth="1"/>
    <col min="7939" max="7939" width="6.7109375" style="103" customWidth="1"/>
    <col min="7940" max="7940" width="10.421875" style="103" customWidth="1"/>
    <col min="7941" max="7952" width="8.140625" style="103" customWidth="1"/>
    <col min="7953" max="7953" width="10.421875" style="103" customWidth="1"/>
    <col min="7954" max="7954" width="7.140625" style="103" customWidth="1"/>
    <col min="7955" max="8192" width="9.00390625" style="103" customWidth="1"/>
    <col min="8193" max="8193" width="5.00390625" style="103" customWidth="1"/>
    <col min="8194" max="8194" width="8.57421875" style="103" customWidth="1"/>
    <col min="8195" max="8195" width="6.7109375" style="103" customWidth="1"/>
    <col min="8196" max="8196" width="10.421875" style="103" customWidth="1"/>
    <col min="8197" max="8208" width="8.140625" style="103" customWidth="1"/>
    <col min="8209" max="8209" width="10.421875" style="103" customWidth="1"/>
    <col min="8210" max="8210" width="7.140625" style="103" customWidth="1"/>
    <col min="8211" max="8448" width="9.00390625" style="103" customWidth="1"/>
    <col min="8449" max="8449" width="5.00390625" style="103" customWidth="1"/>
    <col min="8450" max="8450" width="8.57421875" style="103" customWidth="1"/>
    <col min="8451" max="8451" width="6.7109375" style="103" customWidth="1"/>
    <col min="8452" max="8452" width="10.421875" style="103" customWidth="1"/>
    <col min="8453" max="8464" width="8.140625" style="103" customWidth="1"/>
    <col min="8465" max="8465" width="10.421875" style="103" customWidth="1"/>
    <col min="8466" max="8466" width="7.140625" style="103" customWidth="1"/>
    <col min="8467" max="8704" width="9.00390625" style="103" customWidth="1"/>
    <col min="8705" max="8705" width="5.00390625" style="103" customWidth="1"/>
    <col min="8706" max="8706" width="8.57421875" style="103" customWidth="1"/>
    <col min="8707" max="8707" width="6.7109375" style="103" customWidth="1"/>
    <col min="8708" max="8708" width="10.421875" style="103" customWidth="1"/>
    <col min="8709" max="8720" width="8.140625" style="103" customWidth="1"/>
    <col min="8721" max="8721" width="10.421875" style="103" customWidth="1"/>
    <col min="8722" max="8722" width="7.140625" style="103" customWidth="1"/>
    <col min="8723" max="8960" width="9.00390625" style="103" customWidth="1"/>
    <col min="8961" max="8961" width="5.00390625" style="103" customWidth="1"/>
    <col min="8962" max="8962" width="8.57421875" style="103" customWidth="1"/>
    <col min="8963" max="8963" width="6.7109375" style="103" customWidth="1"/>
    <col min="8964" max="8964" width="10.421875" style="103" customWidth="1"/>
    <col min="8965" max="8976" width="8.140625" style="103" customWidth="1"/>
    <col min="8977" max="8977" width="10.421875" style="103" customWidth="1"/>
    <col min="8978" max="8978" width="7.140625" style="103" customWidth="1"/>
    <col min="8979" max="9216" width="9.00390625" style="103" customWidth="1"/>
    <col min="9217" max="9217" width="5.00390625" style="103" customWidth="1"/>
    <col min="9218" max="9218" width="8.57421875" style="103" customWidth="1"/>
    <col min="9219" max="9219" width="6.7109375" style="103" customWidth="1"/>
    <col min="9220" max="9220" width="10.421875" style="103" customWidth="1"/>
    <col min="9221" max="9232" width="8.140625" style="103" customWidth="1"/>
    <col min="9233" max="9233" width="10.421875" style="103" customWidth="1"/>
    <col min="9234" max="9234" width="7.140625" style="103" customWidth="1"/>
    <col min="9235" max="9472" width="9.00390625" style="103" customWidth="1"/>
    <col min="9473" max="9473" width="5.00390625" style="103" customWidth="1"/>
    <col min="9474" max="9474" width="8.57421875" style="103" customWidth="1"/>
    <col min="9475" max="9475" width="6.7109375" style="103" customWidth="1"/>
    <col min="9476" max="9476" width="10.421875" style="103" customWidth="1"/>
    <col min="9477" max="9488" width="8.140625" style="103" customWidth="1"/>
    <col min="9489" max="9489" width="10.421875" style="103" customWidth="1"/>
    <col min="9490" max="9490" width="7.140625" style="103" customWidth="1"/>
    <col min="9491" max="9728" width="9.00390625" style="103" customWidth="1"/>
    <col min="9729" max="9729" width="5.00390625" style="103" customWidth="1"/>
    <col min="9730" max="9730" width="8.57421875" style="103" customWidth="1"/>
    <col min="9731" max="9731" width="6.7109375" style="103" customWidth="1"/>
    <col min="9732" max="9732" width="10.421875" style="103" customWidth="1"/>
    <col min="9733" max="9744" width="8.140625" style="103" customWidth="1"/>
    <col min="9745" max="9745" width="10.421875" style="103" customWidth="1"/>
    <col min="9746" max="9746" width="7.140625" style="103" customWidth="1"/>
    <col min="9747" max="9984" width="9.00390625" style="103" customWidth="1"/>
    <col min="9985" max="9985" width="5.00390625" style="103" customWidth="1"/>
    <col min="9986" max="9986" width="8.57421875" style="103" customWidth="1"/>
    <col min="9987" max="9987" width="6.7109375" style="103" customWidth="1"/>
    <col min="9988" max="9988" width="10.421875" style="103" customWidth="1"/>
    <col min="9989" max="10000" width="8.140625" style="103" customWidth="1"/>
    <col min="10001" max="10001" width="10.421875" style="103" customWidth="1"/>
    <col min="10002" max="10002" width="7.140625" style="103" customWidth="1"/>
    <col min="10003" max="10240" width="9.00390625" style="103" customWidth="1"/>
    <col min="10241" max="10241" width="5.00390625" style="103" customWidth="1"/>
    <col min="10242" max="10242" width="8.57421875" style="103" customWidth="1"/>
    <col min="10243" max="10243" width="6.7109375" style="103" customWidth="1"/>
    <col min="10244" max="10244" width="10.421875" style="103" customWidth="1"/>
    <col min="10245" max="10256" width="8.140625" style="103" customWidth="1"/>
    <col min="10257" max="10257" width="10.421875" style="103" customWidth="1"/>
    <col min="10258" max="10258" width="7.140625" style="103" customWidth="1"/>
    <col min="10259" max="10496" width="9.00390625" style="103" customWidth="1"/>
    <col min="10497" max="10497" width="5.00390625" style="103" customWidth="1"/>
    <col min="10498" max="10498" width="8.57421875" style="103" customWidth="1"/>
    <col min="10499" max="10499" width="6.7109375" style="103" customWidth="1"/>
    <col min="10500" max="10500" width="10.421875" style="103" customWidth="1"/>
    <col min="10501" max="10512" width="8.140625" style="103" customWidth="1"/>
    <col min="10513" max="10513" width="10.421875" style="103" customWidth="1"/>
    <col min="10514" max="10514" width="7.140625" style="103" customWidth="1"/>
    <col min="10515" max="10752" width="9.00390625" style="103" customWidth="1"/>
    <col min="10753" max="10753" width="5.00390625" style="103" customWidth="1"/>
    <col min="10754" max="10754" width="8.57421875" style="103" customWidth="1"/>
    <col min="10755" max="10755" width="6.7109375" style="103" customWidth="1"/>
    <col min="10756" max="10756" width="10.421875" style="103" customWidth="1"/>
    <col min="10757" max="10768" width="8.140625" style="103" customWidth="1"/>
    <col min="10769" max="10769" width="10.421875" style="103" customWidth="1"/>
    <col min="10770" max="10770" width="7.140625" style="103" customWidth="1"/>
    <col min="10771" max="11008" width="9.00390625" style="103" customWidth="1"/>
    <col min="11009" max="11009" width="5.00390625" style="103" customWidth="1"/>
    <col min="11010" max="11010" width="8.57421875" style="103" customWidth="1"/>
    <col min="11011" max="11011" width="6.7109375" style="103" customWidth="1"/>
    <col min="11012" max="11012" width="10.421875" style="103" customWidth="1"/>
    <col min="11013" max="11024" width="8.140625" style="103" customWidth="1"/>
    <col min="11025" max="11025" width="10.421875" style="103" customWidth="1"/>
    <col min="11026" max="11026" width="7.140625" style="103" customWidth="1"/>
    <col min="11027" max="11264" width="9.00390625" style="103" customWidth="1"/>
    <col min="11265" max="11265" width="5.00390625" style="103" customWidth="1"/>
    <col min="11266" max="11266" width="8.57421875" style="103" customWidth="1"/>
    <col min="11267" max="11267" width="6.7109375" style="103" customWidth="1"/>
    <col min="11268" max="11268" width="10.421875" style="103" customWidth="1"/>
    <col min="11269" max="11280" width="8.140625" style="103" customWidth="1"/>
    <col min="11281" max="11281" width="10.421875" style="103" customWidth="1"/>
    <col min="11282" max="11282" width="7.140625" style="103" customWidth="1"/>
    <col min="11283" max="11520" width="9.00390625" style="103" customWidth="1"/>
    <col min="11521" max="11521" width="5.00390625" style="103" customWidth="1"/>
    <col min="11522" max="11522" width="8.57421875" style="103" customWidth="1"/>
    <col min="11523" max="11523" width="6.7109375" style="103" customWidth="1"/>
    <col min="11524" max="11524" width="10.421875" style="103" customWidth="1"/>
    <col min="11525" max="11536" width="8.140625" style="103" customWidth="1"/>
    <col min="11537" max="11537" width="10.421875" style="103" customWidth="1"/>
    <col min="11538" max="11538" width="7.140625" style="103" customWidth="1"/>
    <col min="11539" max="11776" width="9.00390625" style="103" customWidth="1"/>
    <col min="11777" max="11777" width="5.00390625" style="103" customWidth="1"/>
    <col min="11778" max="11778" width="8.57421875" style="103" customWidth="1"/>
    <col min="11779" max="11779" width="6.7109375" style="103" customWidth="1"/>
    <col min="11780" max="11780" width="10.421875" style="103" customWidth="1"/>
    <col min="11781" max="11792" width="8.140625" style="103" customWidth="1"/>
    <col min="11793" max="11793" width="10.421875" style="103" customWidth="1"/>
    <col min="11794" max="11794" width="7.140625" style="103" customWidth="1"/>
    <col min="11795" max="12032" width="9.00390625" style="103" customWidth="1"/>
    <col min="12033" max="12033" width="5.00390625" style="103" customWidth="1"/>
    <col min="12034" max="12034" width="8.57421875" style="103" customWidth="1"/>
    <col min="12035" max="12035" width="6.7109375" style="103" customWidth="1"/>
    <col min="12036" max="12036" width="10.421875" style="103" customWidth="1"/>
    <col min="12037" max="12048" width="8.140625" style="103" customWidth="1"/>
    <col min="12049" max="12049" width="10.421875" style="103" customWidth="1"/>
    <col min="12050" max="12050" width="7.140625" style="103" customWidth="1"/>
    <col min="12051" max="12288" width="9.00390625" style="103" customWidth="1"/>
    <col min="12289" max="12289" width="5.00390625" style="103" customWidth="1"/>
    <col min="12290" max="12290" width="8.57421875" style="103" customWidth="1"/>
    <col min="12291" max="12291" width="6.7109375" style="103" customWidth="1"/>
    <col min="12292" max="12292" width="10.421875" style="103" customWidth="1"/>
    <col min="12293" max="12304" width="8.140625" style="103" customWidth="1"/>
    <col min="12305" max="12305" width="10.421875" style="103" customWidth="1"/>
    <col min="12306" max="12306" width="7.140625" style="103" customWidth="1"/>
    <col min="12307" max="12544" width="9.00390625" style="103" customWidth="1"/>
    <col min="12545" max="12545" width="5.00390625" style="103" customWidth="1"/>
    <col min="12546" max="12546" width="8.57421875" style="103" customWidth="1"/>
    <col min="12547" max="12547" width="6.7109375" style="103" customWidth="1"/>
    <col min="12548" max="12548" width="10.421875" style="103" customWidth="1"/>
    <col min="12549" max="12560" width="8.140625" style="103" customWidth="1"/>
    <col min="12561" max="12561" width="10.421875" style="103" customWidth="1"/>
    <col min="12562" max="12562" width="7.140625" style="103" customWidth="1"/>
    <col min="12563" max="12800" width="9.00390625" style="103" customWidth="1"/>
    <col min="12801" max="12801" width="5.00390625" style="103" customWidth="1"/>
    <col min="12802" max="12802" width="8.57421875" style="103" customWidth="1"/>
    <col min="12803" max="12803" width="6.7109375" style="103" customWidth="1"/>
    <col min="12804" max="12804" width="10.421875" style="103" customWidth="1"/>
    <col min="12805" max="12816" width="8.140625" style="103" customWidth="1"/>
    <col min="12817" max="12817" width="10.421875" style="103" customWidth="1"/>
    <col min="12818" max="12818" width="7.140625" style="103" customWidth="1"/>
    <col min="12819" max="13056" width="9.00390625" style="103" customWidth="1"/>
    <col min="13057" max="13057" width="5.00390625" style="103" customWidth="1"/>
    <col min="13058" max="13058" width="8.57421875" style="103" customWidth="1"/>
    <col min="13059" max="13059" width="6.7109375" style="103" customWidth="1"/>
    <col min="13060" max="13060" width="10.421875" style="103" customWidth="1"/>
    <col min="13061" max="13072" width="8.140625" style="103" customWidth="1"/>
    <col min="13073" max="13073" width="10.421875" style="103" customWidth="1"/>
    <col min="13074" max="13074" width="7.140625" style="103" customWidth="1"/>
    <col min="13075" max="13312" width="9.00390625" style="103" customWidth="1"/>
    <col min="13313" max="13313" width="5.00390625" style="103" customWidth="1"/>
    <col min="13314" max="13314" width="8.57421875" style="103" customWidth="1"/>
    <col min="13315" max="13315" width="6.7109375" style="103" customWidth="1"/>
    <col min="13316" max="13316" width="10.421875" style="103" customWidth="1"/>
    <col min="13317" max="13328" width="8.140625" style="103" customWidth="1"/>
    <col min="13329" max="13329" width="10.421875" style="103" customWidth="1"/>
    <col min="13330" max="13330" width="7.140625" style="103" customWidth="1"/>
    <col min="13331" max="13568" width="9.00390625" style="103" customWidth="1"/>
    <col min="13569" max="13569" width="5.00390625" style="103" customWidth="1"/>
    <col min="13570" max="13570" width="8.57421875" style="103" customWidth="1"/>
    <col min="13571" max="13571" width="6.7109375" style="103" customWidth="1"/>
    <col min="13572" max="13572" width="10.421875" style="103" customWidth="1"/>
    <col min="13573" max="13584" width="8.140625" style="103" customWidth="1"/>
    <col min="13585" max="13585" width="10.421875" style="103" customWidth="1"/>
    <col min="13586" max="13586" width="7.140625" style="103" customWidth="1"/>
    <col min="13587" max="13824" width="9.00390625" style="103" customWidth="1"/>
    <col min="13825" max="13825" width="5.00390625" style="103" customWidth="1"/>
    <col min="13826" max="13826" width="8.57421875" style="103" customWidth="1"/>
    <col min="13827" max="13827" width="6.7109375" style="103" customWidth="1"/>
    <col min="13828" max="13828" width="10.421875" style="103" customWidth="1"/>
    <col min="13829" max="13840" width="8.140625" style="103" customWidth="1"/>
    <col min="13841" max="13841" width="10.421875" style="103" customWidth="1"/>
    <col min="13842" max="13842" width="7.140625" style="103" customWidth="1"/>
    <col min="13843" max="14080" width="9.00390625" style="103" customWidth="1"/>
    <col min="14081" max="14081" width="5.00390625" style="103" customWidth="1"/>
    <col min="14082" max="14082" width="8.57421875" style="103" customWidth="1"/>
    <col min="14083" max="14083" width="6.7109375" style="103" customWidth="1"/>
    <col min="14084" max="14084" width="10.421875" style="103" customWidth="1"/>
    <col min="14085" max="14096" width="8.140625" style="103" customWidth="1"/>
    <col min="14097" max="14097" width="10.421875" style="103" customWidth="1"/>
    <col min="14098" max="14098" width="7.140625" style="103" customWidth="1"/>
    <col min="14099" max="14336" width="9.00390625" style="103" customWidth="1"/>
    <col min="14337" max="14337" width="5.00390625" style="103" customWidth="1"/>
    <col min="14338" max="14338" width="8.57421875" style="103" customWidth="1"/>
    <col min="14339" max="14339" width="6.7109375" style="103" customWidth="1"/>
    <col min="14340" max="14340" width="10.421875" style="103" customWidth="1"/>
    <col min="14341" max="14352" width="8.140625" style="103" customWidth="1"/>
    <col min="14353" max="14353" width="10.421875" style="103" customWidth="1"/>
    <col min="14354" max="14354" width="7.140625" style="103" customWidth="1"/>
    <col min="14355" max="14592" width="9.00390625" style="103" customWidth="1"/>
    <col min="14593" max="14593" width="5.00390625" style="103" customWidth="1"/>
    <col min="14594" max="14594" width="8.57421875" style="103" customWidth="1"/>
    <col min="14595" max="14595" width="6.7109375" style="103" customWidth="1"/>
    <col min="14596" max="14596" width="10.421875" style="103" customWidth="1"/>
    <col min="14597" max="14608" width="8.140625" style="103" customWidth="1"/>
    <col min="14609" max="14609" width="10.421875" style="103" customWidth="1"/>
    <col min="14610" max="14610" width="7.140625" style="103" customWidth="1"/>
    <col min="14611" max="14848" width="9.00390625" style="103" customWidth="1"/>
    <col min="14849" max="14849" width="5.00390625" style="103" customWidth="1"/>
    <col min="14850" max="14850" width="8.57421875" style="103" customWidth="1"/>
    <col min="14851" max="14851" width="6.7109375" style="103" customWidth="1"/>
    <col min="14852" max="14852" width="10.421875" style="103" customWidth="1"/>
    <col min="14853" max="14864" width="8.140625" style="103" customWidth="1"/>
    <col min="14865" max="14865" width="10.421875" style="103" customWidth="1"/>
    <col min="14866" max="14866" width="7.140625" style="103" customWidth="1"/>
    <col min="14867" max="15104" width="9.00390625" style="103" customWidth="1"/>
    <col min="15105" max="15105" width="5.00390625" style="103" customWidth="1"/>
    <col min="15106" max="15106" width="8.57421875" style="103" customWidth="1"/>
    <col min="15107" max="15107" width="6.7109375" style="103" customWidth="1"/>
    <col min="15108" max="15108" width="10.421875" style="103" customWidth="1"/>
    <col min="15109" max="15120" width="8.140625" style="103" customWidth="1"/>
    <col min="15121" max="15121" width="10.421875" style="103" customWidth="1"/>
    <col min="15122" max="15122" width="7.140625" style="103" customWidth="1"/>
    <col min="15123" max="15360" width="9.00390625" style="103" customWidth="1"/>
    <col min="15361" max="15361" width="5.00390625" style="103" customWidth="1"/>
    <col min="15362" max="15362" width="8.57421875" style="103" customWidth="1"/>
    <col min="15363" max="15363" width="6.7109375" style="103" customWidth="1"/>
    <col min="15364" max="15364" width="10.421875" style="103" customWidth="1"/>
    <col min="15365" max="15376" width="8.140625" style="103" customWidth="1"/>
    <col min="15377" max="15377" width="10.421875" style="103" customWidth="1"/>
    <col min="15378" max="15378" width="7.140625" style="103" customWidth="1"/>
    <col min="15379" max="15616" width="9.00390625" style="103" customWidth="1"/>
    <col min="15617" max="15617" width="5.00390625" style="103" customWidth="1"/>
    <col min="15618" max="15618" width="8.57421875" style="103" customWidth="1"/>
    <col min="15619" max="15619" width="6.7109375" style="103" customWidth="1"/>
    <col min="15620" max="15620" width="10.421875" style="103" customWidth="1"/>
    <col min="15621" max="15632" width="8.140625" style="103" customWidth="1"/>
    <col min="15633" max="15633" width="10.421875" style="103" customWidth="1"/>
    <col min="15634" max="15634" width="7.140625" style="103" customWidth="1"/>
    <col min="15635" max="15872" width="9.00390625" style="103" customWidth="1"/>
    <col min="15873" max="15873" width="5.00390625" style="103" customWidth="1"/>
    <col min="15874" max="15874" width="8.57421875" style="103" customWidth="1"/>
    <col min="15875" max="15875" width="6.7109375" style="103" customWidth="1"/>
    <col min="15876" max="15876" width="10.421875" style="103" customWidth="1"/>
    <col min="15877" max="15888" width="8.140625" style="103" customWidth="1"/>
    <col min="15889" max="15889" width="10.421875" style="103" customWidth="1"/>
    <col min="15890" max="15890" width="7.140625" style="103" customWidth="1"/>
    <col min="15891" max="16128" width="9.00390625" style="103" customWidth="1"/>
    <col min="16129" max="16129" width="5.00390625" style="103" customWidth="1"/>
    <col min="16130" max="16130" width="8.57421875" style="103" customWidth="1"/>
    <col min="16131" max="16131" width="6.7109375" style="103" customWidth="1"/>
    <col min="16132" max="16132" width="10.421875" style="103" customWidth="1"/>
    <col min="16133" max="16144" width="8.140625" style="103" customWidth="1"/>
    <col min="16145" max="16145" width="10.421875" style="103" customWidth="1"/>
    <col min="16146" max="16146" width="7.140625" style="103" customWidth="1"/>
    <col min="16147" max="16384" width="9.00390625" style="103" customWidth="1"/>
  </cols>
  <sheetData>
    <row r="1" spans="1:18" s="102" customFormat="1" ht="17.25">
      <c r="A1" s="100"/>
      <c r="B1" s="101" t="s">
        <v>153</v>
      </c>
      <c r="C1" s="100"/>
      <c r="D1" s="100"/>
      <c r="E1" s="100"/>
      <c r="F1" s="100"/>
      <c r="G1" s="100"/>
      <c r="H1" s="100"/>
      <c r="I1" s="100"/>
      <c r="J1" s="100"/>
      <c r="K1" s="100"/>
      <c r="L1" s="100"/>
      <c r="M1" s="100"/>
      <c r="N1" s="100"/>
      <c r="O1" s="100"/>
      <c r="P1" s="100"/>
      <c r="Q1" s="100"/>
      <c r="R1" s="100"/>
    </row>
    <row r="2" spans="2:18" ht="16.5" customHeight="1">
      <c r="B2" s="104"/>
      <c r="C2" s="105"/>
      <c r="D2" s="106"/>
      <c r="E2" s="106"/>
      <c r="F2" s="106"/>
      <c r="G2" s="106"/>
      <c r="H2" s="106"/>
      <c r="I2" s="106"/>
      <c r="J2" s="106"/>
      <c r="K2" s="106"/>
      <c r="L2" s="106"/>
      <c r="M2" s="106"/>
      <c r="N2" s="106"/>
      <c r="O2" s="106"/>
      <c r="P2" s="106"/>
      <c r="Q2" s="106" t="s">
        <v>137</v>
      </c>
      <c r="R2" s="107"/>
    </row>
    <row r="3" spans="2:18" ht="16.5" customHeight="1">
      <c r="B3" s="108"/>
      <c r="C3" s="108" t="s">
        <v>138</v>
      </c>
      <c r="D3" s="109"/>
      <c r="E3" s="111" t="s">
        <v>139</v>
      </c>
      <c r="F3" s="111"/>
      <c r="G3" s="111"/>
      <c r="H3" s="111"/>
      <c r="I3" s="111"/>
      <c r="J3" s="111"/>
      <c r="K3" s="111"/>
      <c r="L3" s="111"/>
      <c r="M3" s="112"/>
      <c r="N3" s="111"/>
      <c r="O3" s="111"/>
      <c r="P3" s="113"/>
      <c r="Q3" s="108"/>
      <c r="R3" s="108"/>
    </row>
    <row r="4" spans="2:18" s="105" customFormat="1" ht="16.5" customHeight="1">
      <c r="B4" s="114" t="s">
        <v>140</v>
      </c>
      <c r="C4" s="114" t="s">
        <v>141</v>
      </c>
      <c r="D4" s="150" t="s">
        <v>142</v>
      </c>
      <c r="E4" s="151" t="s">
        <v>95</v>
      </c>
      <c r="F4" s="152" t="s">
        <v>97</v>
      </c>
      <c r="G4" s="152" t="s">
        <v>98</v>
      </c>
      <c r="H4" s="152" t="s">
        <v>99</v>
      </c>
      <c r="I4" s="152" t="s">
        <v>100</v>
      </c>
      <c r="J4" s="152" t="s">
        <v>102</v>
      </c>
      <c r="K4" s="152" t="s">
        <v>104</v>
      </c>
      <c r="L4" s="152" t="s">
        <v>105</v>
      </c>
      <c r="M4" s="152" t="s">
        <v>106</v>
      </c>
      <c r="N4" s="152" t="s">
        <v>143</v>
      </c>
      <c r="O4" s="152" t="s">
        <v>144</v>
      </c>
      <c r="P4" s="153" t="s">
        <v>145</v>
      </c>
      <c r="Q4" s="127" t="s">
        <v>146</v>
      </c>
      <c r="R4" s="119" t="s">
        <v>45</v>
      </c>
    </row>
    <row r="5" spans="2:18" ht="16.5" customHeight="1">
      <c r="B5" s="108"/>
      <c r="C5" s="120" t="s">
        <v>138</v>
      </c>
      <c r="D5" s="124">
        <v>49509</v>
      </c>
      <c r="E5" s="154">
        <v>6564</v>
      </c>
      <c r="F5" s="122">
        <v>6419</v>
      </c>
      <c r="G5" s="122">
        <v>7484</v>
      </c>
      <c r="H5" s="122">
        <v>6905</v>
      </c>
      <c r="I5" s="122">
        <v>3055</v>
      </c>
      <c r="J5" s="122">
        <v>2625</v>
      </c>
      <c r="K5" s="122">
        <v>2458</v>
      </c>
      <c r="L5" s="122">
        <v>2480</v>
      </c>
      <c r="M5" s="122">
        <v>1835</v>
      </c>
      <c r="N5" s="122">
        <v>2948</v>
      </c>
      <c r="O5" s="122">
        <v>5116</v>
      </c>
      <c r="P5" s="155">
        <v>1620</v>
      </c>
      <c r="Q5" s="124">
        <v>31912</v>
      </c>
      <c r="R5" s="125">
        <v>1.5514226623213838</v>
      </c>
    </row>
    <row r="6" spans="1:18" ht="16.5" customHeight="1">
      <c r="A6" s="126"/>
      <c r="B6" s="127" t="s">
        <v>147</v>
      </c>
      <c r="C6" s="128" t="s">
        <v>148</v>
      </c>
      <c r="D6" s="145">
        <v>207578</v>
      </c>
      <c r="E6" s="130">
        <v>14631</v>
      </c>
      <c r="F6" s="131">
        <v>16184</v>
      </c>
      <c r="G6" s="131">
        <v>21227</v>
      </c>
      <c r="H6" s="131">
        <v>27596</v>
      </c>
      <c r="I6" s="131">
        <v>16178</v>
      </c>
      <c r="J6" s="131">
        <v>17389</v>
      </c>
      <c r="K6" s="131">
        <v>16540</v>
      </c>
      <c r="L6" s="131">
        <v>12113</v>
      </c>
      <c r="M6" s="131">
        <v>12079</v>
      </c>
      <c r="N6" s="131">
        <v>19773</v>
      </c>
      <c r="O6" s="131">
        <v>18348</v>
      </c>
      <c r="P6" s="132">
        <v>15520</v>
      </c>
      <c r="Q6" s="145">
        <v>202697</v>
      </c>
      <c r="R6" s="134">
        <v>1.0240802774584725</v>
      </c>
    </row>
    <row r="7" spans="2:19" ht="16.5" customHeight="1">
      <c r="B7" s="114"/>
      <c r="C7" s="135" t="s">
        <v>149</v>
      </c>
      <c r="D7" s="147">
        <v>257087</v>
      </c>
      <c r="E7" s="137">
        <v>21195</v>
      </c>
      <c r="F7" s="138">
        <v>22603</v>
      </c>
      <c r="G7" s="138">
        <v>28711</v>
      </c>
      <c r="H7" s="138">
        <v>34501</v>
      </c>
      <c r="I7" s="138">
        <v>19233</v>
      </c>
      <c r="J7" s="138">
        <v>20014</v>
      </c>
      <c r="K7" s="138">
        <v>18998</v>
      </c>
      <c r="L7" s="138">
        <v>14593</v>
      </c>
      <c r="M7" s="138">
        <v>13914</v>
      </c>
      <c r="N7" s="138">
        <v>22721</v>
      </c>
      <c r="O7" s="138">
        <v>23464</v>
      </c>
      <c r="P7" s="139">
        <v>17140</v>
      </c>
      <c r="Q7" s="147">
        <v>234609</v>
      </c>
      <c r="R7" s="141">
        <v>1.0958104761539413</v>
      </c>
      <c r="S7" s="142"/>
    </row>
    <row r="8" spans="2:19" ht="16.5" customHeight="1">
      <c r="B8" s="108"/>
      <c r="C8" s="120" t="s">
        <v>138</v>
      </c>
      <c r="D8" s="124">
        <v>4483</v>
      </c>
      <c r="E8" s="154">
        <v>347</v>
      </c>
      <c r="F8" s="122">
        <v>454</v>
      </c>
      <c r="G8" s="122">
        <v>155</v>
      </c>
      <c r="H8" s="122">
        <v>410</v>
      </c>
      <c r="I8" s="122">
        <v>413</v>
      </c>
      <c r="J8" s="122">
        <v>293</v>
      </c>
      <c r="K8" s="122">
        <v>404</v>
      </c>
      <c r="L8" s="122">
        <v>380</v>
      </c>
      <c r="M8" s="122">
        <v>355</v>
      </c>
      <c r="N8" s="122">
        <v>512</v>
      </c>
      <c r="O8" s="122">
        <v>529</v>
      </c>
      <c r="P8" s="155">
        <v>231</v>
      </c>
      <c r="Q8" s="124">
        <v>10315</v>
      </c>
      <c r="R8" s="125">
        <v>0.434609791565681</v>
      </c>
      <c r="S8" s="142"/>
    </row>
    <row r="9" spans="2:19" ht="16.5" customHeight="1">
      <c r="B9" s="127" t="s">
        <v>127</v>
      </c>
      <c r="C9" s="128" t="s">
        <v>148</v>
      </c>
      <c r="D9" s="145">
        <v>53023</v>
      </c>
      <c r="E9" s="130">
        <v>3774</v>
      </c>
      <c r="F9" s="131">
        <v>3953</v>
      </c>
      <c r="G9" s="131">
        <v>5019</v>
      </c>
      <c r="H9" s="131">
        <v>6546</v>
      </c>
      <c r="I9" s="131">
        <v>4904</v>
      </c>
      <c r="J9" s="131">
        <v>4406</v>
      </c>
      <c r="K9" s="131">
        <v>3660</v>
      </c>
      <c r="L9" s="131">
        <v>3023</v>
      </c>
      <c r="M9" s="131">
        <v>3188</v>
      </c>
      <c r="N9" s="131">
        <v>4891</v>
      </c>
      <c r="O9" s="131">
        <v>5220</v>
      </c>
      <c r="P9" s="132">
        <v>4439</v>
      </c>
      <c r="Q9" s="145">
        <v>79815</v>
      </c>
      <c r="R9" s="134">
        <v>0.6643237486687966</v>
      </c>
      <c r="S9" s="142"/>
    </row>
    <row r="10" spans="2:19" ht="16.5" customHeight="1">
      <c r="B10" s="114"/>
      <c r="C10" s="135" t="s">
        <v>149</v>
      </c>
      <c r="D10" s="147">
        <v>57506</v>
      </c>
      <c r="E10" s="137">
        <v>4121</v>
      </c>
      <c r="F10" s="138">
        <v>4407</v>
      </c>
      <c r="G10" s="138">
        <v>5174</v>
      </c>
      <c r="H10" s="138">
        <v>6956</v>
      </c>
      <c r="I10" s="138">
        <v>5317</v>
      </c>
      <c r="J10" s="138">
        <v>4699</v>
      </c>
      <c r="K10" s="138">
        <v>4064</v>
      </c>
      <c r="L10" s="138">
        <v>3403</v>
      </c>
      <c r="M10" s="138">
        <v>3543</v>
      </c>
      <c r="N10" s="138">
        <v>5403</v>
      </c>
      <c r="O10" s="138">
        <v>5749</v>
      </c>
      <c r="P10" s="139">
        <v>4670</v>
      </c>
      <c r="Q10" s="147">
        <v>90130</v>
      </c>
      <c r="R10" s="141">
        <v>0.6380339509597248</v>
      </c>
      <c r="S10" s="142"/>
    </row>
    <row r="11" spans="2:19" ht="16.5" customHeight="1">
      <c r="B11" s="108"/>
      <c r="C11" s="120" t="s">
        <v>138</v>
      </c>
      <c r="D11" s="124">
        <v>45945</v>
      </c>
      <c r="E11" s="154">
        <v>413</v>
      </c>
      <c r="F11" s="122">
        <v>547</v>
      </c>
      <c r="G11" s="122">
        <v>4102</v>
      </c>
      <c r="H11" s="122">
        <v>9607</v>
      </c>
      <c r="I11" s="122">
        <v>5192</v>
      </c>
      <c r="J11" s="122">
        <v>3234</v>
      </c>
      <c r="K11" s="122">
        <v>631</v>
      </c>
      <c r="L11" s="122">
        <v>3780</v>
      </c>
      <c r="M11" s="122">
        <v>2874</v>
      </c>
      <c r="N11" s="122">
        <v>5434</v>
      </c>
      <c r="O11" s="122">
        <v>7653</v>
      </c>
      <c r="P11" s="155">
        <v>2478</v>
      </c>
      <c r="Q11" s="124">
        <v>39011</v>
      </c>
      <c r="R11" s="125">
        <v>1.1777447386634539</v>
      </c>
      <c r="S11" s="142"/>
    </row>
    <row r="12" spans="2:19" ht="16.5" customHeight="1">
      <c r="B12" s="127" t="s">
        <v>150</v>
      </c>
      <c r="C12" s="128" t="s">
        <v>148</v>
      </c>
      <c r="D12" s="145">
        <v>6833</v>
      </c>
      <c r="E12" s="130">
        <v>607</v>
      </c>
      <c r="F12" s="131">
        <v>604</v>
      </c>
      <c r="G12" s="131">
        <v>813</v>
      </c>
      <c r="H12" s="131">
        <v>612</v>
      </c>
      <c r="I12" s="131">
        <v>810</v>
      </c>
      <c r="J12" s="131">
        <v>808</v>
      </c>
      <c r="K12" s="131">
        <v>495</v>
      </c>
      <c r="L12" s="131">
        <v>519</v>
      </c>
      <c r="M12" s="131">
        <v>380</v>
      </c>
      <c r="N12" s="131">
        <v>370</v>
      </c>
      <c r="O12" s="131">
        <v>428</v>
      </c>
      <c r="P12" s="132">
        <v>387</v>
      </c>
      <c r="Q12" s="145">
        <v>10518</v>
      </c>
      <c r="R12" s="134">
        <v>0.6496482220954554</v>
      </c>
      <c r="S12" s="142"/>
    </row>
    <row r="13" spans="2:19" ht="16.5" customHeight="1">
      <c r="B13" s="114"/>
      <c r="C13" s="135" t="s">
        <v>149</v>
      </c>
      <c r="D13" s="147">
        <v>52778</v>
      </c>
      <c r="E13" s="137">
        <v>1020</v>
      </c>
      <c r="F13" s="138">
        <v>1151</v>
      </c>
      <c r="G13" s="138">
        <v>4915</v>
      </c>
      <c r="H13" s="138">
        <v>10219</v>
      </c>
      <c r="I13" s="138">
        <v>6002</v>
      </c>
      <c r="J13" s="138">
        <v>4042</v>
      </c>
      <c r="K13" s="138">
        <v>1126</v>
      </c>
      <c r="L13" s="138">
        <v>4299</v>
      </c>
      <c r="M13" s="138">
        <v>3254</v>
      </c>
      <c r="N13" s="138">
        <v>5804</v>
      </c>
      <c r="O13" s="138">
        <v>8081</v>
      </c>
      <c r="P13" s="139">
        <v>2865</v>
      </c>
      <c r="Q13" s="147">
        <v>49529</v>
      </c>
      <c r="R13" s="141">
        <v>1.0655979325243796</v>
      </c>
      <c r="S13" s="142"/>
    </row>
    <row r="14" spans="2:19" ht="16.5" customHeight="1">
      <c r="B14" s="108"/>
      <c r="C14" s="120" t="s">
        <v>138</v>
      </c>
      <c r="D14" s="124">
        <v>10411</v>
      </c>
      <c r="E14" s="154">
        <v>335</v>
      </c>
      <c r="F14" s="122">
        <v>370</v>
      </c>
      <c r="G14" s="122">
        <v>636</v>
      </c>
      <c r="H14" s="122">
        <v>971</v>
      </c>
      <c r="I14" s="122">
        <v>707</v>
      </c>
      <c r="J14" s="122">
        <v>563</v>
      </c>
      <c r="K14" s="122">
        <v>878</v>
      </c>
      <c r="L14" s="122">
        <v>1121</v>
      </c>
      <c r="M14" s="122">
        <v>893</v>
      </c>
      <c r="N14" s="122">
        <v>790</v>
      </c>
      <c r="O14" s="122">
        <v>2512</v>
      </c>
      <c r="P14" s="155">
        <v>635</v>
      </c>
      <c r="Q14" s="124">
        <v>10552</v>
      </c>
      <c r="R14" s="125">
        <v>0.9866376042456406</v>
      </c>
      <c r="S14" s="142"/>
    </row>
    <row r="15" spans="2:19" ht="16.5" customHeight="1">
      <c r="B15" s="127" t="s">
        <v>129</v>
      </c>
      <c r="C15" s="128" t="s">
        <v>148</v>
      </c>
      <c r="D15" s="145">
        <v>7978</v>
      </c>
      <c r="E15" s="130">
        <v>327</v>
      </c>
      <c r="F15" s="131">
        <v>142</v>
      </c>
      <c r="G15" s="131">
        <v>607</v>
      </c>
      <c r="H15" s="131">
        <v>1122</v>
      </c>
      <c r="I15" s="131">
        <v>448</v>
      </c>
      <c r="J15" s="131">
        <v>428</v>
      </c>
      <c r="K15" s="131">
        <v>879</v>
      </c>
      <c r="L15" s="131">
        <v>658</v>
      </c>
      <c r="M15" s="131">
        <v>511</v>
      </c>
      <c r="N15" s="131">
        <v>800</v>
      </c>
      <c r="O15" s="131">
        <v>1166</v>
      </c>
      <c r="P15" s="132">
        <v>890</v>
      </c>
      <c r="Q15" s="145">
        <v>12763</v>
      </c>
      <c r="R15" s="134">
        <v>0.6250881454203557</v>
      </c>
      <c r="S15" s="142"/>
    </row>
    <row r="16" spans="2:19" ht="16.5" customHeight="1">
      <c r="B16" s="114"/>
      <c r="C16" s="135" t="s">
        <v>149</v>
      </c>
      <c r="D16" s="147">
        <v>18389</v>
      </c>
      <c r="E16" s="137">
        <v>662</v>
      </c>
      <c r="F16" s="138">
        <v>512</v>
      </c>
      <c r="G16" s="138">
        <v>1243</v>
      </c>
      <c r="H16" s="138">
        <v>2093</v>
      </c>
      <c r="I16" s="138">
        <v>1155</v>
      </c>
      <c r="J16" s="138">
        <v>991</v>
      </c>
      <c r="K16" s="138">
        <v>1757</v>
      </c>
      <c r="L16" s="138">
        <v>1779</v>
      </c>
      <c r="M16" s="138">
        <v>1404</v>
      </c>
      <c r="N16" s="138">
        <v>1590</v>
      </c>
      <c r="O16" s="138">
        <v>3678</v>
      </c>
      <c r="P16" s="139">
        <v>1525</v>
      </c>
      <c r="Q16" s="147">
        <v>23315</v>
      </c>
      <c r="R16" s="141">
        <v>0.7887197083422689</v>
      </c>
      <c r="S16" s="142"/>
    </row>
    <row r="17" spans="2:19" ht="16.5" customHeight="1">
      <c r="B17" s="108"/>
      <c r="C17" s="120" t="s">
        <v>138</v>
      </c>
      <c r="D17" s="124">
        <v>54902</v>
      </c>
      <c r="E17" s="154">
        <v>3907</v>
      </c>
      <c r="F17" s="122">
        <v>3438</v>
      </c>
      <c r="G17" s="122">
        <v>3700</v>
      </c>
      <c r="H17" s="122">
        <v>9548</v>
      </c>
      <c r="I17" s="122">
        <v>6439</v>
      </c>
      <c r="J17" s="122">
        <v>3593</v>
      </c>
      <c r="K17" s="122">
        <v>4507</v>
      </c>
      <c r="L17" s="122">
        <v>3641</v>
      </c>
      <c r="M17" s="122">
        <v>3416</v>
      </c>
      <c r="N17" s="122">
        <v>4122</v>
      </c>
      <c r="O17" s="122">
        <v>5195</v>
      </c>
      <c r="P17" s="155">
        <v>3396</v>
      </c>
      <c r="Q17" s="124">
        <v>46153</v>
      </c>
      <c r="R17" s="125">
        <v>1.1206638788377787</v>
      </c>
      <c r="S17" s="142"/>
    </row>
    <row r="18" spans="2:19" ht="16.5" customHeight="1">
      <c r="B18" s="127" t="s">
        <v>130</v>
      </c>
      <c r="C18" s="128" t="s">
        <v>148</v>
      </c>
      <c r="D18" s="145">
        <v>27622</v>
      </c>
      <c r="E18" s="130">
        <v>1644</v>
      </c>
      <c r="F18" s="131">
        <v>1649</v>
      </c>
      <c r="G18" s="131">
        <v>2200</v>
      </c>
      <c r="H18" s="131">
        <v>3282</v>
      </c>
      <c r="I18" s="131">
        <v>2115</v>
      </c>
      <c r="J18" s="131">
        <v>2481</v>
      </c>
      <c r="K18" s="131">
        <v>3001</v>
      </c>
      <c r="L18" s="131">
        <v>2554</v>
      </c>
      <c r="M18" s="131">
        <v>2186</v>
      </c>
      <c r="N18" s="131">
        <v>1935</v>
      </c>
      <c r="O18" s="131">
        <v>2505</v>
      </c>
      <c r="P18" s="132">
        <v>2070</v>
      </c>
      <c r="Q18" s="145">
        <v>41709</v>
      </c>
      <c r="R18" s="134">
        <v>0.6622551487688508</v>
      </c>
      <c r="S18" s="142"/>
    </row>
    <row r="19" spans="2:19" ht="16.5" customHeight="1">
      <c r="B19" s="114"/>
      <c r="C19" s="135" t="s">
        <v>149</v>
      </c>
      <c r="D19" s="147">
        <v>82524</v>
      </c>
      <c r="E19" s="137">
        <v>5551</v>
      </c>
      <c r="F19" s="138">
        <v>5087</v>
      </c>
      <c r="G19" s="138">
        <v>5900</v>
      </c>
      <c r="H19" s="138">
        <v>12830</v>
      </c>
      <c r="I19" s="138">
        <v>8554</v>
      </c>
      <c r="J19" s="138">
        <v>6074</v>
      </c>
      <c r="K19" s="138">
        <v>7508</v>
      </c>
      <c r="L19" s="138">
        <v>6195</v>
      </c>
      <c r="M19" s="138">
        <v>5602</v>
      </c>
      <c r="N19" s="138">
        <v>6057</v>
      </c>
      <c r="O19" s="138">
        <v>7700</v>
      </c>
      <c r="P19" s="139">
        <v>5466</v>
      </c>
      <c r="Q19" s="147">
        <v>87862</v>
      </c>
      <c r="R19" s="141">
        <v>0.9030525141699484</v>
      </c>
      <c r="S19" s="142"/>
    </row>
    <row r="20" spans="2:19" ht="16.5" customHeight="1">
      <c r="B20" s="108"/>
      <c r="C20" s="120" t="s">
        <v>138</v>
      </c>
      <c r="D20" s="124">
        <v>15237</v>
      </c>
      <c r="E20" s="154">
        <v>2644</v>
      </c>
      <c r="F20" s="122">
        <v>3339</v>
      </c>
      <c r="G20" s="122">
        <v>2633</v>
      </c>
      <c r="H20" s="122">
        <v>745</v>
      </c>
      <c r="I20" s="122">
        <v>554</v>
      </c>
      <c r="J20" s="122">
        <v>468</v>
      </c>
      <c r="K20" s="122">
        <v>746</v>
      </c>
      <c r="L20" s="122">
        <v>487</v>
      </c>
      <c r="M20" s="122">
        <v>1277</v>
      </c>
      <c r="N20" s="122">
        <v>839</v>
      </c>
      <c r="O20" s="122">
        <v>428</v>
      </c>
      <c r="P20" s="155">
        <v>1077</v>
      </c>
      <c r="Q20" s="124">
        <v>11192</v>
      </c>
      <c r="R20" s="125">
        <v>1.3614188706218728</v>
      </c>
      <c r="S20" s="142"/>
    </row>
    <row r="21" spans="2:19" ht="16.5" customHeight="1">
      <c r="B21" s="127" t="s">
        <v>131</v>
      </c>
      <c r="C21" s="128" t="s">
        <v>148</v>
      </c>
      <c r="D21" s="145">
        <v>38349</v>
      </c>
      <c r="E21" s="130">
        <v>1896</v>
      </c>
      <c r="F21" s="131">
        <v>2365</v>
      </c>
      <c r="G21" s="131">
        <v>3109</v>
      </c>
      <c r="H21" s="131">
        <v>5622</v>
      </c>
      <c r="I21" s="131">
        <v>4673</v>
      </c>
      <c r="J21" s="131">
        <v>2760</v>
      </c>
      <c r="K21" s="131">
        <v>3130</v>
      </c>
      <c r="L21" s="131">
        <v>3173</v>
      </c>
      <c r="M21" s="131">
        <v>2276</v>
      </c>
      <c r="N21" s="131">
        <v>3411</v>
      </c>
      <c r="O21" s="131">
        <v>2790</v>
      </c>
      <c r="P21" s="132">
        <v>3144</v>
      </c>
      <c r="Q21" s="145">
        <v>47747</v>
      </c>
      <c r="R21" s="134">
        <v>0.8031708798458542</v>
      </c>
      <c r="S21" s="142"/>
    </row>
    <row r="22" spans="2:19" ht="16.5" customHeight="1">
      <c r="B22" s="114"/>
      <c r="C22" s="135" t="s">
        <v>149</v>
      </c>
      <c r="D22" s="147">
        <v>53586</v>
      </c>
      <c r="E22" s="137">
        <v>4540</v>
      </c>
      <c r="F22" s="138">
        <v>5704</v>
      </c>
      <c r="G22" s="138">
        <v>5742</v>
      </c>
      <c r="H22" s="138">
        <v>6367</v>
      </c>
      <c r="I22" s="138">
        <v>5227</v>
      </c>
      <c r="J22" s="138">
        <v>3228</v>
      </c>
      <c r="K22" s="138">
        <v>3876</v>
      </c>
      <c r="L22" s="138">
        <v>3660</v>
      </c>
      <c r="M22" s="138">
        <v>3553</v>
      </c>
      <c r="N22" s="138">
        <v>4250</v>
      </c>
      <c r="O22" s="138">
        <v>3218</v>
      </c>
      <c r="P22" s="139">
        <v>4221</v>
      </c>
      <c r="Q22" s="147">
        <v>58939</v>
      </c>
      <c r="R22" s="141">
        <v>0.9091772849895655</v>
      </c>
      <c r="S22" s="142"/>
    </row>
    <row r="23" spans="2:19" ht="16.5" customHeight="1">
      <c r="B23" s="108"/>
      <c r="C23" s="120" t="s">
        <v>138</v>
      </c>
      <c r="D23" s="124">
        <v>11703</v>
      </c>
      <c r="E23" s="154">
        <v>32</v>
      </c>
      <c r="F23" s="122">
        <v>63</v>
      </c>
      <c r="G23" s="122">
        <v>59</v>
      </c>
      <c r="H23" s="122">
        <v>87</v>
      </c>
      <c r="I23" s="122">
        <v>179</v>
      </c>
      <c r="J23" s="122">
        <v>124</v>
      </c>
      <c r="K23" s="122">
        <v>1757</v>
      </c>
      <c r="L23" s="122">
        <v>1864</v>
      </c>
      <c r="M23" s="122">
        <v>3225</v>
      </c>
      <c r="N23" s="122">
        <v>1199</v>
      </c>
      <c r="O23" s="122">
        <v>2002</v>
      </c>
      <c r="P23" s="155">
        <v>1112</v>
      </c>
      <c r="Q23" s="124">
        <v>2588</v>
      </c>
      <c r="R23" s="125">
        <v>4.522024729520865</v>
      </c>
      <c r="S23" s="142"/>
    </row>
    <row r="24" spans="2:19" ht="16.5" customHeight="1">
      <c r="B24" s="127" t="s">
        <v>151</v>
      </c>
      <c r="C24" s="128" t="s">
        <v>148</v>
      </c>
      <c r="D24" s="145">
        <v>3499</v>
      </c>
      <c r="E24" s="130">
        <v>46</v>
      </c>
      <c r="F24" s="131">
        <v>141</v>
      </c>
      <c r="G24" s="131">
        <v>383</v>
      </c>
      <c r="H24" s="131">
        <v>773</v>
      </c>
      <c r="I24" s="131">
        <v>259</v>
      </c>
      <c r="J24" s="131">
        <v>95</v>
      </c>
      <c r="K24" s="131">
        <v>228</v>
      </c>
      <c r="L24" s="131">
        <v>167</v>
      </c>
      <c r="M24" s="131">
        <v>195</v>
      </c>
      <c r="N24" s="131">
        <v>396</v>
      </c>
      <c r="O24" s="131">
        <v>608</v>
      </c>
      <c r="P24" s="132">
        <v>208</v>
      </c>
      <c r="Q24" s="145">
        <v>2837</v>
      </c>
      <c r="R24" s="134">
        <v>1.2333450828339796</v>
      </c>
      <c r="S24" s="142"/>
    </row>
    <row r="25" spans="2:19" ht="16.5" customHeight="1">
      <c r="B25" s="114"/>
      <c r="C25" s="135" t="s">
        <v>149</v>
      </c>
      <c r="D25" s="147">
        <v>15202</v>
      </c>
      <c r="E25" s="137">
        <v>78</v>
      </c>
      <c r="F25" s="138">
        <v>204</v>
      </c>
      <c r="G25" s="138">
        <v>442</v>
      </c>
      <c r="H25" s="138">
        <v>860</v>
      </c>
      <c r="I25" s="138">
        <v>438</v>
      </c>
      <c r="J25" s="138">
        <v>219</v>
      </c>
      <c r="K25" s="138">
        <v>1985</v>
      </c>
      <c r="L25" s="138">
        <v>2031</v>
      </c>
      <c r="M25" s="138">
        <v>3420</v>
      </c>
      <c r="N25" s="138">
        <v>1595</v>
      </c>
      <c r="O25" s="138">
        <v>2610</v>
      </c>
      <c r="P25" s="139">
        <v>1320</v>
      </c>
      <c r="Q25" s="147">
        <v>5425</v>
      </c>
      <c r="R25" s="141">
        <v>2.8022119815668205</v>
      </c>
      <c r="S25" s="142"/>
    </row>
    <row r="26" spans="2:19" ht="16.5" customHeight="1">
      <c r="B26" s="108"/>
      <c r="C26" s="120" t="s">
        <v>138</v>
      </c>
      <c r="D26" s="124">
        <v>192190</v>
      </c>
      <c r="E26" s="154">
        <v>14242</v>
      </c>
      <c r="F26" s="122">
        <v>14630</v>
      </c>
      <c r="G26" s="122">
        <v>18769</v>
      </c>
      <c r="H26" s="122">
        <v>28273</v>
      </c>
      <c r="I26" s="122">
        <v>16539</v>
      </c>
      <c r="J26" s="122">
        <v>10900</v>
      </c>
      <c r="K26" s="122">
        <v>11381</v>
      </c>
      <c r="L26" s="122">
        <v>13753</v>
      </c>
      <c r="M26" s="122">
        <v>13875</v>
      </c>
      <c r="N26" s="122">
        <v>15844</v>
      </c>
      <c r="O26" s="122">
        <v>23435</v>
      </c>
      <c r="P26" s="155">
        <v>10549</v>
      </c>
      <c r="Q26" s="124">
        <v>151723</v>
      </c>
      <c r="R26" s="125">
        <v>1.2667163185542074</v>
      </c>
      <c r="S26" s="142"/>
    </row>
    <row r="27" spans="2:19" ht="16.5" customHeight="1">
      <c r="B27" s="127" t="s">
        <v>152</v>
      </c>
      <c r="C27" s="128" t="s">
        <v>148</v>
      </c>
      <c r="D27" s="145">
        <v>344882</v>
      </c>
      <c r="E27" s="130">
        <v>22925</v>
      </c>
      <c r="F27" s="131">
        <v>25038</v>
      </c>
      <c r="G27" s="131">
        <v>33358</v>
      </c>
      <c r="H27" s="131">
        <v>45553</v>
      </c>
      <c r="I27" s="131">
        <v>29387</v>
      </c>
      <c r="J27" s="131">
        <v>28367</v>
      </c>
      <c r="K27" s="131">
        <v>27933</v>
      </c>
      <c r="L27" s="131">
        <v>22207</v>
      </c>
      <c r="M27" s="131">
        <v>20815</v>
      </c>
      <c r="N27" s="131">
        <v>31576</v>
      </c>
      <c r="O27" s="131">
        <v>31065</v>
      </c>
      <c r="P27" s="132">
        <v>26658</v>
      </c>
      <c r="Q27" s="145">
        <v>398086</v>
      </c>
      <c r="R27" s="134">
        <v>0.8663504870806811</v>
      </c>
      <c r="S27" s="142"/>
    </row>
    <row r="28" spans="2:19" ht="16.5" customHeight="1">
      <c r="B28" s="114"/>
      <c r="C28" s="135" t="s">
        <v>149</v>
      </c>
      <c r="D28" s="147">
        <v>537072</v>
      </c>
      <c r="E28" s="137">
        <v>37167</v>
      </c>
      <c r="F28" s="138">
        <v>39668</v>
      </c>
      <c r="G28" s="138">
        <v>52127</v>
      </c>
      <c r="H28" s="138">
        <v>73826</v>
      </c>
      <c r="I28" s="138">
        <v>45926</v>
      </c>
      <c r="J28" s="138">
        <v>39267</v>
      </c>
      <c r="K28" s="138">
        <v>39314</v>
      </c>
      <c r="L28" s="138">
        <v>35960</v>
      </c>
      <c r="M28" s="138">
        <v>34690</v>
      </c>
      <c r="N28" s="138">
        <v>47420</v>
      </c>
      <c r="O28" s="138">
        <v>54500</v>
      </c>
      <c r="P28" s="139">
        <v>37207</v>
      </c>
      <c r="Q28" s="147">
        <v>549809</v>
      </c>
      <c r="R28" s="141">
        <v>0.9768337731830509</v>
      </c>
      <c r="S28" s="142"/>
    </row>
    <row r="29" spans="2:18" ht="15">
      <c r="B29" s="105"/>
      <c r="C29" s="105"/>
      <c r="D29" s="105"/>
      <c r="E29" s="105"/>
      <c r="F29" s="105"/>
      <c r="G29" s="105"/>
      <c r="H29" s="105"/>
      <c r="I29" s="105"/>
      <c r="J29" s="105"/>
      <c r="K29" s="105"/>
      <c r="L29" s="105"/>
      <c r="M29" s="105"/>
      <c r="N29" s="105"/>
      <c r="O29" s="105"/>
      <c r="P29" s="105"/>
      <c r="Q29" s="105"/>
      <c r="R29" s="105"/>
    </row>
    <row r="30" spans="2:18" ht="15">
      <c r="B30" s="105"/>
      <c r="C30" s="105"/>
      <c r="D30" s="105"/>
      <c r="E30" s="105"/>
      <c r="F30" s="105"/>
      <c r="G30" s="105"/>
      <c r="H30" s="105"/>
      <c r="I30" s="105"/>
      <c r="J30" s="105"/>
      <c r="K30" s="105"/>
      <c r="L30" s="105"/>
      <c r="M30" s="105"/>
      <c r="N30" s="105"/>
      <c r="O30" s="105"/>
      <c r="P30" s="105"/>
      <c r="Q30" s="105"/>
      <c r="R30" s="105"/>
    </row>
  </sheetData>
  <printOptions/>
  <pageMargins left="0.7" right="0.7" top="0.75" bottom="0.75" header="0.3" footer="0.3"/>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topLeftCell="A1"/>
  </sheetViews>
  <sheetFormatPr defaultColWidth="9.140625" defaultRowHeight="15"/>
  <cols>
    <col min="1" max="1" width="4.421875" style="100" customWidth="1"/>
    <col min="2" max="2" width="8.57421875" style="100" customWidth="1"/>
    <col min="3" max="3" width="6.7109375" style="100" customWidth="1"/>
    <col min="4" max="4" width="9.140625" style="100" customWidth="1"/>
    <col min="5" max="16" width="8.140625" style="100" customWidth="1"/>
    <col min="17" max="17" width="9.140625" style="100" customWidth="1"/>
    <col min="18" max="18" width="7.421875" style="100" customWidth="1"/>
    <col min="19" max="19" width="1.8515625" style="156" customWidth="1"/>
    <col min="20" max="239" width="9.00390625" style="156" customWidth="1"/>
    <col min="240" max="240" width="4.421875" style="156" customWidth="1"/>
    <col min="241" max="241" width="8.57421875" style="156" customWidth="1"/>
    <col min="242" max="242" width="6.7109375" style="156" customWidth="1"/>
    <col min="243" max="243" width="10.421875" style="156" bestFit="1" customWidth="1"/>
    <col min="244" max="255" width="8.57421875" style="156" customWidth="1"/>
    <col min="256" max="256" width="9.140625" style="156" customWidth="1"/>
    <col min="257" max="257" width="7.421875" style="156" customWidth="1"/>
    <col min="258" max="258" width="1.8515625" style="156" customWidth="1"/>
    <col min="259" max="495" width="9.00390625" style="156" customWidth="1"/>
    <col min="496" max="496" width="4.421875" style="156" customWidth="1"/>
    <col min="497" max="497" width="8.57421875" style="156" customWidth="1"/>
    <col min="498" max="498" width="6.7109375" style="156" customWidth="1"/>
    <col min="499" max="499" width="10.421875" style="156" bestFit="1" customWidth="1"/>
    <col min="500" max="511" width="8.57421875" style="156" customWidth="1"/>
    <col min="512" max="512" width="9.140625" style="156" customWidth="1"/>
    <col min="513" max="513" width="7.421875" style="156" customWidth="1"/>
    <col min="514" max="514" width="1.8515625" style="156" customWidth="1"/>
    <col min="515" max="751" width="9.00390625" style="156" customWidth="1"/>
    <col min="752" max="752" width="4.421875" style="156" customWidth="1"/>
    <col min="753" max="753" width="8.57421875" style="156" customWidth="1"/>
    <col min="754" max="754" width="6.7109375" style="156" customWidth="1"/>
    <col min="755" max="755" width="10.421875" style="156" bestFit="1" customWidth="1"/>
    <col min="756" max="767" width="8.57421875" style="156" customWidth="1"/>
    <col min="768" max="768" width="9.140625" style="156" customWidth="1"/>
    <col min="769" max="769" width="7.421875" style="156" customWidth="1"/>
    <col min="770" max="770" width="1.8515625" style="156" customWidth="1"/>
    <col min="771" max="1007" width="9.00390625" style="156" customWidth="1"/>
    <col min="1008" max="1008" width="4.421875" style="156" customWidth="1"/>
    <col min="1009" max="1009" width="8.57421875" style="156" customWidth="1"/>
    <col min="1010" max="1010" width="6.7109375" style="156" customWidth="1"/>
    <col min="1011" max="1011" width="10.421875" style="156" bestFit="1" customWidth="1"/>
    <col min="1012" max="1023" width="8.57421875" style="156" customWidth="1"/>
    <col min="1024" max="1024" width="9.140625" style="156" customWidth="1"/>
    <col min="1025" max="1025" width="7.421875" style="156" customWidth="1"/>
    <col min="1026" max="1026" width="1.8515625" style="156" customWidth="1"/>
    <col min="1027" max="1263" width="9.00390625" style="156" customWidth="1"/>
    <col min="1264" max="1264" width="4.421875" style="156" customWidth="1"/>
    <col min="1265" max="1265" width="8.57421875" style="156" customWidth="1"/>
    <col min="1266" max="1266" width="6.7109375" style="156" customWidth="1"/>
    <col min="1267" max="1267" width="10.421875" style="156" bestFit="1" customWidth="1"/>
    <col min="1268" max="1279" width="8.57421875" style="156" customWidth="1"/>
    <col min="1280" max="1280" width="9.140625" style="156" customWidth="1"/>
    <col min="1281" max="1281" width="7.421875" style="156" customWidth="1"/>
    <col min="1282" max="1282" width="1.8515625" style="156" customWidth="1"/>
    <col min="1283" max="1519" width="9.00390625" style="156" customWidth="1"/>
    <col min="1520" max="1520" width="4.421875" style="156" customWidth="1"/>
    <col min="1521" max="1521" width="8.57421875" style="156" customWidth="1"/>
    <col min="1522" max="1522" width="6.7109375" style="156" customWidth="1"/>
    <col min="1523" max="1523" width="10.421875" style="156" bestFit="1" customWidth="1"/>
    <col min="1524" max="1535" width="8.57421875" style="156" customWidth="1"/>
    <col min="1536" max="1536" width="9.140625" style="156" customWidth="1"/>
    <col min="1537" max="1537" width="7.421875" style="156" customWidth="1"/>
    <col min="1538" max="1538" width="1.8515625" style="156" customWidth="1"/>
    <col min="1539" max="1775" width="9.00390625" style="156" customWidth="1"/>
    <col min="1776" max="1776" width="4.421875" style="156" customWidth="1"/>
    <col min="1777" max="1777" width="8.57421875" style="156" customWidth="1"/>
    <col min="1778" max="1778" width="6.7109375" style="156" customWidth="1"/>
    <col min="1779" max="1779" width="10.421875" style="156" bestFit="1" customWidth="1"/>
    <col min="1780" max="1791" width="8.57421875" style="156" customWidth="1"/>
    <col min="1792" max="1792" width="9.140625" style="156" customWidth="1"/>
    <col min="1793" max="1793" width="7.421875" style="156" customWidth="1"/>
    <col min="1794" max="1794" width="1.8515625" style="156" customWidth="1"/>
    <col min="1795" max="2031" width="9.00390625" style="156" customWidth="1"/>
    <col min="2032" max="2032" width="4.421875" style="156" customWidth="1"/>
    <col min="2033" max="2033" width="8.57421875" style="156" customWidth="1"/>
    <col min="2034" max="2034" width="6.7109375" style="156" customWidth="1"/>
    <col min="2035" max="2035" width="10.421875" style="156" bestFit="1" customWidth="1"/>
    <col min="2036" max="2047" width="8.57421875" style="156" customWidth="1"/>
    <col min="2048" max="2048" width="9.140625" style="156" customWidth="1"/>
    <col min="2049" max="2049" width="7.421875" style="156" customWidth="1"/>
    <col min="2050" max="2050" width="1.8515625" style="156" customWidth="1"/>
    <col min="2051" max="2287" width="9.00390625" style="156" customWidth="1"/>
    <col min="2288" max="2288" width="4.421875" style="156" customWidth="1"/>
    <col min="2289" max="2289" width="8.57421875" style="156" customWidth="1"/>
    <col min="2290" max="2290" width="6.7109375" style="156" customWidth="1"/>
    <col min="2291" max="2291" width="10.421875" style="156" bestFit="1" customWidth="1"/>
    <col min="2292" max="2303" width="8.57421875" style="156" customWidth="1"/>
    <col min="2304" max="2304" width="9.140625" style="156" customWidth="1"/>
    <col min="2305" max="2305" width="7.421875" style="156" customWidth="1"/>
    <col min="2306" max="2306" width="1.8515625" style="156" customWidth="1"/>
    <col min="2307" max="2543" width="9.00390625" style="156" customWidth="1"/>
    <col min="2544" max="2544" width="4.421875" style="156" customWidth="1"/>
    <col min="2545" max="2545" width="8.57421875" style="156" customWidth="1"/>
    <col min="2546" max="2546" width="6.7109375" style="156" customWidth="1"/>
    <col min="2547" max="2547" width="10.421875" style="156" bestFit="1" customWidth="1"/>
    <col min="2548" max="2559" width="8.57421875" style="156" customWidth="1"/>
    <col min="2560" max="2560" width="9.140625" style="156" customWidth="1"/>
    <col min="2561" max="2561" width="7.421875" style="156" customWidth="1"/>
    <col min="2562" max="2562" width="1.8515625" style="156" customWidth="1"/>
    <col min="2563" max="2799" width="9.00390625" style="156" customWidth="1"/>
    <col min="2800" max="2800" width="4.421875" style="156" customWidth="1"/>
    <col min="2801" max="2801" width="8.57421875" style="156" customWidth="1"/>
    <col min="2802" max="2802" width="6.7109375" style="156" customWidth="1"/>
    <col min="2803" max="2803" width="10.421875" style="156" bestFit="1" customWidth="1"/>
    <col min="2804" max="2815" width="8.57421875" style="156" customWidth="1"/>
    <col min="2816" max="2816" width="9.140625" style="156" customWidth="1"/>
    <col min="2817" max="2817" width="7.421875" style="156" customWidth="1"/>
    <col min="2818" max="2818" width="1.8515625" style="156" customWidth="1"/>
    <col min="2819" max="3055" width="9.00390625" style="156" customWidth="1"/>
    <col min="3056" max="3056" width="4.421875" style="156" customWidth="1"/>
    <col min="3057" max="3057" width="8.57421875" style="156" customWidth="1"/>
    <col min="3058" max="3058" width="6.7109375" style="156" customWidth="1"/>
    <col min="3059" max="3059" width="10.421875" style="156" bestFit="1" customWidth="1"/>
    <col min="3060" max="3071" width="8.57421875" style="156" customWidth="1"/>
    <col min="3072" max="3072" width="9.140625" style="156" customWidth="1"/>
    <col min="3073" max="3073" width="7.421875" style="156" customWidth="1"/>
    <col min="3074" max="3074" width="1.8515625" style="156" customWidth="1"/>
    <col min="3075" max="3311" width="9.00390625" style="156" customWidth="1"/>
    <col min="3312" max="3312" width="4.421875" style="156" customWidth="1"/>
    <col min="3313" max="3313" width="8.57421875" style="156" customWidth="1"/>
    <col min="3314" max="3314" width="6.7109375" style="156" customWidth="1"/>
    <col min="3315" max="3315" width="10.421875" style="156" bestFit="1" customWidth="1"/>
    <col min="3316" max="3327" width="8.57421875" style="156" customWidth="1"/>
    <col min="3328" max="3328" width="9.140625" style="156" customWidth="1"/>
    <col min="3329" max="3329" width="7.421875" style="156" customWidth="1"/>
    <col min="3330" max="3330" width="1.8515625" style="156" customWidth="1"/>
    <col min="3331" max="3567" width="9.00390625" style="156" customWidth="1"/>
    <col min="3568" max="3568" width="4.421875" style="156" customWidth="1"/>
    <col min="3569" max="3569" width="8.57421875" style="156" customWidth="1"/>
    <col min="3570" max="3570" width="6.7109375" style="156" customWidth="1"/>
    <col min="3571" max="3571" width="10.421875" style="156" bestFit="1" customWidth="1"/>
    <col min="3572" max="3583" width="8.57421875" style="156" customWidth="1"/>
    <col min="3584" max="3584" width="9.140625" style="156" customWidth="1"/>
    <col min="3585" max="3585" width="7.421875" style="156" customWidth="1"/>
    <col min="3586" max="3586" width="1.8515625" style="156" customWidth="1"/>
    <col min="3587" max="3823" width="9.00390625" style="156" customWidth="1"/>
    <col min="3824" max="3824" width="4.421875" style="156" customWidth="1"/>
    <col min="3825" max="3825" width="8.57421875" style="156" customWidth="1"/>
    <col min="3826" max="3826" width="6.7109375" style="156" customWidth="1"/>
    <col min="3827" max="3827" width="10.421875" style="156" bestFit="1" customWidth="1"/>
    <col min="3828" max="3839" width="8.57421875" style="156" customWidth="1"/>
    <col min="3840" max="3840" width="9.140625" style="156" customWidth="1"/>
    <col min="3841" max="3841" width="7.421875" style="156" customWidth="1"/>
    <col min="3842" max="3842" width="1.8515625" style="156" customWidth="1"/>
    <col min="3843" max="4079" width="9.00390625" style="156" customWidth="1"/>
    <col min="4080" max="4080" width="4.421875" style="156" customWidth="1"/>
    <col min="4081" max="4081" width="8.57421875" style="156" customWidth="1"/>
    <col min="4082" max="4082" width="6.7109375" style="156" customWidth="1"/>
    <col min="4083" max="4083" width="10.421875" style="156" bestFit="1" customWidth="1"/>
    <col min="4084" max="4095" width="8.57421875" style="156" customWidth="1"/>
    <col min="4096" max="4096" width="9.140625" style="156" customWidth="1"/>
    <col min="4097" max="4097" width="7.421875" style="156" customWidth="1"/>
    <col min="4098" max="4098" width="1.8515625" style="156" customWidth="1"/>
    <col min="4099" max="4335" width="9.00390625" style="156" customWidth="1"/>
    <col min="4336" max="4336" width="4.421875" style="156" customWidth="1"/>
    <col min="4337" max="4337" width="8.57421875" style="156" customWidth="1"/>
    <col min="4338" max="4338" width="6.7109375" style="156" customWidth="1"/>
    <col min="4339" max="4339" width="10.421875" style="156" bestFit="1" customWidth="1"/>
    <col min="4340" max="4351" width="8.57421875" style="156" customWidth="1"/>
    <col min="4352" max="4352" width="9.140625" style="156" customWidth="1"/>
    <col min="4353" max="4353" width="7.421875" style="156" customWidth="1"/>
    <col min="4354" max="4354" width="1.8515625" style="156" customWidth="1"/>
    <col min="4355" max="4591" width="9.00390625" style="156" customWidth="1"/>
    <col min="4592" max="4592" width="4.421875" style="156" customWidth="1"/>
    <col min="4593" max="4593" width="8.57421875" style="156" customWidth="1"/>
    <col min="4594" max="4594" width="6.7109375" style="156" customWidth="1"/>
    <col min="4595" max="4595" width="10.421875" style="156" bestFit="1" customWidth="1"/>
    <col min="4596" max="4607" width="8.57421875" style="156" customWidth="1"/>
    <col min="4608" max="4608" width="9.140625" style="156" customWidth="1"/>
    <col min="4609" max="4609" width="7.421875" style="156" customWidth="1"/>
    <col min="4610" max="4610" width="1.8515625" style="156" customWidth="1"/>
    <col min="4611" max="4847" width="9.00390625" style="156" customWidth="1"/>
    <col min="4848" max="4848" width="4.421875" style="156" customWidth="1"/>
    <col min="4849" max="4849" width="8.57421875" style="156" customWidth="1"/>
    <col min="4850" max="4850" width="6.7109375" style="156" customWidth="1"/>
    <col min="4851" max="4851" width="10.421875" style="156" bestFit="1" customWidth="1"/>
    <col min="4852" max="4863" width="8.57421875" style="156" customWidth="1"/>
    <col min="4864" max="4864" width="9.140625" style="156" customWidth="1"/>
    <col min="4865" max="4865" width="7.421875" style="156" customWidth="1"/>
    <col min="4866" max="4866" width="1.8515625" style="156" customWidth="1"/>
    <col min="4867" max="5103" width="9.00390625" style="156" customWidth="1"/>
    <col min="5104" max="5104" width="4.421875" style="156" customWidth="1"/>
    <col min="5105" max="5105" width="8.57421875" style="156" customWidth="1"/>
    <col min="5106" max="5106" width="6.7109375" style="156" customWidth="1"/>
    <col min="5107" max="5107" width="10.421875" style="156" bestFit="1" customWidth="1"/>
    <col min="5108" max="5119" width="8.57421875" style="156" customWidth="1"/>
    <col min="5120" max="5120" width="9.140625" style="156" customWidth="1"/>
    <col min="5121" max="5121" width="7.421875" style="156" customWidth="1"/>
    <col min="5122" max="5122" width="1.8515625" style="156" customWidth="1"/>
    <col min="5123" max="5359" width="9.00390625" style="156" customWidth="1"/>
    <col min="5360" max="5360" width="4.421875" style="156" customWidth="1"/>
    <col min="5361" max="5361" width="8.57421875" style="156" customWidth="1"/>
    <col min="5362" max="5362" width="6.7109375" style="156" customWidth="1"/>
    <col min="5363" max="5363" width="10.421875" style="156" bestFit="1" customWidth="1"/>
    <col min="5364" max="5375" width="8.57421875" style="156" customWidth="1"/>
    <col min="5376" max="5376" width="9.140625" style="156" customWidth="1"/>
    <col min="5377" max="5377" width="7.421875" style="156" customWidth="1"/>
    <col min="5378" max="5378" width="1.8515625" style="156" customWidth="1"/>
    <col min="5379" max="5615" width="9.00390625" style="156" customWidth="1"/>
    <col min="5616" max="5616" width="4.421875" style="156" customWidth="1"/>
    <col min="5617" max="5617" width="8.57421875" style="156" customWidth="1"/>
    <col min="5618" max="5618" width="6.7109375" style="156" customWidth="1"/>
    <col min="5619" max="5619" width="10.421875" style="156" bestFit="1" customWidth="1"/>
    <col min="5620" max="5631" width="8.57421875" style="156" customWidth="1"/>
    <col min="5632" max="5632" width="9.140625" style="156" customWidth="1"/>
    <col min="5633" max="5633" width="7.421875" style="156" customWidth="1"/>
    <col min="5634" max="5634" width="1.8515625" style="156" customWidth="1"/>
    <col min="5635" max="5871" width="9.00390625" style="156" customWidth="1"/>
    <col min="5872" max="5872" width="4.421875" style="156" customWidth="1"/>
    <col min="5873" max="5873" width="8.57421875" style="156" customWidth="1"/>
    <col min="5874" max="5874" width="6.7109375" style="156" customWidth="1"/>
    <col min="5875" max="5875" width="10.421875" style="156" bestFit="1" customWidth="1"/>
    <col min="5876" max="5887" width="8.57421875" style="156" customWidth="1"/>
    <col min="5888" max="5888" width="9.140625" style="156" customWidth="1"/>
    <col min="5889" max="5889" width="7.421875" style="156" customWidth="1"/>
    <col min="5890" max="5890" width="1.8515625" style="156" customWidth="1"/>
    <col min="5891" max="6127" width="9.00390625" style="156" customWidth="1"/>
    <col min="6128" max="6128" width="4.421875" style="156" customWidth="1"/>
    <col min="6129" max="6129" width="8.57421875" style="156" customWidth="1"/>
    <col min="6130" max="6130" width="6.7109375" style="156" customWidth="1"/>
    <col min="6131" max="6131" width="10.421875" style="156" bestFit="1" customWidth="1"/>
    <col min="6132" max="6143" width="8.57421875" style="156" customWidth="1"/>
    <col min="6144" max="6144" width="9.140625" style="156" customWidth="1"/>
    <col min="6145" max="6145" width="7.421875" style="156" customWidth="1"/>
    <col min="6146" max="6146" width="1.8515625" style="156" customWidth="1"/>
    <col min="6147" max="6383" width="9.00390625" style="156" customWidth="1"/>
    <col min="6384" max="6384" width="4.421875" style="156" customWidth="1"/>
    <col min="6385" max="6385" width="8.57421875" style="156" customWidth="1"/>
    <col min="6386" max="6386" width="6.7109375" style="156" customWidth="1"/>
    <col min="6387" max="6387" width="10.421875" style="156" bestFit="1" customWidth="1"/>
    <col min="6388" max="6399" width="8.57421875" style="156" customWidth="1"/>
    <col min="6400" max="6400" width="9.140625" style="156" customWidth="1"/>
    <col min="6401" max="6401" width="7.421875" style="156" customWidth="1"/>
    <col min="6402" max="6402" width="1.8515625" style="156" customWidth="1"/>
    <col min="6403" max="6639" width="9.00390625" style="156" customWidth="1"/>
    <col min="6640" max="6640" width="4.421875" style="156" customWidth="1"/>
    <col min="6641" max="6641" width="8.57421875" style="156" customWidth="1"/>
    <col min="6642" max="6642" width="6.7109375" style="156" customWidth="1"/>
    <col min="6643" max="6643" width="10.421875" style="156" bestFit="1" customWidth="1"/>
    <col min="6644" max="6655" width="8.57421875" style="156" customWidth="1"/>
    <col min="6656" max="6656" width="9.140625" style="156" customWidth="1"/>
    <col min="6657" max="6657" width="7.421875" style="156" customWidth="1"/>
    <col min="6658" max="6658" width="1.8515625" style="156" customWidth="1"/>
    <col min="6659" max="6895" width="9.00390625" style="156" customWidth="1"/>
    <col min="6896" max="6896" width="4.421875" style="156" customWidth="1"/>
    <col min="6897" max="6897" width="8.57421875" style="156" customWidth="1"/>
    <col min="6898" max="6898" width="6.7109375" style="156" customWidth="1"/>
    <col min="6899" max="6899" width="10.421875" style="156" bestFit="1" customWidth="1"/>
    <col min="6900" max="6911" width="8.57421875" style="156" customWidth="1"/>
    <col min="6912" max="6912" width="9.140625" style="156" customWidth="1"/>
    <col min="6913" max="6913" width="7.421875" style="156" customWidth="1"/>
    <col min="6914" max="6914" width="1.8515625" style="156" customWidth="1"/>
    <col min="6915" max="7151" width="9.00390625" style="156" customWidth="1"/>
    <col min="7152" max="7152" width="4.421875" style="156" customWidth="1"/>
    <col min="7153" max="7153" width="8.57421875" style="156" customWidth="1"/>
    <col min="7154" max="7154" width="6.7109375" style="156" customWidth="1"/>
    <col min="7155" max="7155" width="10.421875" style="156" bestFit="1" customWidth="1"/>
    <col min="7156" max="7167" width="8.57421875" style="156" customWidth="1"/>
    <col min="7168" max="7168" width="9.140625" style="156" customWidth="1"/>
    <col min="7169" max="7169" width="7.421875" style="156" customWidth="1"/>
    <col min="7170" max="7170" width="1.8515625" style="156" customWidth="1"/>
    <col min="7171" max="7407" width="9.00390625" style="156" customWidth="1"/>
    <col min="7408" max="7408" width="4.421875" style="156" customWidth="1"/>
    <col min="7409" max="7409" width="8.57421875" style="156" customWidth="1"/>
    <col min="7410" max="7410" width="6.7109375" style="156" customWidth="1"/>
    <col min="7411" max="7411" width="10.421875" style="156" bestFit="1" customWidth="1"/>
    <col min="7412" max="7423" width="8.57421875" style="156" customWidth="1"/>
    <col min="7424" max="7424" width="9.140625" style="156" customWidth="1"/>
    <col min="7425" max="7425" width="7.421875" style="156" customWidth="1"/>
    <col min="7426" max="7426" width="1.8515625" style="156" customWidth="1"/>
    <col min="7427" max="7663" width="9.00390625" style="156" customWidth="1"/>
    <col min="7664" max="7664" width="4.421875" style="156" customWidth="1"/>
    <col min="7665" max="7665" width="8.57421875" style="156" customWidth="1"/>
    <col min="7666" max="7666" width="6.7109375" style="156" customWidth="1"/>
    <col min="7667" max="7667" width="10.421875" style="156" bestFit="1" customWidth="1"/>
    <col min="7668" max="7679" width="8.57421875" style="156" customWidth="1"/>
    <col min="7680" max="7680" width="9.140625" style="156" customWidth="1"/>
    <col min="7681" max="7681" width="7.421875" style="156" customWidth="1"/>
    <col min="7682" max="7682" width="1.8515625" style="156" customWidth="1"/>
    <col min="7683" max="7919" width="9.00390625" style="156" customWidth="1"/>
    <col min="7920" max="7920" width="4.421875" style="156" customWidth="1"/>
    <col min="7921" max="7921" width="8.57421875" style="156" customWidth="1"/>
    <col min="7922" max="7922" width="6.7109375" style="156" customWidth="1"/>
    <col min="7923" max="7923" width="10.421875" style="156" bestFit="1" customWidth="1"/>
    <col min="7924" max="7935" width="8.57421875" style="156" customWidth="1"/>
    <col min="7936" max="7936" width="9.140625" style="156" customWidth="1"/>
    <col min="7937" max="7937" width="7.421875" style="156" customWidth="1"/>
    <col min="7938" max="7938" width="1.8515625" style="156" customWidth="1"/>
    <col min="7939" max="8175" width="9.00390625" style="156" customWidth="1"/>
    <col min="8176" max="8176" width="4.421875" style="156" customWidth="1"/>
    <col min="8177" max="8177" width="8.57421875" style="156" customWidth="1"/>
    <col min="8178" max="8178" width="6.7109375" style="156" customWidth="1"/>
    <col min="8179" max="8179" width="10.421875" style="156" bestFit="1" customWidth="1"/>
    <col min="8180" max="8191" width="8.57421875" style="156" customWidth="1"/>
    <col min="8192" max="8192" width="9.140625" style="156" customWidth="1"/>
    <col min="8193" max="8193" width="7.421875" style="156" customWidth="1"/>
    <col min="8194" max="8194" width="1.8515625" style="156" customWidth="1"/>
    <col min="8195" max="8431" width="9.00390625" style="156" customWidth="1"/>
    <col min="8432" max="8432" width="4.421875" style="156" customWidth="1"/>
    <col min="8433" max="8433" width="8.57421875" style="156" customWidth="1"/>
    <col min="8434" max="8434" width="6.7109375" style="156" customWidth="1"/>
    <col min="8435" max="8435" width="10.421875" style="156" bestFit="1" customWidth="1"/>
    <col min="8436" max="8447" width="8.57421875" style="156" customWidth="1"/>
    <col min="8448" max="8448" width="9.140625" style="156" customWidth="1"/>
    <col min="8449" max="8449" width="7.421875" style="156" customWidth="1"/>
    <col min="8450" max="8450" width="1.8515625" style="156" customWidth="1"/>
    <col min="8451" max="8687" width="9.00390625" style="156" customWidth="1"/>
    <col min="8688" max="8688" width="4.421875" style="156" customWidth="1"/>
    <col min="8689" max="8689" width="8.57421875" style="156" customWidth="1"/>
    <col min="8690" max="8690" width="6.7109375" style="156" customWidth="1"/>
    <col min="8691" max="8691" width="10.421875" style="156" bestFit="1" customWidth="1"/>
    <col min="8692" max="8703" width="8.57421875" style="156" customWidth="1"/>
    <col min="8704" max="8704" width="9.140625" style="156" customWidth="1"/>
    <col min="8705" max="8705" width="7.421875" style="156" customWidth="1"/>
    <col min="8706" max="8706" width="1.8515625" style="156" customWidth="1"/>
    <col min="8707" max="8943" width="9.00390625" style="156" customWidth="1"/>
    <col min="8944" max="8944" width="4.421875" style="156" customWidth="1"/>
    <col min="8945" max="8945" width="8.57421875" style="156" customWidth="1"/>
    <col min="8946" max="8946" width="6.7109375" style="156" customWidth="1"/>
    <col min="8947" max="8947" width="10.421875" style="156" bestFit="1" customWidth="1"/>
    <col min="8948" max="8959" width="8.57421875" style="156" customWidth="1"/>
    <col min="8960" max="8960" width="9.140625" style="156" customWidth="1"/>
    <col min="8961" max="8961" width="7.421875" style="156" customWidth="1"/>
    <col min="8962" max="8962" width="1.8515625" style="156" customWidth="1"/>
    <col min="8963" max="9199" width="9.00390625" style="156" customWidth="1"/>
    <col min="9200" max="9200" width="4.421875" style="156" customWidth="1"/>
    <col min="9201" max="9201" width="8.57421875" style="156" customWidth="1"/>
    <col min="9202" max="9202" width="6.7109375" style="156" customWidth="1"/>
    <col min="9203" max="9203" width="10.421875" style="156" bestFit="1" customWidth="1"/>
    <col min="9204" max="9215" width="8.57421875" style="156" customWidth="1"/>
    <col min="9216" max="9216" width="9.140625" style="156" customWidth="1"/>
    <col min="9217" max="9217" width="7.421875" style="156" customWidth="1"/>
    <col min="9218" max="9218" width="1.8515625" style="156" customWidth="1"/>
    <col min="9219" max="9455" width="9.00390625" style="156" customWidth="1"/>
    <col min="9456" max="9456" width="4.421875" style="156" customWidth="1"/>
    <col min="9457" max="9457" width="8.57421875" style="156" customWidth="1"/>
    <col min="9458" max="9458" width="6.7109375" style="156" customWidth="1"/>
    <col min="9459" max="9459" width="10.421875" style="156" bestFit="1" customWidth="1"/>
    <col min="9460" max="9471" width="8.57421875" style="156" customWidth="1"/>
    <col min="9472" max="9472" width="9.140625" style="156" customWidth="1"/>
    <col min="9473" max="9473" width="7.421875" style="156" customWidth="1"/>
    <col min="9474" max="9474" width="1.8515625" style="156" customWidth="1"/>
    <col min="9475" max="9711" width="9.00390625" style="156" customWidth="1"/>
    <col min="9712" max="9712" width="4.421875" style="156" customWidth="1"/>
    <col min="9713" max="9713" width="8.57421875" style="156" customWidth="1"/>
    <col min="9714" max="9714" width="6.7109375" style="156" customWidth="1"/>
    <col min="9715" max="9715" width="10.421875" style="156" bestFit="1" customWidth="1"/>
    <col min="9716" max="9727" width="8.57421875" style="156" customWidth="1"/>
    <col min="9728" max="9728" width="9.140625" style="156" customWidth="1"/>
    <col min="9729" max="9729" width="7.421875" style="156" customWidth="1"/>
    <col min="9730" max="9730" width="1.8515625" style="156" customWidth="1"/>
    <col min="9731" max="9967" width="9.00390625" style="156" customWidth="1"/>
    <col min="9968" max="9968" width="4.421875" style="156" customWidth="1"/>
    <col min="9969" max="9969" width="8.57421875" style="156" customWidth="1"/>
    <col min="9970" max="9970" width="6.7109375" style="156" customWidth="1"/>
    <col min="9971" max="9971" width="10.421875" style="156" bestFit="1" customWidth="1"/>
    <col min="9972" max="9983" width="8.57421875" style="156" customWidth="1"/>
    <col min="9984" max="9984" width="9.140625" style="156" customWidth="1"/>
    <col min="9985" max="9985" width="7.421875" style="156" customWidth="1"/>
    <col min="9986" max="9986" width="1.8515625" style="156" customWidth="1"/>
    <col min="9987" max="10223" width="9.00390625" style="156" customWidth="1"/>
    <col min="10224" max="10224" width="4.421875" style="156" customWidth="1"/>
    <col min="10225" max="10225" width="8.57421875" style="156" customWidth="1"/>
    <col min="10226" max="10226" width="6.7109375" style="156" customWidth="1"/>
    <col min="10227" max="10227" width="10.421875" style="156" bestFit="1" customWidth="1"/>
    <col min="10228" max="10239" width="8.57421875" style="156" customWidth="1"/>
    <col min="10240" max="10240" width="9.140625" style="156" customWidth="1"/>
    <col min="10241" max="10241" width="7.421875" style="156" customWidth="1"/>
    <col min="10242" max="10242" width="1.8515625" style="156" customWidth="1"/>
    <col min="10243" max="10479" width="9.00390625" style="156" customWidth="1"/>
    <col min="10480" max="10480" width="4.421875" style="156" customWidth="1"/>
    <col min="10481" max="10481" width="8.57421875" style="156" customWidth="1"/>
    <col min="10482" max="10482" width="6.7109375" style="156" customWidth="1"/>
    <col min="10483" max="10483" width="10.421875" style="156" bestFit="1" customWidth="1"/>
    <col min="10484" max="10495" width="8.57421875" style="156" customWidth="1"/>
    <col min="10496" max="10496" width="9.140625" style="156" customWidth="1"/>
    <col min="10497" max="10497" width="7.421875" style="156" customWidth="1"/>
    <col min="10498" max="10498" width="1.8515625" style="156" customWidth="1"/>
    <col min="10499" max="10735" width="9.00390625" style="156" customWidth="1"/>
    <col min="10736" max="10736" width="4.421875" style="156" customWidth="1"/>
    <col min="10737" max="10737" width="8.57421875" style="156" customWidth="1"/>
    <col min="10738" max="10738" width="6.7109375" style="156" customWidth="1"/>
    <col min="10739" max="10739" width="10.421875" style="156" bestFit="1" customWidth="1"/>
    <col min="10740" max="10751" width="8.57421875" style="156" customWidth="1"/>
    <col min="10752" max="10752" width="9.140625" style="156" customWidth="1"/>
    <col min="10753" max="10753" width="7.421875" style="156" customWidth="1"/>
    <col min="10754" max="10754" width="1.8515625" style="156" customWidth="1"/>
    <col min="10755" max="10991" width="9.00390625" style="156" customWidth="1"/>
    <col min="10992" max="10992" width="4.421875" style="156" customWidth="1"/>
    <col min="10993" max="10993" width="8.57421875" style="156" customWidth="1"/>
    <col min="10994" max="10994" width="6.7109375" style="156" customWidth="1"/>
    <col min="10995" max="10995" width="10.421875" style="156" bestFit="1" customWidth="1"/>
    <col min="10996" max="11007" width="8.57421875" style="156" customWidth="1"/>
    <col min="11008" max="11008" width="9.140625" style="156" customWidth="1"/>
    <col min="11009" max="11009" width="7.421875" style="156" customWidth="1"/>
    <col min="11010" max="11010" width="1.8515625" style="156" customWidth="1"/>
    <col min="11011" max="11247" width="9.00390625" style="156" customWidth="1"/>
    <col min="11248" max="11248" width="4.421875" style="156" customWidth="1"/>
    <col min="11249" max="11249" width="8.57421875" style="156" customWidth="1"/>
    <col min="11250" max="11250" width="6.7109375" style="156" customWidth="1"/>
    <col min="11251" max="11251" width="10.421875" style="156" bestFit="1" customWidth="1"/>
    <col min="11252" max="11263" width="8.57421875" style="156" customWidth="1"/>
    <col min="11264" max="11264" width="9.140625" style="156" customWidth="1"/>
    <col min="11265" max="11265" width="7.421875" style="156" customWidth="1"/>
    <col min="11266" max="11266" width="1.8515625" style="156" customWidth="1"/>
    <col min="11267" max="11503" width="9.00390625" style="156" customWidth="1"/>
    <col min="11504" max="11504" width="4.421875" style="156" customWidth="1"/>
    <col min="11505" max="11505" width="8.57421875" style="156" customWidth="1"/>
    <col min="11506" max="11506" width="6.7109375" style="156" customWidth="1"/>
    <col min="11507" max="11507" width="10.421875" style="156" bestFit="1" customWidth="1"/>
    <col min="11508" max="11519" width="8.57421875" style="156" customWidth="1"/>
    <col min="11520" max="11520" width="9.140625" style="156" customWidth="1"/>
    <col min="11521" max="11521" width="7.421875" style="156" customWidth="1"/>
    <col min="11522" max="11522" width="1.8515625" style="156" customWidth="1"/>
    <col min="11523" max="11759" width="9.00390625" style="156" customWidth="1"/>
    <col min="11760" max="11760" width="4.421875" style="156" customWidth="1"/>
    <col min="11761" max="11761" width="8.57421875" style="156" customWidth="1"/>
    <col min="11762" max="11762" width="6.7109375" style="156" customWidth="1"/>
    <col min="11763" max="11763" width="10.421875" style="156" bestFit="1" customWidth="1"/>
    <col min="11764" max="11775" width="8.57421875" style="156" customWidth="1"/>
    <col min="11776" max="11776" width="9.140625" style="156" customWidth="1"/>
    <col min="11777" max="11777" width="7.421875" style="156" customWidth="1"/>
    <col min="11778" max="11778" width="1.8515625" style="156" customWidth="1"/>
    <col min="11779" max="12015" width="9.00390625" style="156" customWidth="1"/>
    <col min="12016" max="12016" width="4.421875" style="156" customWidth="1"/>
    <col min="12017" max="12017" width="8.57421875" style="156" customWidth="1"/>
    <col min="12018" max="12018" width="6.7109375" style="156" customWidth="1"/>
    <col min="12019" max="12019" width="10.421875" style="156" bestFit="1" customWidth="1"/>
    <col min="12020" max="12031" width="8.57421875" style="156" customWidth="1"/>
    <col min="12032" max="12032" width="9.140625" style="156" customWidth="1"/>
    <col min="12033" max="12033" width="7.421875" style="156" customWidth="1"/>
    <col min="12034" max="12034" width="1.8515625" style="156" customWidth="1"/>
    <col min="12035" max="12271" width="9.00390625" style="156" customWidth="1"/>
    <col min="12272" max="12272" width="4.421875" style="156" customWidth="1"/>
    <col min="12273" max="12273" width="8.57421875" style="156" customWidth="1"/>
    <col min="12274" max="12274" width="6.7109375" style="156" customWidth="1"/>
    <col min="12275" max="12275" width="10.421875" style="156" bestFit="1" customWidth="1"/>
    <col min="12276" max="12287" width="8.57421875" style="156" customWidth="1"/>
    <col min="12288" max="12288" width="9.140625" style="156" customWidth="1"/>
    <col min="12289" max="12289" width="7.421875" style="156" customWidth="1"/>
    <col min="12290" max="12290" width="1.8515625" style="156" customWidth="1"/>
    <col min="12291" max="12527" width="9.00390625" style="156" customWidth="1"/>
    <col min="12528" max="12528" width="4.421875" style="156" customWidth="1"/>
    <col min="12529" max="12529" width="8.57421875" style="156" customWidth="1"/>
    <col min="12530" max="12530" width="6.7109375" style="156" customWidth="1"/>
    <col min="12531" max="12531" width="10.421875" style="156" bestFit="1" customWidth="1"/>
    <col min="12532" max="12543" width="8.57421875" style="156" customWidth="1"/>
    <col min="12544" max="12544" width="9.140625" style="156" customWidth="1"/>
    <col min="12545" max="12545" width="7.421875" style="156" customWidth="1"/>
    <col min="12546" max="12546" width="1.8515625" style="156" customWidth="1"/>
    <col min="12547" max="12783" width="9.00390625" style="156" customWidth="1"/>
    <col min="12784" max="12784" width="4.421875" style="156" customWidth="1"/>
    <col min="12785" max="12785" width="8.57421875" style="156" customWidth="1"/>
    <col min="12786" max="12786" width="6.7109375" style="156" customWidth="1"/>
    <col min="12787" max="12787" width="10.421875" style="156" bestFit="1" customWidth="1"/>
    <col min="12788" max="12799" width="8.57421875" style="156" customWidth="1"/>
    <col min="12800" max="12800" width="9.140625" style="156" customWidth="1"/>
    <col min="12801" max="12801" width="7.421875" style="156" customWidth="1"/>
    <col min="12802" max="12802" width="1.8515625" style="156" customWidth="1"/>
    <col min="12803" max="13039" width="9.00390625" style="156" customWidth="1"/>
    <col min="13040" max="13040" width="4.421875" style="156" customWidth="1"/>
    <col min="13041" max="13041" width="8.57421875" style="156" customWidth="1"/>
    <col min="13042" max="13042" width="6.7109375" style="156" customWidth="1"/>
    <col min="13043" max="13043" width="10.421875" style="156" bestFit="1" customWidth="1"/>
    <col min="13044" max="13055" width="8.57421875" style="156" customWidth="1"/>
    <col min="13056" max="13056" width="9.140625" style="156" customWidth="1"/>
    <col min="13057" max="13057" width="7.421875" style="156" customWidth="1"/>
    <col min="13058" max="13058" width="1.8515625" style="156" customWidth="1"/>
    <col min="13059" max="13295" width="9.00390625" style="156" customWidth="1"/>
    <col min="13296" max="13296" width="4.421875" style="156" customWidth="1"/>
    <col min="13297" max="13297" width="8.57421875" style="156" customWidth="1"/>
    <col min="13298" max="13298" width="6.7109375" style="156" customWidth="1"/>
    <col min="13299" max="13299" width="10.421875" style="156" bestFit="1" customWidth="1"/>
    <col min="13300" max="13311" width="8.57421875" style="156" customWidth="1"/>
    <col min="13312" max="13312" width="9.140625" style="156" customWidth="1"/>
    <col min="13313" max="13313" width="7.421875" style="156" customWidth="1"/>
    <col min="13314" max="13314" width="1.8515625" style="156" customWidth="1"/>
    <col min="13315" max="13551" width="9.00390625" style="156" customWidth="1"/>
    <col min="13552" max="13552" width="4.421875" style="156" customWidth="1"/>
    <col min="13553" max="13553" width="8.57421875" style="156" customWidth="1"/>
    <col min="13554" max="13554" width="6.7109375" style="156" customWidth="1"/>
    <col min="13555" max="13555" width="10.421875" style="156" bestFit="1" customWidth="1"/>
    <col min="13556" max="13567" width="8.57421875" style="156" customWidth="1"/>
    <col min="13568" max="13568" width="9.140625" style="156" customWidth="1"/>
    <col min="13569" max="13569" width="7.421875" style="156" customWidth="1"/>
    <col min="13570" max="13570" width="1.8515625" style="156" customWidth="1"/>
    <col min="13571" max="13807" width="9.00390625" style="156" customWidth="1"/>
    <col min="13808" max="13808" width="4.421875" style="156" customWidth="1"/>
    <col min="13809" max="13809" width="8.57421875" style="156" customWidth="1"/>
    <col min="13810" max="13810" width="6.7109375" style="156" customWidth="1"/>
    <col min="13811" max="13811" width="10.421875" style="156" bestFit="1" customWidth="1"/>
    <col min="13812" max="13823" width="8.57421875" style="156" customWidth="1"/>
    <col min="13824" max="13824" width="9.140625" style="156" customWidth="1"/>
    <col min="13825" max="13825" width="7.421875" style="156" customWidth="1"/>
    <col min="13826" max="13826" width="1.8515625" style="156" customWidth="1"/>
    <col min="13827" max="14063" width="9.00390625" style="156" customWidth="1"/>
    <col min="14064" max="14064" width="4.421875" style="156" customWidth="1"/>
    <col min="14065" max="14065" width="8.57421875" style="156" customWidth="1"/>
    <col min="14066" max="14066" width="6.7109375" style="156" customWidth="1"/>
    <col min="14067" max="14067" width="10.421875" style="156" bestFit="1" customWidth="1"/>
    <col min="14068" max="14079" width="8.57421875" style="156" customWidth="1"/>
    <col min="14080" max="14080" width="9.140625" style="156" customWidth="1"/>
    <col min="14081" max="14081" width="7.421875" style="156" customWidth="1"/>
    <col min="14082" max="14082" width="1.8515625" style="156" customWidth="1"/>
    <col min="14083" max="14319" width="9.00390625" style="156" customWidth="1"/>
    <col min="14320" max="14320" width="4.421875" style="156" customWidth="1"/>
    <col min="14321" max="14321" width="8.57421875" style="156" customWidth="1"/>
    <col min="14322" max="14322" width="6.7109375" style="156" customWidth="1"/>
    <col min="14323" max="14323" width="10.421875" style="156" bestFit="1" customWidth="1"/>
    <col min="14324" max="14335" width="8.57421875" style="156" customWidth="1"/>
    <col min="14336" max="14336" width="9.140625" style="156" customWidth="1"/>
    <col min="14337" max="14337" width="7.421875" style="156" customWidth="1"/>
    <col min="14338" max="14338" width="1.8515625" style="156" customWidth="1"/>
    <col min="14339" max="14575" width="9.00390625" style="156" customWidth="1"/>
    <col min="14576" max="14576" width="4.421875" style="156" customWidth="1"/>
    <col min="14577" max="14577" width="8.57421875" style="156" customWidth="1"/>
    <col min="14578" max="14578" width="6.7109375" style="156" customWidth="1"/>
    <col min="14579" max="14579" width="10.421875" style="156" bestFit="1" customWidth="1"/>
    <col min="14580" max="14591" width="8.57421875" style="156" customWidth="1"/>
    <col min="14592" max="14592" width="9.140625" style="156" customWidth="1"/>
    <col min="14593" max="14593" width="7.421875" style="156" customWidth="1"/>
    <col min="14594" max="14594" width="1.8515625" style="156" customWidth="1"/>
    <col min="14595" max="14831" width="9.00390625" style="156" customWidth="1"/>
    <col min="14832" max="14832" width="4.421875" style="156" customWidth="1"/>
    <col min="14833" max="14833" width="8.57421875" style="156" customWidth="1"/>
    <col min="14834" max="14834" width="6.7109375" style="156" customWidth="1"/>
    <col min="14835" max="14835" width="10.421875" style="156" bestFit="1" customWidth="1"/>
    <col min="14836" max="14847" width="8.57421875" style="156" customWidth="1"/>
    <col min="14848" max="14848" width="9.140625" style="156" customWidth="1"/>
    <col min="14849" max="14849" width="7.421875" style="156" customWidth="1"/>
    <col min="14850" max="14850" width="1.8515625" style="156" customWidth="1"/>
    <col min="14851" max="15087" width="9.00390625" style="156" customWidth="1"/>
    <col min="15088" max="15088" width="4.421875" style="156" customWidth="1"/>
    <col min="15089" max="15089" width="8.57421875" style="156" customWidth="1"/>
    <col min="15090" max="15090" width="6.7109375" style="156" customWidth="1"/>
    <col min="15091" max="15091" width="10.421875" style="156" bestFit="1" customWidth="1"/>
    <col min="15092" max="15103" width="8.57421875" style="156" customWidth="1"/>
    <col min="15104" max="15104" width="9.140625" style="156" customWidth="1"/>
    <col min="15105" max="15105" width="7.421875" style="156" customWidth="1"/>
    <col min="15106" max="15106" width="1.8515625" style="156" customWidth="1"/>
    <col min="15107" max="15343" width="9.00390625" style="156" customWidth="1"/>
    <col min="15344" max="15344" width="4.421875" style="156" customWidth="1"/>
    <col min="15345" max="15345" width="8.57421875" style="156" customWidth="1"/>
    <col min="15346" max="15346" width="6.7109375" style="156" customWidth="1"/>
    <col min="15347" max="15347" width="10.421875" style="156" bestFit="1" customWidth="1"/>
    <col min="15348" max="15359" width="8.57421875" style="156" customWidth="1"/>
    <col min="15360" max="15360" width="9.140625" style="156" customWidth="1"/>
    <col min="15361" max="15361" width="7.421875" style="156" customWidth="1"/>
    <col min="15362" max="15362" width="1.8515625" style="156" customWidth="1"/>
    <col min="15363" max="15599" width="9.00390625" style="156" customWidth="1"/>
    <col min="15600" max="15600" width="4.421875" style="156" customWidth="1"/>
    <col min="15601" max="15601" width="8.57421875" style="156" customWidth="1"/>
    <col min="15602" max="15602" width="6.7109375" style="156" customWidth="1"/>
    <col min="15603" max="15603" width="10.421875" style="156" bestFit="1" customWidth="1"/>
    <col min="15604" max="15615" width="8.57421875" style="156" customWidth="1"/>
    <col min="15616" max="15616" width="9.140625" style="156" customWidth="1"/>
    <col min="15617" max="15617" width="7.421875" style="156" customWidth="1"/>
    <col min="15618" max="15618" width="1.8515625" style="156" customWidth="1"/>
    <col min="15619" max="15855" width="9.00390625" style="156" customWidth="1"/>
    <col min="15856" max="15856" width="4.421875" style="156" customWidth="1"/>
    <col min="15857" max="15857" width="8.57421875" style="156" customWidth="1"/>
    <col min="15858" max="15858" width="6.7109375" style="156" customWidth="1"/>
    <col min="15859" max="15859" width="10.421875" style="156" bestFit="1" customWidth="1"/>
    <col min="15860" max="15871" width="8.57421875" style="156" customWidth="1"/>
    <col min="15872" max="15872" width="9.140625" style="156" customWidth="1"/>
    <col min="15873" max="15873" width="7.421875" style="156" customWidth="1"/>
    <col min="15874" max="15874" width="1.8515625" style="156" customWidth="1"/>
    <col min="15875" max="16111" width="9.00390625" style="156" customWidth="1"/>
    <col min="16112" max="16112" width="4.421875" style="156" customWidth="1"/>
    <col min="16113" max="16113" width="8.57421875" style="156" customWidth="1"/>
    <col min="16114" max="16114" width="6.7109375" style="156" customWidth="1"/>
    <col min="16115" max="16115" width="10.421875" style="156" bestFit="1" customWidth="1"/>
    <col min="16116" max="16127" width="8.57421875" style="156" customWidth="1"/>
    <col min="16128" max="16128" width="9.140625" style="156" customWidth="1"/>
    <col min="16129" max="16129" width="7.421875" style="156" customWidth="1"/>
    <col min="16130" max="16130" width="1.8515625" style="156" customWidth="1"/>
    <col min="16131" max="16384" width="9.00390625" style="156" customWidth="1"/>
  </cols>
  <sheetData>
    <row r="1" ht="17.25">
      <c r="B1" s="101" t="s">
        <v>154</v>
      </c>
    </row>
    <row r="2" ht="11.1" customHeight="1">
      <c r="B2" s="101"/>
    </row>
    <row r="3" spans="2:17" ht="12.75" customHeight="1">
      <c r="B3" s="100" t="s">
        <v>155</v>
      </c>
      <c r="Q3" s="100" t="s">
        <v>137</v>
      </c>
    </row>
    <row r="4" spans="2:18" ht="12.75" customHeight="1">
      <c r="B4" s="157"/>
      <c r="C4" s="157" t="s">
        <v>138</v>
      </c>
      <c r="D4" s="158"/>
      <c r="E4" s="159" t="s">
        <v>139</v>
      </c>
      <c r="F4" s="159"/>
      <c r="G4" s="159"/>
      <c r="H4" s="159"/>
      <c r="I4" s="159"/>
      <c r="J4" s="159"/>
      <c r="K4" s="159"/>
      <c r="L4" s="159"/>
      <c r="M4" s="160"/>
      <c r="N4" s="159"/>
      <c r="O4" s="159"/>
      <c r="P4" s="161"/>
      <c r="Q4" s="157"/>
      <c r="R4" s="157"/>
    </row>
    <row r="5" spans="2:18" ht="12.75" customHeight="1">
      <c r="B5" s="162" t="s">
        <v>156</v>
      </c>
      <c r="C5" s="162" t="s">
        <v>141</v>
      </c>
      <c r="D5" s="163" t="s">
        <v>142</v>
      </c>
      <c r="E5" s="164" t="s">
        <v>95</v>
      </c>
      <c r="F5" s="164" t="s">
        <v>97</v>
      </c>
      <c r="G5" s="164" t="s">
        <v>98</v>
      </c>
      <c r="H5" s="164" t="s">
        <v>99</v>
      </c>
      <c r="I5" s="164" t="s">
        <v>100</v>
      </c>
      <c r="J5" s="164" t="s">
        <v>102</v>
      </c>
      <c r="K5" s="164" t="s">
        <v>104</v>
      </c>
      <c r="L5" s="164" t="s">
        <v>105</v>
      </c>
      <c r="M5" s="164" t="s">
        <v>106</v>
      </c>
      <c r="N5" s="164" t="s">
        <v>143</v>
      </c>
      <c r="O5" s="164" t="s">
        <v>144</v>
      </c>
      <c r="P5" s="165" t="s">
        <v>145</v>
      </c>
      <c r="Q5" s="162" t="s">
        <v>146</v>
      </c>
      <c r="R5" s="166" t="s">
        <v>45</v>
      </c>
    </row>
    <row r="6" spans="2:18" ht="12.75" customHeight="1">
      <c r="B6" s="157"/>
      <c r="C6" s="167" t="s">
        <v>138</v>
      </c>
      <c r="D6" s="168">
        <v>12409600</v>
      </c>
      <c r="E6" s="169">
        <v>1100700</v>
      </c>
      <c r="F6" s="169">
        <v>557400</v>
      </c>
      <c r="G6" s="169">
        <v>1074300</v>
      </c>
      <c r="H6" s="169">
        <v>1104200</v>
      </c>
      <c r="I6" s="169">
        <v>1093800</v>
      </c>
      <c r="J6" s="169">
        <v>841900</v>
      </c>
      <c r="K6" s="169">
        <v>1010200</v>
      </c>
      <c r="L6" s="169">
        <v>1701100</v>
      </c>
      <c r="M6" s="169">
        <v>863500</v>
      </c>
      <c r="N6" s="169">
        <v>1086000</v>
      </c>
      <c r="O6" s="169">
        <v>1316700</v>
      </c>
      <c r="P6" s="170">
        <v>659800</v>
      </c>
      <c r="Q6" s="171">
        <v>12179200</v>
      </c>
      <c r="R6" s="172">
        <v>1.0189174986862848</v>
      </c>
    </row>
    <row r="7" spans="2:18" ht="12.75" customHeight="1">
      <c r="B7" s="173" t="s">
        <v>157</v>
      </c>
      <c r="C7" s="174" t="s">
        <v>148</v>
      </c>
      <c r="D7" s="175">
        <v>1411700</v>
      </c>
      <c r="E7" s="169">
        <v>85900</v>
      </c>
      <c r="F7" s="169">
        <v>87500</v>
      </c>
      <c r="G7" s="169">
        <v>123200</v>
      </c>
      <c r="H7" s="169">
        <v>135600</v>
      </c>
      <c r="I7" s="169">
        <v>136800</v>
      </c>
      <c r="J7" s="169">
        <v>101700</v>
      </c>
      <c r="K7" s="169">
        <v>115700</v>
      </c>
      <c r="L7" s="169">
        <v>157700</v>
      </c>
      <c r="M7" s="169">
        <v>105100</v>
      </c>
      <c r="N7" s="169">
        <v>118400</v>
      </c>
      <c r="O7" s="169">
        <v>127400</v>
      </c>
      <c r="P7" s="170">
        <v>116700</v>
      </c>
      <c r="Q7" s="176">
        <v>1395000</v>
      </c>
      <c r="R7" s="177">
        <v>1.0119713261648746</v>
      </c>
    </row>
    <row r="8" spans="2:18" ht="12.75" customHeight="1">
      <c r="B8" s="162"/>
      <c r="C8" s="178" t="s">
        <v>149</v>
      </c>
      <c r="D8" s="179">
        <v>13821300</v>
      </c>
      <c r="E8" s="180">
        <v>1186600</v>
      </c>
      <c r="F8" s="181">
        <v>644900</v>
      </c>
      <c r="G8" s="181">
        <v>1197500</v>
      </c>
      <c r="H8" s="181">
        <v>1239800</v>
      </c>
      <c r="I8" s="181">
        <v>1230600</v>
      </c>
      <c r="J8" s="181">
        <v>943600</v>
      </c>
      <c r="K8" s="181">
        <v>1125900</v>
      </c>
      <c r="L8" s="181">
        <v>1858800</v>
      </c>
      <c r="M8" s="181">
        <v>968600</v>
      </c>
      <c r="N8" s="181">
        <v>1204400</v>
      </c>
      <c r="O8" s="181">
        <v>1444100</v>
      </c>
      <c r="P8" s="182">
        <v>776500</v>
      </c>
      <c r="Q8" s="179">
        <v>13574200</v>
      </c>
      <c r="R8" s="183">
        <v>1.018203651043892</v>
      </c>
    </row>
    <row r="9" spans="2:18" ht="12.75" customHeight="1">
      <c r="B9" s="157"/>
      <c r="C9" s="184" t="s">
        <v>138</v>
      </c>
      <c r="D9" s="168">
        <v>12409600</v>
      </c>
      <c r="E9" s="169">
        <v>1100700</v>
      </c>
      <c r="F9" s="169">
        <v>557400</v>
      </c>
      <c r="G9" s="169">
        <v>1074300</v>
      </c>
      <c r="H9" s="169">
        <v>1104200</v>
      </c>
      <c r="I9" s="169">
        <v>1093800</v>
      </c>
      <c r="J9" s="169">
        <v>841900</v>
      </c>
      <c r="K9" s="169">
        <v>1010200</v>
      </c>
      <c r="L9" s="169">
        <v>1701100</v>
      </c>
      <c r="M9" s="169">
        <v>863500</v>
      </c>
      <c r="N9" s="169">
        <v>1086000</v>
      </c>
      <c r="O9" s="169">
        <v>1316700</v>
      </c>
      <c r="P9" s="170">
        <v>659800</v>
      </c>
      <c r="Q9" s="171">
        <v>12179200</v>
      </c>
      <c r="R9" s="172">
        <v>1.0189174986862848</v>
      </c>
    </row>
    <row r="10" spans="2:18" ht="12.75" customHeight="1">
      <c r="B10" s="185" t="s">
        <v>110</v>
      </c>
      <c r="C10" s="186" t="s">
        <v>148</v>
      </c>
      <c r="D10" s="175">
        <v>1411700</v>
      </c>
      <c r="E10" s="169">
        <v>85900</v>
      </c>
      <c r="F10" s="169">
        <v>87500</v>
      </c>
      <c r="G10" s="169">
        <v>123200</v>
      </c>
      <c r="H10" s="169">
        <v>135600</v>
      </c>
      <c r="I10" s="169">
        <v>136800</v>
      </c>
      <c r="J10" s="169">
        <v>101700</v>
      </c>
      <c r="K10" s="169">
        <v>115700</v>
      </c>
      <c r="L10" s="169">
        <v>157700</v>
      </c>
      <c r="M10" s="169">
        <v>105100</v>
      </c>
      <c r="N10" s="169">
        <v>118400</v>
      </c>
      <c r="O10" s="169">
        <v>127400</v>
      </c>
      <c r="P10" s="170">
        <v>116700</v>
      </c>
      <c r="Q10" s="176">
        <v>1395000</v>
      </c>
      <c r="R10" s="177">
        <v>1.0119713261648746</v>
      </c>
    </row>
    <row r="11" spans="2:18" ht="12.75" customHeight="1">
      <c r="B11" s="162"/>
      <c r="C11" s="187" t="s">
        <v>149</v>
      </c>
      <c r="D11" s="179">
        <v>13821300</v>
      </c>
      <c r="E11" s="180">
        <v>1186600</v>
      </c>
      <c r="F11" s="181">
        <v>644900</v>
      </c>
      <c r="G11" s="181">
        <v>1197500</v>
      </c>
      <c r="H11" s="181">
        <v>1239800</v>
      </c>
      <c r="I11" s="181">
        <v>1230600</v>
      </c>
      <c r="J11" s="181">
        <v>943600</v>
      </c>
      <c r="K11" s="181">
        <v>1125900</v>
      </c>
      <c r="L11" s="181">
        <v>1858800</v>
      </c>
      <c r="M11" s="181">
        <v>968600</v>
      </c>
      <c r="N11" s="181">
        <v>1204400</v>
      </c>
      <c r="O11" s="181">
        <v>1444100</v>
      </c>
      <c r="P11" s="182">
        <v>776500</v>
      </c>
      <c r="Q11" s="179">
        <v>13574200</v>
      </c>
      <c r="R11" s="183">
        <v>1.018203651043892</v>
      </c>
    </row>
    <row r="12" spans="2:18" ht="12.75" customHeight="1">
      <c r="B12" s="100" t="s">
        <v>158</v>
      </c>
      <c r="C12" s="188"/>
      <c r="D12" s="189"/>
      <c r="E12" s="189"/>
      <c r="F12" s="189"/>
      <c r="G12" s="189"/>
      <c r="H12" s="189"/>
      <c r="I12" s="189"/>
      <c r="J12" s="189"/>
      <c r="K12" s="189"/>
      <c r="L12" s="189"/>
      <c r="M12" s="189"/>
      <c r="N12" s="189"/>
      <c r="O12" s="189"/>
      <c r="P12" s="189"/>
      <c r="Q12" s="100" t="s">
        <v>137</v>
      </c>
      <c r="R12" s="190"/>
    </row>
    <row r="13" spans="2:18" ht="12.75" customHeight="1">
      <c r="B13" s="157"/>
      <c r="C13" s="157" t="s">
        <v>138</v>
      </c>
      <c r="D13" s="158"/>
      <c r="E13" s="159" t="s">
        <v>139</v>
      </c>
      <c r="F13" s="159"/>
      <c r="G13" s="159"/>
      <c r="H13" s="159"/>
      <c r="I13" s="159"/>
      <c r="J13" s="159"/>
      <c r="K13" s="159"/>
      <c r="L13" s="159"/>
      <c r="M13" s="160"/>
      <c r="N13" s="159"/>
      <c r="O13" s="159"/>
      <c r="P13" s="161"/>
      <c r="Q13" s="157"/>
      <c r="R13" s="157"/>
    </row>
    <row r="14" spans="2:18" ht="12.75" customHeight="1">
      <c r="B14" s="162" t="s">
        <v>156</v>
      </c>
      <c r="C14" s="162" t="s">
        <v>141</v>
      </c>
      <c r="D14" s="163" t="s">
        <v>142</v>
      </c>
      <c r="E14" s="191" t="s">
        <v>95</v>
      </c>
      <c r="F14" s="164" t="s">
        <v>97</v>
      </c>
      <c r="G14" s="164" t="s">
        <v>98</v>
      </c>
      <c r="H14" s="164" t="s">
        <v>99</v>
      </c>
      <c r="I14" s="164" t="s">
        <v>100</v>
      </c>
      <c r="J14" s="164" t="s">
        <v>102</v>
      </c>
      <c r="K14" s="164" t="s">
        <v>104</v>
      </c>
      <c r="L14" s="164" t="s">
        <v>105</v>
      </c>
      <c r="M14" s="164" t="s">
        <v>106</v>
      </c>
      <c r="N14" s="164" t="s">
        <v>143</v>
      </c>
      <c r="O14" s="164" t="s">
        <v>144</v>
      </c>
      <c r="P14" s="192" t="s">
        <v>145</v>
      </c>
      <c r="Q14" s="162" t="s">
        <v>146</v>
      </c>
      <c r="R14" s="193" t="s">
        <v>45</v>
      </c>
    </row>
    <row r="15" spans="2:18" ht="12.75" customHeight="1">
      <c r="B15" s="157"/>
      <c r="C15" s="167" t="s">
        <v>138</v>
      </c>
      <c r="D15" s="168">
        <v>2480600</v>
      </c>
      <c r="E15" s="169">
        <v>112100</v>
      </c>
      <c r="F15" s="169">
        <v>110700</v>
      </c>
      <c r="G15" s="169">
        <v>141600</v>
      </c>
      <c r="H15" s="169">
        <v>368500</v>
      </c>
      <c r="I15" s="169">
        <v>252500</v>
      </c>
      <c r="J15" s="169">
        <v>192700</v>
      </c>
      <c r="K15" s="169">
        <v>199800</v>
      </c>
      <c r="L15" s="169">
        <v>261700</v>
      </c>
      <c r="M15" s="169">
        <v>249500</v>
      </c>
      <c r="N15" s="169">
        <v>185200</v>
      </c>
      <c r="O15" s="169">
        <v>269100</v>
      </c>
      <c r="P15" s="170">
        <v>137200</v>
      </c>
      <c r="Q15" s="171">
        <v>2003400</v>
      </c>
      <c r="R15" s="172">
        <v>1.2381950683837477</v>
      </c>
    </row>
    <row r="16" spans="2:18" ht="12.75" customHeight="1">
      <c r="B16" s="173" t="s">
        <v>159</v>
      </c>
      <c r="C16" s="174" t="s">
        <v>148</v>
      </c>
      <c r="D16" s="175">
        <v>341700</v>
      </c>
      <c r="E16" s="169">
        <v>22800</v>
      </c>
      <c r="F16" s="169">
        <v>22800</v>
      </c>
      <c r="G16" s="169">
        <v>29500</v>
      </c>
      <c r="H16" s="169">
        <v>30100</v>
      </c>
      <c r="I16" s="169">
        <v>30000</v>
      </c>
      <c r="J16" s="169">
        <v>26300</v>
      </c>
      <c r="K16" s="169">
        <v>28400</v>
      </c>
      <c r="L16" s="169">
        <v>31800</v>
      </c>
      <c r="M16" s="169">
        <v>28100</v>
      </c>
      <c r="N16" s="169">
        <v>30100</v>
      </c>
      <c r="O16" s="169">
        <v>33000</v>
      </c>
      <c r="P16" s="170">
        <v>28800</v>
      </c>
      <c r="Q16" s="176">
        <v>335800</v>
      </c>
      <c r="R16" s="177">
        <v>1.0175699821322215</v>
      </c>
    </row>
    <row r="17" spans="2:18" ht="12.75" customHeight="1">
      <c r="B17" s="162"/>
      <c r="C17" s="178" t="s">
        <v>149</v>
      </c>
      <c r="D17" s="179">
        <v>2822300</v>
      </c>
      <c r="E17" s="180">
        <v>134900</v>
      </c>
      <c r="F17" s="181">
        <v>133500</v>
      </c>
      <c r="G17" s="181">
        <v>171100</v>
      </c>
      <c r="H17" s="181">
        <v>398600</v>
      </c>
      <c r="I17" s="181">
        <v>282500</v>
      </c>
      <c r="J17" s="181">
        <v>219000</v>
      </c>
      <c r="K17" s="181">
        <v>228200</v>
      </c>
      <c r="L17" s="181">
        <v>293500</v>
      </c>
      <c r="M17" s="181">
        <v>277600</v>
      </c>
      <c r="N17" s="181">
        <v>215300</v>
      </c>
      <c r="O17" s="181">
        <v>302100</v>
      </c>
      <c r="P17" s="182">
        <v>166000</v>
      </c>
      <c r="Q17" s="179">
        <v>2339200</v>
      </c>
      <c r="R17" s="183">
        <v>1.2065235978112174</v>
      </c>
    </row>
    <row r="18" spans="2:18" ht="12.75" customHeight="1">
      <c r="B18" s="157"/>
      <c r="C18" s="167" t="s">
        <v>138</v>
      </c>
      <c r="D18" s="168">
        <v>1073700</v>
      </c>
      <c r="E18" s="169">
        <v>67400</v>
      </c>
      <c r="F18" s="169">
        <v>62800</v>
      </c>
      <c r="G18" s="169">
        <v>63200</v>
      </c>
      <c r="H18" s="169">
        <v>67100</v>
      </c>
      <c r="I18" s="169">
        <v>166700</v>
      </c>
      <c r="J18" s="169">
        <v>98600</v>
      </c>
      <c r="K18" s="169">
        <v>136200</v>
      </c>
      <c r="L18" s="169">
        <v>94200</v>
      </c>
      <c r="M18" s="169">
        <v>79000</v>
      </c>
      <c r="N18" s="169">
        <v>66300</v>
      </c>
      <c r="O18" s="169">
        <v>76300</v>
      </c>
      <c r="P18" s="170">
        <v>95900</v>
      </c>
      <c r="Q18" s="171">
        <v>1082400</v>
      </c>
      <c r="R18" s="172">
        <v>0.9919623059866962</v>
      </c>
    </row>
    <row r="19" spans="2:18" ht="12.75" customHeight="1">
      <c r="B19" s="173" t="s">
        <v>160</v>
      </c>
      <c r="C19" s="174" t="s">
        <v>148</v>
      </c>
      <c r="D19" s="175">
        <v>76100</v>
      </c>
      <c r="E19" s="169">
        <v>6600</v>
      </c>
      <c r="F19" s="169">
        <v>4300</v>
      </c>
      <c r="G19" s="169">
        <v>7800</v>
      </c>
      <c r="H19" s="169">
        <v>6400</v>
      </c>
      <c r="I19" s="169">
        <v>6900</v>
      </c>
      <c r="J19" s="169">
        <v>4100</v>
      </c>
      <c r="K19" s="169">
        <v>5500</v>
      </c>
      <c r="L19" s="169">
        <v>9700</v>
      </c>
      <c r="M19" s="169">
        <v>5000</v>
      </c>
      <c r="N19" s="169">
        <v>5700</v>
      </c>
      <c r="O19" s="169">
        <v>6900</v>
      </c>
      <c r="P19" s="170">
        <v>7200</v>
      </c>
      <c r="Q19" s="176">
        <v>122400</v>
      </c>
      <c r="R19" s="177">
        <v>0.6217320261437909</v>
      </c>
    </row>
    <row r="20" spans="2:18" ht="12.75" customHeight="1">
      <c r="B20" s="162"/>
      <c r="C20" s="178" t="s">
        <v>149</v>
      </c>
      <c r="D20" s="179">
        <v>1149800</v>
      </c>
      <c r="E20" s="180">
        <v>74000</v>
      </c>
      <c r="F20" s="181">
        <v>67100</v>
      </c>
      <c r="G20" s="181">
        <v>71000</v>
      </c>
      <c r="H20" s="181">
        <v>73500</v>
      </c>
      <c r="I20" s="181">
        <v>173600</v>
      </c>
      <c r="J20" s="181">
        <v>102700</v>
      </c>
      <c r="K20" s="181">
        <v>141700</v>
      </c>
      <c r="L20" s="181">
        <v>103900</v>
      </c>
      <c r="M20" s="181">
        <v>84000</v>
      </c>
      <c r="N20" s="181">
        <v>72000</v>
      </c>
      <c r="O20" s="181">
        <v>83200</v>
      </c>
      <c r="P20" s="182">
        <v>103100</v>
      </c>
      <c r="Q20" s="179">
        <v>1204800</v>
      </c>
      <c r="R20" s="183">
        <v>0.9543492695883135</v>
      </c>
    </row>
    <row r="21" spans="2:18" ht="12.75" customHeight="1">
      <c r="B21" s="157"/>
      <c r="C21" s="167" t="s">
        <v>138</v>
      </c>
      <c r="D21" s="168">
        <v>589200</v>
      </c>
      <c r="E21" s="169">
        <v>31000</v>
      </c>
      <c r="F21" s="169">
        <v>26000</v>
      </c>
      <c r="G21" s="169">
        <v>33600</v>
      </c>
      <c r="H21" s="169">
        <v>38400</v>
      </c>
      <c r="I21" s="169">
        <v>48100</v>
      </c>
      <c r="J21" s="169">
        <v>40200</v>
      </c>
      <c r="K21" s="169">
        <v>58200</v>
      </c>
      <c r="L21" s="169">
        <v>64300</v>
      </c>
      <c r="M21" s="169">
        <v>61600</v>
      </c>
      <c r="N21" s="169">
        <v>55300</v>
      </c>
      <c r="O21" s="169">
        <v>71900</v>
      </c>
      <c r="P21" s="170">
        <v>60600</v>
      </c>
      <c r="Q21" s="171">
        <v>472500</v>
      </c>
      <c r="R21" s="172">
        <v>1.246984126984127</v>
      </c>
    </row>
    <row r="22" spans="2:18" ht="12.75" customHeight="1">
      <c r="B22" s="173" t="s">
        <v>161</v>
      </c>
      <c r="C22" s="174" t="s">
        <v>148</v>
      </c>
      <c r="D22" s="175">
        <v>9500</v>
      </c>
      <c r="E22" s="169">
        <v>100</v>
      </c>
      <c r="F22" s="169">
        <v>200</v>
      </c>
      <c r="G22" s="169">
        <v>800</v>
      </c>
      <c r="H22" s="169">
        <v>700</v>
      </c>
      <c r="I22" s="169">
        <v>900</v>
      </c>
      <c r="J22" s="169">
        <v>900</v>
      </c>
      <c r="K22" s="169">
        <v>1100</v>
      </c>
      <c r="L22" s="169">
        <v>2100</v>
      </c>
      <c r="M22" s="169">
        <v>600</v>
      </c>
      <c r="N22" s="169">
        <v>900</v>
      </c>
      <c r="O22" s="169">
        <v>800</v>
      </c>
      <c r="P22" s="170">
        <v>400</v>
      </c>
      <c r="Q22" s="176">
        <v>9500</v>
      </c>
      <c r="R22" s="177">
        <v>1</v>
      </c>
    </row>
    <row r="23" spans="2:18" ht="12.75" customHeight="1">
      <c r="B23" s="162"/>
      <c r="C23" s="178" t="s">
        <v>149</v>
      </c>
      <c r="D23" s="179">
        <v>598700</v>
      </c>
      <c r="E23" s="180">
        <v>31100</v>
      </c>
      <c r="F23" s="180">
        <v>26200</v>
      </c>
      <c r="G23" s="180">
        <v>34400</v>
      </c>
      <c r="H23" s="180">
        <v>39100</v>
      </c>
      <c r="I23" s="180">
        <v>49000</v>
      </c>
      <c r="J23" s="180">
        <v>41100</v>
      </c>
      <c r="K23" s="180">
        <v>59300</v>
      </c>
      <c r="L23" s="180">
        <v>66400</v>
      </c>
      <c r="M23" s="180">
        <v>62200</v>
      </c>
      <c r="N23" s="180">
        <v>56200</v>
      </c>
      <c r="O23" s="180">
        <v>72700</v>
      </c>
      <c r="P23" s="180">
        <v>61000</v>
      </c>
      <c r="Q23" s="179">
        <v>482000</v>
      </c>
      <c r="R23" s="183">
        <v>1.2421161825726141</v>
      </c>
    </row>
    <row r="24" spans="2:18" ht="12.75" customHeight="1">
      <c r="B24" s="157"/>
      <c r="C24" s="167" t="s">
        <v>138</v>
      </c>
      <c r="D24" s="168">
        <v>1422100</v>
      </c>
      <c r="E24" s="169">
        <v>162900</v>
      </c>
      <c r="F24" s="169">
        <v>46300</v>
      </c>
      <c r="G24" s="169">
        <v>117900</v>
      </c>
      <c r="H24" s="169">
        <v>146500</v>
      </c>
      <c r="I24" s="169">
        <v>174400</v>
      </c>
      <c r="J24" s="169">
        <v>88100</v>
      </c>
      <c r="K24" s="169">
        <v>91900</v>
      </c>
      <c r="L24" s="169">
        <v>99900</v>
      </c>
      <c r="M24" s="169">
        <v>101600</v>
      </c>
      <c r="N24" s="169">
        <v>110500</v>
      </c>
      <c r="O24" s="169">
        <v>170900</v>
      </c>
      <c r="P24" s="170">
        <v>111200</v>
      </c>
      <c r="Q24" s="171">
        <v>1399200</v>
      </c>
      <c r="R24" s="172">
        <v>1.0163664951400802</v>
      </c>
    </row>
    <row r="25" spans="2:18" ht="12.75" customHeight="1">
      <c r="B25" s="173" t="s">
        <v>162</v>
      </c>
      <c r="C25" s="174" t="s">
        <v>148</v>
      </c>
      <c r="D25" s="175">
        <v>26200</v>
      </c>
      <c r="E25" s="169">
        <v>700</v>
      </c>
      <c r="F25" s="169">
        <v>500</v>
      </c>
      <c r="G25" s="169">
        <v>1600</v>
      </c>
      <c r="H25" s="169">
        <v>1400</v>
      </c>
      <c r="I25" s="169">
        <v>3300</v>
      </c>
      <c r="J25" s="169">
        <v>1400</v>
      </c>
      <c r="K25" s="169">
        <v>3000</v>
      </c>
      <c r="L25" s="169">
        <v>6600</v>
      </c>
      <c r="M25" s="169">
        <v>1900</v>
      </c>
      <c r="N25" s="169">
        <v>1900</v>
      </c>
      <c r="O25" s="169">
        <v>2300</v>
      </c>
      <c r="P25" s="170">
        <v>1600</v>
      </c>
      <c r="Q25" s="176">
        <v>24300</v>
      </c>
      <c r="R25" s="177">
        <v>1.0781893004115226</v>
      </c>
    </row>
    <row r="26" spans="2:18" ht="12.75" customHeight="1">
      <c r="B26" s="162"/>
      <c r="C26" s="178" t="s">
        <v>149</v>
      </c>
      <c r="D26" s="179">
        <v>1448300</v>
      </c>
      <c r="E26" s="180">
        <v>163600</v>
      </c>
      <c r="F26" s="181">
        <v>46800</v>
      </c>
      <c r="G26" s="181">
        <v>119500</v>
      </c>
      <c r="H26" s="181">
        <v>147900</v>
      </c>
      <c r="I26" s="181">
        <v>177700</v>
      </c>
      <c r="J26" s="181">
        <v>89500</v>
      </c>
      <c r="K26" s="181">
        <v>94900</v>
      </c>
      <c r="L26" s="181">
        <v>106500</v>
      </c>
      <c r="M26" s="181">
        <v>103500</v>
      </c>
      <c r="N26" s="181">
        <v>112400</v>
      </c>
      <c r="O26" s="181">
        <v>173200</v>
      </c>
      <c r="P26" s="182">
        <v>112800</v>
      </c>
      <c r="Q26" s="179">
        <v>1423500</v>
      </c>
      <c r="R26" s="183">
        <v>1.017421847558834</v>
      </c>
    </row>
    <row r="27" spans="2:18" ht="12.75" customHeight="1">
      <c r="B27" s="157"/>
      <c r="C27" s="184" t="s">
        <v>138</v>
      </c>
      <c r="D27" s="171">
        <v>5565600</v>
      </c>
      <c r="E27" s="194">
        <v>373400</v>
      </c>
      <c r="F27" s="195">
        <v>245800</v>
      </c>
      <c r="G27" s="195">
        <v>356300</v>
      </c>
      <c r="H27" s="195">
        <v>620500</v>
      </c>
      <c r="I27" s="195">
        <v>641700</v>
      </c>
      <c r="J27" s="195">
        <v>419600</v>
      </c>
      <c r="K27" s="195">
        <v>486100</v>
      </c>
      <c r="L27" s="195">
        <v>520100</v>
      </c>
      <c r="M27" s="195">
        <v>491700</v>
      </c>
      <c r="N27" s="195">
        <v>417300</v>
      </c>
      <c r="O27" s="195">
        <v>588200</v>
      </c>
      <c r="P27" s="195">
        <v>404900</v>
      </c>
      <c r="Q27" s="171">
        <v>4957500</v>
      </c>
      <c r="R27" s="196">
        <v>1.1226626323751892</v>
      </c>
    </row>
    <row r="28" spans="2:18" ht="15">
      <c r="B28" s="173" t="s">
        <v>110</v>
      </c>
      <c r="C28" s="186" t="s">
        <v>148</v>
      </c>
      <c r="D28" s="176">
        <v>453500</v>
      </c>
      <c r="E28" s="197">
        <v>30200</v>
      </c>
      <c r="F28" s="198">
        <v>27800</v>
      </c>
      <c r="G28" s="198">
        <v>39700</v>
      </c>
      <c r="H28" s="198">
        <v>38600</v>
      </c>
      <c r="I28" s="198">
        <v>41100</v>
      </c>
      <c r="J28" s="198">
        <v>32700</v>
      </c>
      <c r="K28" s="198">
        <v>38000</v>
      </c>
      <c r="L28" s="198">
        <v>50200</v>
      </c>
      <c r="M28" s="198">
        <v>35600</v>
      </c>
      <c r="N28" s="198">
        <v>38600</v>
      </c>
      <c r="O28" s="198">
        <v>43000</v>
      </c>
      <c r="P28" s="199">
        <v>38000</v>
      </c>
      <c r="Q28" s="176">
        <v>492000</v>
      </c>
      <c r="R28" s="200">
        <v>0.9217479674796748</v>
      </c>
    </row>
    <row r="29" spans="2:18" ht="15">
      <c r="B29" s="162"/>
      <c r="C29" s="187" t="s">
        <v>149</v>
      </c>
      <c r="D29" s="201">
        <v>6019100</v>
      </c>
      <c r="E29" s="202">
        <v>403600</v>
      </c>
      <c r="F29" s="203">
        <v>273600</v>
      </c>
      <c r="G29" s="203">
        <v>396000</v>
      </c>
      <c r="H29" s="203">
        <v>659100</v>
      </c>
      <c r="I29" s="203">
        <v>682800</v>
      </c>
      <c r="J29" s="203">
        <v>452300</v>
      </c>
      <c r="K29" s="203">
        <v>524100</v>
      </c>
      <c r="L29" s="203">
        <v>570300</v>
      </c>
      <c r="M29" s="203">
        <v>527300</v>
      </c>
      <c r="N29" s="203">
        <v>455900</v>
      </c>
      <c r="O29" s="203">
        <v>631200</v>
      </c>
      <c r="P29" s="204">
        <v>442900</v>
      </c>
      <c r="Q29" s="201">
        <v>5449500</v>
      </c>
      <c r="R29" s="205">
        <v>1.1045233507661254</v>
      </c>
    </row>
    <row r="30" spans="2:18" ht="15">
      <c r="B30" s="206" t="s">
        <v>163</v>
      </c>
      <c r="C30" s="206"/>
      <c r="D30" s="207"/>
      <c r="E30" s="207"/>
      <c r="F30" s="207"/>
      <c r="G30" s="207"/>
      <c r="H30" s="207"/>
      <c r="I30" s="207"/>
      <c r="J30" s="207"/>
      <c r="K30" s="207"/>
      <c r="L30" s="207"/>
      <c r="M30" s="207"/>
      <c r="N30" s="207"/>
      <c r="O30" s="207"/>
      <c r="P30" s="207"/>
      <c r="Q30" s="207" t="s">
        <v>137</v>
      </c>
      <c r="R30" s="208"/>
    </row>
    <row r="31" spans="2:18" ht="15">
      <c r="B31" s="157"/>
      <c r="C31" s="157" t="s">
        <v>138</v>
      </c>
      <c r="D31" s="158"/>
      <c r="E31" s="159" t="s">
        <v>139</v>
      </c>
      <c r="F31" s="159"/>
      <c r="G31" s="159"/>
      <c r="H31" s="159"/>
      <c r="I31" s="159"/>
      <c r="J31" s="159"/>
      <c r="K31" s="159"/>
      <c r="L31" s="159"/>
      <c r="M31" s="160"/>
      <c r="N31" s="159"/>
      <c r="O31" s="159"/>
      <c r="P31" s="161"/>
      <c r="Q31" s="157"/>
      <c r="R31" s="157"/>
    </row>
    <row r="32" spans="1:18" ht="15">
      <c r="A32" s="206"/>
      <c r="B32" s="162" t="s">
        <v>156</v>
      </c>
      <c r="C32" s="162" t="s">
        <v>141</v>
      </c>
      <c r="D32" s="163" t="s">
        <v>142</v>
      </c>
      <c r="E32" s="164" t="s">
        <v>95</v>
      </c>
      <c r="F32" s="164" t="s">
        <v>97</v>
      </c>
      <c r="G32" s="164" t="s">
        <v>98</v>
      </c>
      <c r="H32" s="164" t="s">
        <v>99</v>
      </c>
      <c r="I32" s="164" t="s">
        <v>100</v>
      </c>
      <c r="J32" s="164" t="s">
        <v>102</v>
      </c>
      <c r="K32" s="164" t="s">
        <v>104</v>
      </c>
      <c r="L32" s="164" t="s">
        <v>105</v>
      </c>
      <c r="M32" s="164" t="s">
        <v>106</v>
      </c>
      <c r="N32" s="164" t="s">
        <v>143</v>
      </c>
      <c r="O32" s="164" t="s">
        <v>144</v>
      </c>
      <c r="P32" s="165" t="s">
        <v>145</v>
      </c>
      <c r="Q32" s="162" t="s">
        <v>146</v>
      </c>
      <c r="R32" s="162" t="s">
        <v>45</v>
      </c>
    </row>
    <row r="33" spans="2:18" ht="15">
      <c r="B33" s="157"/>
      <c r="C33" s="167" t="s">
        <v>138</v>
      </c>
      <c r="D33" s="168">
        <v>2906300</v>
      </c>
      <c r="E33" s="169">
        <v>237700</v>
      </c>
      <c r="F33" s="169">
        <v>255800</v>
      </c>
      <c r="G33" s="169">
        <v>189900</v>
      </c>
      <c r="H33" s="169">
        <v>322600</v>
      </c>
      <c r="I33" s="169">
        <v>340800</v>
      </c>
      <c r="J33" s="169">
        <v>197400</v>
      </c>
      <c r="K33" s="169">
        <v>244600</v>
      </c>
      <c r="L33" s="169">
        <v>242500</v>
      </c>
      <c r="M33" s="169">
        <v>198800</v>
      </c>
      <c r="N33" s="169">
        <v>277100</v>
      </c>
      <c r="O33" s="169">
        <v>250400</v>
      </c>
      <c r="P33" s="170">
        <v>148700</v>
      </c>
      <c r="Q33" s="171">
        <v>2937300</v>
      </c>
      <c r="R33" s="172">
        <v>0.9894460899465496</v>
      </c>
    </row>
    <row r="34" spans="2:18" ht="15">
      <c r="B34" s="173" t="s">
        <v>164</v>
      </c>
      <c r="C34" s="174" t="s">
        <v>148</v>
      </c>
      <c r="D34" s="175">
        <v>138800</v>
      </c>
      <c r="E34" s="169">
        <v>7600</v>
      </c>
      <c r="F34" s="169">
        <v>6500</v>
      </c>
      <c r="G34" s="169">
        <v>12900</v>
      </c>
      <c r="H34" s="169">
        <v>11700</v>
      </c>
      <c r="I34" s="169">
        <v>14200</v>
      </c>
      <c r="J34" s="169">
        <v>10100</v>
      </c>
      <c r="K34" s="169">
        <v>11800</v>
      </c>
      <c r="L34" s="169">
        <v>16500</v>
      </c>
      <c r="M34" s="169">
        <v>10200</v>
      </c>
      <c r="N34" s="169">
        <v>12600</v>
      </c>
      <c r="O34" s="169">
        <v>14300</v>
      </c>
      <c r="P34" s="170">
        <v>10400</v>
      </c>
      <c r="Q34" s="176">
        <v>159100</v>
      </c>
      <c r="R34" s="177">
        <v>0.8724072910119421</v>
      </c>
    </row>
    <row r="35" spans="2:18" ht="15">
      <c r="B35" s="162"/>
      <c r="C35" s="178" t="s">
        <v>149</v>
      </c>
      <c r="D35" s="179">
        <v>3045100</v>
      </c>
      <c r="E35" s="180">
        <v>245300</v>
      </c>
      <c r="F35" s="181">
        <v>262300</v>
      </c>
      <c r="G35" s="181">
        <v>202800</v>
      </c>
      <c r="H35" s="181">
        <v>334300</v>
      </c>
      <c r="I35" s="181">
        <v>355000</v>
      </c>
      <c r="J35" s="181">
        <v>207500</v>
      </c>
      <c r="K35" s="181">
        <v>256400</v>
      </c>
      <c r="L35" s="181">
        <v>259000</v>
      </c>
      <c r="M35" s="181">
        <v>209000</v>
      </c>
      <c r="N35" s="181">
        <v>289700</v>
      </c>
      <c r="O35" s="181">
        <v>264700</v>
      </c>
      <c r="P35" s="182">
        <v>159100</v>
      </c>
      <c r="Q35" s="179">
        <v>3096400</v>
      </c>
      <c r="R35" s="183">
        <v>0.9834323730784137</v>
      </c>
    </row>
    <row r="36" spans="2:18" ht="15">
      <c r="B36" s="157"/>
      <c r="C36" s="167" t="s">
        <v>138</v>
      </c>
      <c r="D36" s="168">
        <v>613500</v>
      </c>
      <c r="E36" s="169">
        <v>32700</v>
      </c>
      <c r="F36" s="169">
        <v>34000</v>
      </c>
      <c r="G36" s="169">
        <v>43900</v>
      </c>
      <c r="H36" s="169">
        <v>51900</v>
      </c>
      <c r="I36" s="169">
        <v>42900</v>
      </c>
      <c r="J36" s="169">
        <v>39300</v>
      </c>
      <c r="K36" s="169">
        <v>40000</v>
      </c>
      <c r="L36" s="169">
        <v>87900</v>
      </c>
      <c r="M36" s="169">
        <v>38400</v>
      </c>
      <c r="N36" s="169">
        <v>43300</v>
      </c>
      <c r="O36" s="169">
        <v>99500</v>
      </c>
      <c r="P36" s="170">
        <v>59700</v>
      </c>
      <c r="Q36" s="171">
        <v>525500</v>
      </c>
      <c r="R36" s="172">
        <v>1.1674595623215984</v>
      </c>
    </row>
    <row r="37" spans="2:18" ht="15">
      <c r="B37" s="173" t="s">
        <v>165</v>
      </c>
      <c r="C37" s="174" t="s">
        <v>148</v>
      </c>
      <c r="D37" s="175">
        <v>12500</v>
      </c>
      <c r="E37" s="169">
        <v>500</v>
      </c>
      <c r="F37" s="169">
        <v>300</v>
      </c>
      <c r="G37" s="169">
        <v>1000</v>
      </c>
      <c r="H37" s="169">
        <v>1000</v>
      </c>
      <c r="I37" s="169">
        <v>1200</v>
      </c>
      <c r="J37" s="169">
        <v>800</v>
      </c>
      <c r="K37" s="169">
        <v>1400</v>
      </c>
      <c r="L37" s="169">
        <v>2400</v>
      </c>
      <c r="M37" s="169">
        <v>1100</v>
      </c>
      <c r="N37" s="169">
        <v>900</v>
      </c>
      <c r="O37" s="169">
        <v>1100</v>
      </c>
      <c r="P37" s="170">
        <v>800</v>
      </c>
      <c r="Q37" s="176">
        <v>10600</v>
      </c>
      <c r="R37" s="177">
        <v>1.179245283018868</v>
      </c>
    </row>
    <row r="38" spans="2:18" ht="15">
      <c r="B38" s="162"/>
      <c r="C38" s="178" t="s">
        <v>149</v>
      </c>
      <c r="D38" s="179">
        <v>626000</v>
      </c>
      <c r="E38" s="180">
        <v>33200</v>
      </c>
      <c r="F38" s="181">
        <v>34300</v>
      </c>
      <c r="G38" s="181">
        <v>44900</v>
      </c>
      <c r="H38" s="181">
        <v>52900</v>
      </c>
      <c r="I38" s="181">
        <v>44100</v>
      </c>
      <c r="J38" s="181">
        <v>40100</v>
      </c>
      <c r="K38" s="181">
        <v>41400</v>
      </c>
      <c r="L38" s="181">
        <v>90300</v>
      </c>
      <c r="M38" s="181">
        <v>39500</v>
      </c>
      <c r="N38" s="181">
        <v>44200</v>
      </c>
      <c r="O38" s="181">
        <v>100600</v>
      </c>
      <c r="P38" s="182">
        <v>60500</v>
      </c>
      <c r="Q38" s="179">
        <v>536100</v>
      </c>
      <c r="R38" s="183">
        <v>1.1676925946651744</v>
      </c>
    </row>
    <row r="39" spans="2:18" ht="15">
      <c r="B39" s="157"/>
      <c r="C39" s="184" t="s">
        <v>138</v>
      </c>
      <c r="D39" s="171">
        <v>3519800</v>
      </c>
      <c r="E39" s="194">
        <v>270400</v>
      </c>
      <c r="F39" s="195">
        <v>289800</v>
      </c>
      <c r="G39" s="195">
        <v>233800</v>
      </c>
      <c r="H39" s="195">
        <v>374500</v>
      </c>
      <c r="I39" s="195">
        <v>383700</v>
      </c>
      <c r="J39" s="195">
        <v>236700</v>
      </c>
      <c r="K39" s="195">
        <v>284600</v>
      </c>
      <c r="L39" s="195">
        <v>330400</v>
      </c>
      <c r="M39" s="195">
        <v>237200</v>
      </c>
      <c r="N39" s="195">
        <v>320400</v>
      </c>
      <c r="O39" s="195">
        <v>349900</v>
      </c>
      <c r="P39" s="209">
        <v>208400</v>
      </c>
      <c r="Q39" s="171">
        <v>3462800</v>
      </c>
      <c r="R39" s="196">
        <v>1.0164606676677832</v>
      </c>
    </row>
    <row r="40" spans="2:18" ht="15">
      <c r="B40" s="173" t="s">
        <v>110</v>
      </c>
      <c r="C40" s="186" t="s">
        <v>148</v>
      </c>
      <c r="D40" s="176">
        <v>151300</v>
      </c>
      <c r="E40" s="197">
        <v>8100</v>
      </c>
      <c r="F40" s="198">
        <v>6800</v>
      </c>
      <c r="G40" s="198">
        <v>13900</v>
      </c>
      <c r="H40" s="198">
        <v>12700</v>
      </c>
      <c r="I40" s="198">
        <v>15400</v>
      </c>
      <c r="J40" s="198">
        <v>10900</v>
      </c>
      <c r="K40" s="198">
        <v>13200</v>
      </c>
      <c r="L40" s="198">
        <v>18900</v>
      </c>
      <c r="M40" s="198">
        <v>11300</v>
      </c>
      <c r="N40" s="198">
        <v>13500</v>
      </c>
      <c r="O40" s="198">
        <v>15400</v>
      </c>
      <c r="P40" s="210">
        <v>11200</v>
      </c>
      <c r="Q40" s="176">
        <v>169700</v>
      </c>
      <c r="R40" s="200">
        <v>0.8915733647613435</v>
      </c>
    </row>
    <row r="41" spans="2:18" ht="15">
      <c r="B41" s="162"/>
      <c r="C41" s="187" t="s">
        <v>149</v>
      </c>
      <c r="D41" s="201">
        <v>3671100</v>
      </c>
      <c r="E41" s="202">
        <v>278500</v>
      </c>
      <c r="F41" s="203">
        <v>296600</v>
      </c>
      <c r="G41" s="203">
        <v>247700</v>
      </c>
      <c r="H41" s="203">
        <v>387200</v>
      </c>
      <c r="I41" s="203">
        <v>399100</v>
      </c>
      <c r="J41" s="203">
        <v>247600</v>
      </c>
      <c r="K41" s="203">
        <v>297800</v>
      </c>
      <c r="L41" s="203">
        <v>349300</v>
      </c>
      <c r="M41" s="203">
        <v>248500</v>
      </c>
      <c r="N41" s="203">
        <v>333900</v>
      </c>
      <c r="O41" s="203">
        <v>365300</v>
      </c>
      <c r="P41" s="211">
        <v>219600</v>
      </c>
      <c r="Q41" s="201">
        <v>3632500</v>
      </c>
      <c r="R41" s="205">
        <v>1.0106262904335857</v>
      </c>
    </row>
    <row r="42" spans="2:18" ht="9.95" customHeight="1">
      <c r="B42" s="212"/>
      <c r="C42" s="212"/>
      <c r="D42" s="207"/>
      <c r="E42" s="207"/>
      <c r="F42" s="207"/>
      <c r="G42" s="207"/>
      <c r="H42" s="207"/>
      <c r="I42" s="207"/>
      <c r="J42" s="207"/>
      <c r="K42" s="207"/>
      <c r="L42" s="207"/>
      <c r="M42" s="207"/>
      <c r="N42" s="207"/>
      <c r="O42" s="207"/>
      <c r="P42" s="207"/>
      <c r="Q42" s="207"/>
      <c r="R42" s="208"/>
    </row>
    <row r="43" spans="2:18" ht="15">
      <c r="B43" s="212" t="s">
        <v>166</v>
      </c>
      <c r="C43" s="212"/>
      <c r="D43" s="207"/>
      <c r="E43" s="207"/>
      <c r="F43" s="207"/>
      <c r="G43" s="207"/>
      <c r="H43" s="207"/>
      <c r="I43" s="207"/>
      <c r="J43" s="207"/>
      <c r="K43" s="207"/>
      <c r="L43" s="207"/>
      <c r="M43" s="207"/>
      <c r="N43" s="207"/>
      <c r="O43" s="207"/>
      <c r="P43" s="207"/>
      <c r="Q43" s="207" t="s">
        <v>137</v>
      </c>
      <c r="R43" s="208"/>
    </row>
    <row r="44" spans="2:18" ht="15">
      <c r="B44" s="157"/>
      <c r="C44" s="157" t="s">
        <v>138</v>
      </c>
      <c r="D44" s="158"/>
      <c r="E44" s="159" t="s">
        <v>139</v>
      </c>
      <c r="F44" s="159"/>
      <c r="G44" s="159"/>
      <c r="H44" s="159"/>
      <c r="I44" s="159"/>
      <c r="J44" s="159"/>
      <c r="K44" s="159"/>
      <c r="L44" s="159"/>
      <c r="M44" s="160"/>
      <c r="N44" s="159"/>
      <c r="O44" s="159"/>
      <c r="P44" s="161"/>
      <c r="Q44" s="157"/>
      <c r="R44" s="157"/>
    </row>
    <row r="45" spans="1:18" ht="15">
      <c r="A45" s="206"/>
      <c r="B45" s="162" t="s">
        <v>156</v>
      </c>
      <c r="C45" s="162" t="s">
        <v>141</v>
      </c>
      <c r="D45" s="163" t="s">
        <v>142</v>
      </c>
      <c r="E45" s="164" t="s">
        <v>95</v>
      </c>
      <c r="F45" s="164" t="s">
        <v>97</v>
      </c>
      <c r="G45" s="164" t="s">
        <v>98</v>
      </c>
      <c r="H45" s="164" t="s">
        <v>99</v>
      </c>
      <c r="I45" s="164" t="s">
        <v>100</v>
      </c>
      <c r="J45" s="164" t="s">
        <v>102</v>
      </c>
      <c r="K45" s="164" t="s">
        <v>104</v>
      </c>
      <c r="L45" s="164" t="s">
        <v>105</v>
      </c>
      <c r="M45" s="164" t="s">
        <v>106</v>
      </c>
      <c r="N45" s="164" t="s">
        <v>143</v>
      </c>
      <c r="O45" s="164" t="s">
        <v>144</v>
      </c>
      <c r="P45" s="165" t="s">
        <v>145</v>
      </c>
      <c r="Q45" s="173" t="s">
        <v>146</v>
      </c>
      <c r="R45" s="166" t="s">
        <v>45</v>
      </c>
    </row>
    <row r="46" spans="2:18" ht="15">
      <c r="B46" s="157"/>
      <c r="C46" s="184" t="s">
        <v>138</v>
      </c>
      <c r="D46" s="168">
        <v>5217800</v>
      </c>
      <c r="E46" s="169">
        <v>402600</v>
      </c>
      <c r="F46" s="169">
        <v>228500</v>
      </c>
      <c r="G46" s="169">
        <v>474500</v>
      </c>
      <c r="H46" s="169">
        <v>456800</v>
      </c>
      <c r="I46" s="169">
        <v>515600</v>
      </c>
      <c r="J46" s="169">
        <v>406000</v>
      </c>
      <c r="K46" s="169">
        <v>386100</v>
      </c>
      <c r="L46" s="169">
        <v>503800</v>
      </c>
      <c r="M46" s="169">
        <v>490100</v>
      </c>
      <c r="N46" s="169">
        <v>493000</v>
      </c>
      <c r="O46" s="169">
        <v>530900</v>
      </c>
      <c r="P46" s="170">
        <v>329900</v>
      </c>
      <c r="Q46" s="171">
        <v>4712600</v>
      </c>
      <c r="R46" s="172">
        <v>1.1072019691889827</v>
      </c>
    </row>
    <row r="47" spans="2:18" ht="15">
      <c r="B47" s="173" t="s">
        <v>167</v>
      </c>
      <c r="C47" s="186" t="s">
        <v>148</v>
      </c>
      <c r="D47" s="175">
        <v>121700</v>
      </c>
      <c r="E47" s="169">
        <v>7300</v>
      </c>
      <c r="F47" s="169">
        <v>6200</v>
      </c>
      <c r="G47" s="169">
        <v>9900</v>
      </c>
      <c r="H47" s="169">
        <v>11100</v>
      </c>
      <c r="I47" s="169">
        <v>12600</v>
      </c>
      <c r="J47" s="169">
        <v>11600</v>
      </c>
      <c r="K47" s="169">
        <v>10400</v>
      </c>
      <c r="L47" s="169">
        <v>13700</v>
      </c>
      <c r="M47" s="169">
        <v>9400</v>
      </c>
      <c r="N47" s="169">
        <v>10400</v>
      </c>
      <c r="O47" s="169">
        <v>10400</v>
      </c>
      <c r="P47" s="170">
        <v>8700</v>
      </c>
      <c r="Q47" s="176">
        <v>120800</v>
      </c>
      <c r="R47" s="177">
        <v>1.0074503311258278</v>
      </c>
    </row>
    <row r="48" spans="2:18" ht="15">
      <c r="B48" s="162"/>
      <c r="C48" s="187" t="s">
        <v>149</v>
      </c>
      <c r="D48" s="179">
        <v>5339500</v>
      </c>
      <c r="E48" s="180">
        <v>409900</v>
      </c>
      <c r="F48" s="180">
        <v>234700</v>
      </c>
      <c r="G48" s="180">
        <v>484400</v>
      </c>
      <c r="H48" s="180">
        <v>467900</v>
      </c>
      <c r="I48" s="180">
        <v>528200</v>
      </c>
      <c r="J48" s="180">
        <v>417600</v>
      </c>
      <c r="K48" s="180">
        <v>396500</v>
      </c>
      <c r="L48" s="180">
        <v>517500</v>
      </c>
      <c r="M48" s="180">
        <v>499500</v>
      </c>
      <c r="N48" s="180">
        <v>503400</v>
      </c>
      <c r="O48" s="180">
        <v>541300</v>
      </c>
      <c r="P48" s="180">
        <v>338600</v>
      </c>
      <c r="Q48" s="179">
        <v>4833400</v>
      </c>
      <c r="R48" s="183">
        <v>1.1047089005668886</v>
      </c>
    </row>
    <row r="49" spans="2:18" ht="15">
      <c r="B49" s="157"/>
      <c r="C49" s="184" t="s">
        <v>138</v>
      </c>
      <c r="D49" s="168">
        <v>2289900</v>
      </c>
      <c r="E49" s="169">
        <v>209300</v>
      </c>
      <c r="F49" s="169">
        <v>120800</v>
      </c>
      <c r="G49" s="169">
        <v>182000</v>
      </c>
      <c r="H49" s="169">
        <v>218100</v>
      </c>
      <c r="I49" s="169">
        <v>221600</v>
      </c>
      <c r="J49" s="169">
        <v>152400</v>
      </c>
      <c r="K49" s="169">
        <v>149900</v>
      </c>
      <c r="L49" s="169">
        <v>258900</v>
      </c>
      <c r="M49" s="169">
        <v>183200</v>
      </c>
      <c r="N49" s="169">
        <v>140800</v>
      </c>
      <c r="O49" s="169">
        <v>327400</v>
      </c>
      <c r="P49" s="170">
        <v>125500</v>
      </c>
      <c r="Q49" s="171">
        <v>2024900</v>
      </c>
      <c r="R49" s="172">
        <v>1.13087066027952</v>
      </c>
    </row>
    <row r="50" spans="2:18" ht="15">
      <c r="B50" s="173" t="s">
        <v>168</v>
      </c>
      <c r="C50" s="186" t="s">
        <v>148</v>
      </c>
      <c r="D50" s="175">
        <v>146200</v>
      </c>
      <c r="E50" s="169">
        <v>7100</v>
      </c>
      <c r="F50" s="169">
        <v>7500</v>
      </c>
      <c r="G50" s="169">
        <v>12000</v>
      </c>
      <c r="H50" s="169">
        <v>13700</v>
      </c>
      <c r="I50" s="169">
        <v>14200</v>
      </c>
      <c r="J50" s="169">
        <v>11300</v>
      </c>
      <c r="K50" s="169">
        <v>12400</v>
      </c>
      <c r="L50" s="169">
        <v>14600</v>
      </c>
      <c r="M50" s="169">
        <v>11200</v>
      </c>
      <c r="N50" s="169">
        <v>13900</v>
      </c>
      <c r="O50" s="169">
        <v>15700</v>
      </c>
      <c r="P50" s="170">
        <v>12600</v>
      </c>
      <c r="Q50" s="176">
        <v>109000</v>
      </c>
      <c r="R50" s="177">
        <v>1.3412844036697247</v>
      </c>
    </row>
    <row r="51" spans="2:18" ht="15">
      <c r="B51" s="162"/>
      <c r="C51" s="187" t="s">
        <v>149</v>
      </c>
      <c r="D51" s="179">
        <v>2436100</v>
      </c>
      <c r="E51" s="180">
        <v>216400</v>
      </c>
      <c r="F51" s="181">
        <v>128300</v>
      </c>
      <c r="G51" s="181">
        <v>194000</v>
      </c>
      <c r="H51" s="181">
        <v>231800</v>
      </c>
      <c r="I51" s="181">
        <v>235800</v>
      </c>
      <c r="J51" s="181">
        <v>163700</v>
      </c>
      <c r="K51" s="181">
        <v>162300</v>
      </c>
      <c r="L51" s="181">
        <v>273500</v>
      </c>
      <c r="M51" s="181">
        <v>194400</v>
      </c>
      <c r="N51" s="181">
        <v>154700</v>
      </c>
      <c r="O51" s="181">
        <v>343100</v>
      </c>
      <c r="P51" s="182">
        <v>138100</v>
      </c>
      <c r="Q51" s="179">
        <v>2133900</v>
      </c>
      <c r="R51" s="183">
        <v>1.1416186325507287</v>
      </c>
    </row>
    <row r="52" spans="2:18" ht="15">
      <c r="B52" s="157"/>
      <c r="C52" s="184" t="s">
        <v>138</v>
      </c>
      <c r="D52" s="168">
        <v>535800</v>
      </c>
      <c r="E52" s="169">
        <v>18300</v>
      </c>
      <c r="F52" s="169">
        <v>16100</v>
      </c>
      <c r="G52" s="169">
        <v>36700</v>
      </c>
      <c r="H52" s="169">
        <v>59300</v>
      </c>
      <c r="I52" s="169">
        <v>136100</v>
      </c>
      <c r="J52" s="169">
        <v>32700</v>
      </c>
      <c r="K52" s="169">
        <v>30400</v>
      </c>
      <c r="L52" s="169">
        <v>57600</v>
      </c>
      <c r="M52" s="169">
        <v>49700</v>
      </c>
      <c r="N52" s="169">
        <v>42900</v>
      </c>
      <c r="O52" s="169">
        <v>37900</v>
      </c>
      <c r="P52" s="170">
        <v>18100</v>
      </c>
      <c r="Q52" s="171">
        <v>558400</v>
      </c>
      <c r="R52" s="172">
        <v>0.9595272206303725</v>
      </c>
    </row>
    <row r="53" spans="2:18" ht="15">
      <c r="B53" s="173" t="s">
        <v>169</v>
      </c>
      <c r="C53" s="186" t="s">
        <v>148</v>
      </c>
      <c r="D53" s="175">
        <v>22200</v>
      </c>
      <c r="E53" s="169">
        <v>400</v>
      </c>
      <c r="F53" s="169">
        <v>400</v>
      </c>
      <c r="G53" s="169">
        <v>1100</v>
      </c>
      <c r="H53" s="169">
        <v>1500</v>
      </c>
      <c r="I53" s="169">
        <v>3600</v>
      </c>
      <c r="J53" s="169">
        <v>2100</v>
      </c>
      <c r="K53" s="169">
        <v>2600</v>
      </c>
      <c r="L53" s="169">
        <v>3600</v>
      </c>
      <c r="M53" s="169">
        <v>2900</v>
      </c>
      <c r="N53" s="169">
        <v>1700</v>
      </c>
      <c r="O53" s="169">
        <v>1800</v>
      </c>
      <c r="P53" s="170">
        <v>500</v>
      </c>
      <c r="Q53" s="176">
        <v>23500</v>
      </c>
      <c r="R53" s="177">
        <v>0.9446808510638298</v>
      </c>
    </row>
    <row r="54" spans="2:18" ht="15">
      <c r="B54" s="162"/>
      <c r="C54" s="187" t="s">
        <v>149</v>
      </c>
      <c r="D54" s="179">
        <v>558000</v>
      </c>
      <c r="E54" s="180">
        <v>18700</v>
      </c>
      <c r="F54" s="181">
        <v>16500</v>
      </c>
      <c r="G54" s="181">
        <v>37800</v>
      </c>
      <c r="H54" s="181">
        <v>60800</v>
      </c>
      <c r="I54" s="181">
        <v>139700</v>
      </c>
      <c r="J54" s="181">
        <v>34800</v>
      </c>
      <c r="K54" s="181">
        <v>33000</v>
      </c>
      <c r="L54" s="181">
        <v>61200</v>
      </c>
      <c r="M54" s="181">
        <v>52600</v>
      </c>
      <c r="N54" s="181">
        <v>44600</v>
      </c>
      <c r="O54" s="181">
        <v>39700</v>
      </c>
      <c r="P54" s="182">
        <v>18600</v>
      </c>
      <c r="Q54" s="179">
        <v>581900</v>
      </c>
      <c r="R54" s="183">
        <v>0.9589276507991064</v>
      </c>
    </row>
    <row r="55" spans="2:18" ht="15">
      <c r="B55" s="157"/>
      <c r="C55" s="184" t="s">
        <v>138</v>
      </c>
      <c r="D55" s="168">
        <v>1698600</v>
      </c>
      <c r="E55" s="169">
        <v>96700</v>
      </c>
      <c r="F55" s="169">
        <v>87200</v>
      </c>
      <c r="G55" s="169">
        <v>128600</v>
      </c>
      <c r="H55" s="169">
        <v>160500</v>
      </c>
      <c r="I55" s="169">
        <v>184800</v>
      </c>
      <c r="J55" s="169">
        <v>151700</v>
      </c>
      <c r="K55" s="169">
        <v>154700</v>
      </c>
      <c r="L55" s="169">
        <v>193600</v>
      </c>
      <c r="M55" s="169">
        <v>167200</v>
      </c>
      <c r="N55" s="169">
        <v>137600</v>
      </c>
      <c r="O55" s="169">
        <v>125500</v>
      </c>
      <c r="P55" s="170">
        <v>110500</v>
      </c>
      <c r="Q55" s="171">
        <v>1726800</v>
      </c>
      <c r="R55" s="172">
        <v>0.9836692147324531</v>
      </c>
    </row>
    <row r="56" spans="2:18" ht="15">
      <c r="B56" s="173" t="s">
        <v>170</v>
      </c>
      <c r="C56" s="186" t="s">
        <v>148</v>
      </c>
      <c r="D56" s="175">
        <v>59300</v>
      </c>
      <c r="E56" s="169">
        <v>1300</v>
      </c>
      <c r="F56" s="169">
        <v>1100</v>
      </c>
      <c r="G56" s="169">
        <v>5000</v>
      </c>
      <c r="H56" s="169">
        <v>6400</v>
      </c>
      <c r="I56" s="169">
        <v>10500</v>
      </c>
      <c r="J56" s="169">
        <v>7500</v>
      </c>
      <c r="K56" s="169">
        <v>6100</v>
      </c>
      <c r="L56" s="169">
        <v>10300</v>
      </c>
      <c r="M56" s="169">
        <v>4200</v>
      </c>
      <c r="N56" s="169">
        <v>2400</v>
      </c>
      <c r="O56" s="169">
        <v>1900</v>
      </c>
      <c r="P56" s="170">
        <v>2600</v>
      </c>
      <c r="Q56" s="176">
        <v>61900</v>
      </c>
      <c r="R56" s="177">
        <v>0.9579967689822294</v>
      </c>
    </row>
    <row r="57" spans="2:18" ht="15">
      <c r="B57" s="162"/>
      <c r="C57" s="187" t="s">
        <v>149</v>
      </c>
      <c r="D57" s="179">
        <v>1757900</v>
      </c>
      <c r="E57" s="180">
        <v>98000</v>
      </c>
      <c r="F57" s="181">
        <v>88300</v>
      </c>
      <c r="G57" s="181">
        <v>133600</v>
      </c>
      <c r="H57" s="181">
        <v>166900</v>
      </c>
      <c r="I57" s="181">
        <v>195300</v>
      </c>
      <c r="J57" s="181">
        <v>159200</v>
      </c>
      <c r="K57" s="181">
        <v>160800</v>
      </c>
      <c r="L57" s="181">
        <v>203900</v>
      </c>
      <c r="M57" s="181">
        <v>171400</v>
      </c>
      <c r="N57" s="181">
        <v>140000</v>
      </c>
      <c r="O57" s="181">
        <v>127400</v>
      </c>
      <c r="P57" s="182">
        <v>113100</v>
      </c>
      <c r="Q57" s="179">
        <v>1788700</v>
      </c>
      <c r="R57" s="183">
        <v>0.9827807905182535</v>
      </c>
    </row>
    <row r="58" spans="2:18" ht="15">
      <c r="B58" s="157"/>
      <c r="C58" s="184" t="s">
        <v>138</v>
      </c>
      <c r="D58" s="171">
        <v>9742100</v>
      </c>
      <c r="E58" s="194">
        <v>726900</v>
      </c>
      <c r="F58" s="195">
        <v>452600</v>
      </c>
      <c r="G58" s="195">
        <v>821800</v>
      </c>
      <c r="H58" s="195">
        <v>894700</v>
      </c>
      <c r="I58" s="195">
        <v>1058100</v>
      </c>
      <c r="J58" s="195">
        <v>742800</v>
      </c>
      <c r="K58" s="195">
        <v>721100</v>
      </c>
      <c r="L58" s="195">
        <v>1013900</v>
      </c>
      <c r="M58" s="195">
        <v>890200</v>
      </c>
      <c r="N58" s="195">
        <v>814300</v>
      </c>
      <c r="O58" s="195">
        <v>1021700</v>
      </c>
      <c r="P58" s="209">
        <v>584000</v>
      </c>
      <c r="Q58" s="171">
        <v>9022700</v>
      </c>
      <c r="R58" s="213">
        <v>1.0797322309286577</v>
      </c>
    </row>
    <row r="59" spans="2:18" ht="15">
      <c r="B59" s="173" t="s">
        <v>110</v>
      </c>
      <c r="C59" s="186" t="s">
        <v>148</v>
      </c>
      <c r="D59" s="176">
        <v>349400</v>
      </c>
      <c r="E59" s="197">
        <v>16100</v>
      </c>
      <c r="F59" s="198">
        <v>15200</v>
      </c>
      <c r="G59" s="198">
        <v>28000</v>
      </c>
      <c r="H59" s="198">
        <v>32700</v>
      </c>
      <c r="I59" s="198">
        <v>40900</v>
      </c>
      <c r="J59" s="198">
        <v>32500</v>
      </c>
      <c r="K59" s="198">
        <v>31500</v>
      </c>
      <c r="L59" s="198">
        <v>42200</v>
      </c>
      <c r="M59" s="198">
        <v>27700</v>
      </c>
      <c r="N59" s="198">
        <v>28400</v>
      </c>
      <c r="O59" s="198">
        <v>29800</v>
      </c>
      <c r="P59" s="210">
        <v>24400</v>
      </c>
      <c r="Q59" s="176">
        <v>315200</v>
      </c>
      <c r="R59" s="214">
        <v>1.108502538071066</v>
      </c>
    </row>
    <row r="60" spans="2:18" ht="15">
      <c r="B60" s="162"/>
      <c r="C60" s="187" t="s">
        <v>149</v>
      </c>
      <c r="D60" s="201">
        <v>10091500</v>
      </c>
      <c r="E60" s="202">
        <v>743000</v>
      </c>
      <c r="F60" s="203">
        <v>467800</v>
      </c>
      <c r="G60" s="203">
        <v>849800</v>
      </c>
      <c r="H60" s="203">
        <v>927400</v>
      </c>
      <c r="I60" s="203">
        <v>1099000</v>
      </c>
      <c r="J60" s="203">
        <v>775300</v>
      </c>
      <c r="K60" s="203">
        <v>752600</v>
      </c>
      <c r="L60" s="203">
        <v>1056100</v>
      </c>
      <c r="M60" s="203">
        <v>917900</v>
      </c>
      <c r="N60" s="203">
        <v>842700</v>
      </c>
      <c r="O60" s="203">
        <v>1051500</v>
      </c>
      <c r="P60" s="211">
        <v>608400</v>
      </c>
      <c r="Q60" s="201">
        <v>9337900</v>
      </c>
      <c r="R60" s="215">
        <v>1.0807033701367545</v>
      </c>
    </row>
    <row r="61" spans="2:18" ht="15">
      <c r="B61" s="212" t="s">
        <v>171</v>
      </c>
      <c r="C61" s="212"/>
      <c r="D61" s="207"/>
      <c r="E61" s="207"/>
      <c r="F61" s="207"/>
      <c r="G61" s="207"/>
      <c r="H61" s="207"/>
      <c r="I61" s="207"/>
      <c r="J61" s="207"/>
      <c r="K61" s="207"/>
      <c r="L61" s="207"/>
      <c r="M61" s="207"/>
      <c r="N61" s="207"/>
      <c r="O61" s="207"/>
      <c r="P61" s="207"/>
      <c r="Q61" s="207" t="s">
        <v>137</v>
      </c>
      <c r="R61" s="208"/>
    </row>
    <row r="62" spans="2:18" ht="15">
      <c r="B62" s="157"/>
      <c r="C62" s="157" t="s">
        <v>138</v>
      </c>
      <c r="D62" s="158"/>
      <c r="E62" s="159" t="s">
        <v>139</v>
      </c>
      <c r="F62" s="159"/>
      <c r="G62" s="159"/>
      <c r="H62" s="159"/>
      <c r="I62" s="159"/>
      <c r="J62" s="159"/>
      <c r="K62" s="159"/>
      <c r="L62" s="159"/>
      <c r="M62" s="160"/>
      <c r="N62" s="159"/>
      <c r="O62" s="159"/>
      <c r="P62" s="161"/>
      <c r="Q62" s="157"/>
      <c r="R62" s="157"/>
    </row>
    <row r="63" spans="1:18" ht="15">
      <c r="A63" s="206"/>
      <c r="B63" s="162" t="s">
        <v>156</v>
      </c>
      <c r="C63" s="162" t="s">
        <v>141</v>
      </c>
      <c r="D63" s="163" t="s">
        <v>142</v>
      </c>
      <c r="E63" s="164" t="s">
        <v>95</v>
      </c>
      <c r="F63" s="164" t="s">
        <v>97</v>
      </c>
      <c r="G63" s="164" t="s">
        <v>98</v>
      </c>
      <c r="H63" s="164" t="s">
        <v>99</v>
      </c>
      <c r="I63" s="164" t="s">
        <v>100</v>
      </c>
      <c r="J63" s="164" t="s">
        <v>102</v>
      </c>
      <c r="K63" s="164" t="s">
        <v>104</v>
      </c>
      <c r="L63" s="164" t="s">
        <v>105</v>
      </c>
      <c r="M63" s="164" t="s">
        <v>106</v>
      </c>
      <c r="N63" s="164" t="s">
        <v>143</v>
      </c>
      <c r="O63" s="164" t="s">
        <v>144</v>
      </c>
      <c r="P63" s="165" t="s">
        <v>145</v>
      </c>
      <c r="Q63" s="173" t="s">
        <v>146</v>
      </c>
      <c r="R63" s="166" t="s">
        <v>45</v>
      </c>
    </row>
    <row r="64" spans="2:18" ht="15">
      <c r="B64" s="157"/>
      <c r="C64" s="184" t="s">
        <v>138</v>
      </c>
      <c r="D64" s="168">
        <v>3004200</v>
      </c>
      <c r="E64" s="169">
        <v>154300</v>
      </c>
      <c r="F64" s="169">
        <v>93000</v>
      </c>
      <c r="G64" s="169">
        <v>197900</v>
      </c>
      <c r="H64" s="169">
        <v>366400</v>
      </c>
      <c r="I64" s="169">
        <v>271800</v>
      </c>
      <c r="J64" s="169">
        <v>299700</v>
      </c>
      <c r="K64" s="169">
        <v>276700</v>
      </c>
      <c r="L64" s="169">
        <v>409500</v>
      </c>
      <c r="M64" s="169">
        <v>219500</v>
      </c>
      <c r="N64" s="169">
        <v>221800</v>
      </c>
      <c r="O64" s="169">
        <v>370100</v>
      </c>
      <c r="P64" s="170">
        <v>123500</v>
      </c>
      <c r="Q64" s="171">
        <v>2848100</v>
      </c>
      <c r="R64" s="172">
        <v>1.054808468803764</v>
      </c>
    </row>
    <row r="65" spans="2:18" ht="15">
      <c r="B65" s="173" t="s">
        <v>172</v>
      </c>
      <c r="C65" s="186" t="s">
        <v>148</v>
      </c>
      <c r="D65" s="175">
        <v>413400</v>
      </c>
      <c r="E65" s="169">
        <v>27600</v>
      </c>
      <c r="F65" s="169">
        <v>26100</v>
      </c>
      <c r="G65" s="169">
        <v>36700</v>
      </c>
      <c r="H65" s="169">
        <v>35800</v>
      </c>
      <c r="I65" s="169">
        <v>35700</v>
      </c>
      <c r="J65" s="169">
        <v>30300</v>
      </c>
      <c r="K65" s="169">
        <v>35500</v>
      </c>
      <c r="L65" s="169">
        <v>43200</v>
      </c>
      <c r="M65" s="169">
        <v>33700</v>
      </c>
      <c r="N65" s="169">
        <v>36300</v>
      </c>
      <c r="O65" s="169">
        <v>40700</v>
      </c>
      <c r="P65" s="170">
        <v>31800</v>
      </c>
      <c r="Q65" s="176">
        <v>410600</v>
      </c>
      <c r="R65" s="177">
        <v>1.0068192888455918</v>
      </c>
    </row>
    <row r="66" spans="2:18" ht="15">
      <c r="B66" s="162"/>
      <c r="C66" s="187" t="s">
        <v>149</v>
      </c>
      <c r="D66" s="179">
        <v>3417600</v>
      </c>
      <c r="E66" s="180">
        <v>181900</v>
      </c>
      <c r="F66" s="181">
        <v>119100</v>
      </c>
      <c r="G66" s="181">
        <v>234600</v>
      </c>
      <c r="H66" s="181">
        <v>402200</v>
      </c>
      <c r="I66" s="181">
        <v>307500</v>
      </c>
      <c r="J66" s="181">
        <v>330000</v>
      </c>
      <c r="K66" s="181">
        <v>312200</v>
      </c>
      <c r="L66" s="181">
        <v>452700</v>
      </c>
      <c r="M66" s="181">
        <v>253200</v>
      </c>
      <c r="N66" s="181">
        <v>258100</v>
      </c>
      <c r="O66" s="181">
        <v>410800</v>
      </c>
      <c r="P66" s="182">
        <v>155300</v>
      </c>
      <c r="Q66" s="179">
        <v>3258700</v>
      </c>
      <c r="R66" s="183">
        <v>1.0487617761684107</v>
      </c>
    </row>
    <row r="67" spans="2:18" ht="15">
      <c r="B67" s="157"/>
      <c r="C67" s="184" t="s">
        <v>138</v>
      </c>
      <c r="D67" s="168">
        <v>350800</v>
      </c>
      <c r="E67" s="169">
        <v>14400</v>
      </c>
      <c r="F67" s="169">
        <v>13500</v>
      </c>
      <c r="G67" s="169">
        <v>19000</v>
      </c>
      <c r="H67" s="169">
        <v>18100</v>
      </c>
      <c r="I67" s="169">
        <v>26200</v>
      </c>
      <c r="J67" s="169">
        <v>20200</v>
      </c>
      <c r="K67" s="169">
        <v>59800</v>
      </c>
      <c r="L67" s="169">
        <v>25800</v>
      </c>
      <c r="M67" s="169">
        <v>21100</v>
      </c>
      <c r="N67" s="169">
        <v>26800</v>
      </c>
      <c r="O67" s="169">
        <v>85100</v>
      </c>
      <c r="P67" s="170">
        <v>20800</v>
      </c>
      <c r="Q67" s="171">
        <v>381100</v>
      </c>
      <c r="R67" s="172">
        <v>0.9204933088428234</v>
      </c>
    </row>
    <row r="68" spans="2:18" ht="15">
      <c r="B68" s="173" t="s">
        <v>173</v>
      </c>
      <c r="C68" s="186" t="s">
        <v>148</v>
      </c>
      <c r="D68" s="175">
        <v>0</v>
      </c>
      <c r="E68" s="169">
        <v>0</v>
      </c>
      <c r="F68" s="169">
        <v>0</v>
      </c>
      <c r="G68" s="169">
        <v>0</v>
      </c>
      <c r="H68" s="169">
        <v>0</v>
      </c>
      <c r="I68" s="169">
        <v>0</v>
      </c>
      <c r="J68" s="169">
        <v>0</v>
      </c>
      <c r="K68" s="169">
        <v>0</v>
      </c>
      <c r="L68" s="169">
        <v>0</v>
      </c>
      <c r="M68" s="169">
        <v>0</v>
      </c>
      <c r="N68" s="169">
        <v>0</v>
      </c>
      <c r="O68" s="169">
        <v>0</v>
      </c>
      <c r="P68" s="170">
        <v>0</v>
      </c>
      <c r="Q68" s="176">
        <v>0</v>
      </c>
      <c r="R68" s="177" t="s">
        <v>174</v>
      </c>
    </row>
    <row r="69" spans="2:18" ht="15">
      <c r="B69" s="162"/>
      <c r="C69" s="187" t="s">
        <v>149</v>
      </c>
      <c r="D69" s="179">
        <v>350800</v>
      </c>
      <c r="E69" s="180">
        <v>14400</v>
      </c>
      <c r="F69" s="181">
        <v>13500</v>
      </c>
      <c r="G69" s="181">
        <v>19000</v>
      </c>
      <c r="H69" s="181">
        <v>18100</v>
      </c>
      <c r="I69" s="181">
        <v>26200</v>
      </c>
      <c r="J69" s="181">
        <v>20200</v>
      </c>
      <c r="K69" s="181">
        <v>59800</v>
      </c>
      <c r="L69" s="181">
        <v>25800</v>
      </c>
      <c r="M69" s="181">
        <v>21100</v>
      </c>
      <c r="N69" s="181">
        <v>26800</v>
      </c>
      <c r="O69" s="181">
        <v>85100</v>
      </c>
      <c r="P69" s="182">
        <v>20800</v>
      </c>
      <c r="Q69" s="179">
        <v>381100</v>
      </c>
      <c r="R69" s="183">
        <v>0.9204933088428234</v>
      </c>
    </row>
    <row r="70" spans="2:18" ht="15">
      <c r="B70" s="157"/>
      <c r="C70" s="184" t="s">
        <v>138</v>
      </c>
      <c r="D70" s="168">
        <v>164000</v>
      </c>
      <c r="E70" s="169">
        <v>27400</v>
      </c>
      <c r="F70" s="169">
        <v>10300</v>
      </c>
      <c r="G70" s="169">
        <v>5700</v>
      </c>
      <c r="H70" s="169">
        <v>62000</v>
      </c>
      <c r="I70" s="169">
        <v>5000</v>
      </c>
      <c r="J70" s="169">
        <v>3800</v>
      </c>
      <c r="K70" s="169">
        <v>5100</v>
      </c>
      <c r="L70" s="169">
        <v>4800</v>
      </c>
      <c r="M70" s="169">
        <v>6100</v>
      </c>
      <c r="N70" s="169">
        <v>10600</v>
      </c>
      <c r="O70" s="169">
        <v>12800</v>
      </c>
      <c r="P70" s="170">
        <v>10400</v>
      </c>
      <c r="Q70" s="171">
        <v>62500</v>
      </c>
      <c r="R70" s="172">
        <v>2.624</v>
      </c>
    </row>
    <row r="71" spans="2:18" ht="15">
      <c r="B71" s="173" t="s">
        <v>175</v>
      </c>
      <c r="C71" s="186" t="s">
        <v>148</v>
      </c>
      <c r="D71" s="175">
        <v>0</v>
      </c>
      <c r="E71" s="169">
        <v>0</v>
      </c>
      <c r="F71" s="169">
        <v>0</v>
      </c>
      <c r="G71" s="169">
        <v>0</v>
      </c>
      <c r="H71" s="169">
        <v>0</v>
      </c>
      <c r="I71" s="169">
        <v>0</v>
      </c>
      <c r="J71" s="169">
        <v>0</v>
      </c>
      <c r="K71" s="169">
        <v>0</v>
      </c>
      <c r="L71" s="169">
        <v>0</v>
      </c>
      <c r="M71" s="169">
        <v>0</v>
      </c>
      <c r="N71" s="169">
        <v>0</v>
      </c>
      <c r="O71" s="169">
        <v>0</v>
      </c>
      <c r="P71" s="170">
        <v>0</v>
      </c>
      <c r="Q71" s="176">
        <v>0</v>
      </c>
      <c r="R71" s="177" t="s">
        <v>174</v>
      </c>
    </row>
    <row r="72" spans="2:18" ht="15">
      <c r="B72" s="162"/>
      <c r="C72" s="187" t="s">
        <v>149</v>
      </c>
      <c r="D72" s="179">
        <v>164000</v>
      </c>
      <c r="E72" s="180">
        <v>27400</v>
      </c>
      <c r="F72" s="181">
        <v>10300</v>
      </c>
      <c r="G72" s="181">
        <v>5700</v>
      </c>
      <c r="H72" s="181">
        <v>62000</v>
      </c>
      <c r="I72" s="181">
        <v>5000</v>
      </c>
      <c r="J72" s="181">
        <v>3800</v>
      </c>
      <c r="K72" s="181">
        <v>5100</v>
      </c>
      <c r="L72" s="181">
        <v>4800</v>
      </c>
      <c r="M72" s="181">
        <v>6100</v>
      </c>
      <c r="N72" s="181">
        <v>10600</v>
      </c>
      <c r="O72" s="181">
        <v>12800</v>
      </c>
      <c r="P72" s="182">
        <v>10400</v>
      </c>
      <c r="Q72" s="179">
        <v>62500</v>
      </c>
      <c r="R72" s="183">
        <v>2.624</v>
      </c>
    </row>
    <row r="73" spans="2:18" ht="15">
      <c r="B73" s="157"/>
      <c r="C73" s="184" t="s">
        <v>138</v>
      </c>
      <c r="D73" s="168">
        <v>212400</v>
      </c>
      <c r="E73" s="169">
        <v>7800</v>
      </c>
      <c r="F73" s="169">
        <v>9000</v>
      </c>
      <c r="G73" s="169">
        <v>12600</v>
      </c>
      <c r="H73" s="169">
        <v>16700</v>
      </c>
      <c r="I73" s="169">
        <v>18500</v>
      </c>
      <c r="J73" s="169">
        <v>12300</v>
      </c>
      <c r="K73" s="169">
        <v>15200</v>
      </c>
      <c r="L73" s="169">
        <v>17800</v>
      </c>
      <c r="M73" s="169">
        <v>18000</v>
      </c>
      <c r="N73" s="169">
        <v>16600</v>
      </c>
      <c r="O73" s="169">
        <v>53300</v>
      </c>
      <c r="P73" s="170">
        <v>14600</v>
      </c>
      <c r="Q73" s="171">
        <v>220600</v>
      </c>
      <c r="R73" s="172">
        <v>0.9628286491387126</v>
      </c>
    </row>
    <row r="74" spans="2:18" ht="15">
      <c r="B74" s="173" t="s">
        <v>176</v>
      </c>
      <c r="C74" s="186" t="s">
        <v>148</v>
      </c>
      <c r="D74" s="175">
        <v>0</v>
      </c>
      <c r="E74" s="169">
        <v>0</v>
      </c>
      <c r="F74" s="169">
        <v>0</v>
      </c>
      <c r="G74" s="169">
        <v>0</v>
      </c>
      <c r="H74" s="169">
        <v>0</v>
      </c>
      <c r="I74" s="169">
        <v>0</v>
      </c>
      <c r="J74" s="169">
        <v>0</v>
      </c>
      <c r="K74" s="169">
        <v>0</v>
      </c>
      <c r="L74" s="169">
        <v>0</v>
      </c>
      <c r="M74" s="169">
        <v>0</v>
      </c>
      <c r="N74" s="169">
        <v>0</v>
      </c>
      <c r="O74" s="169">
        <v>0</v>
      </c>
      <c r="P74" s="169">
        <v>0</v>
      </c>
      <c r="Q74" s="176">
        <v>0</v>
      </c>
      <c r="R74" s="177" t="s">
        <v>174</v>
      </c>
    </row>
    <row r="75" spans="2:18" ht="15">
      <c r="B75" s="162"/>
      <c r="C75" s="187" t="s">
        <v>149</v>
      </c>
      <c r="D75" s="179">
        <v>212400</v>
      </c>
      <c r="E75" s="180">
        <v>7800</v>
      </c>
      <c r="F75" s="181">
        <v>9000</v>
      </c>
      <c r="G75" s="181">
        <v>12600</v>
      </c>
      <c r="H75" s="181">
        <v>16700</v>
      </c>
      <c r="I75" s="181">
        <v>18500</v>
      </c>
      <c r="J75" s="181">
        <v>12300</v>
      </c>
      <c r="K75" s="181">
        <v>15200</v>
      </c>
      <c r="L75" s="181">
        <v>17800</v>
      </c>
      <c r="M75" s="181">
        <v>18000</v>
      </c>
      <c r="N75" s="181">
        <v>16600</v>
      </c>
      <c r="O75" s="181">
        <v>53300</v>
      </c>
      <c r="P75" s="182">
        <v>14600</v>
      </c>
      <c r="Q75" s="179">
        <v>220600</v>
      </c>
      <c r="R75" s="183">
        <v>0.9628286491387126</v>
      </c>
    </row>
    <row r="76" spans="2:18" ht="15">
      <c r="B76" s="157"/>
      <c r="C76" s="184" t="s">
        <v>138</v>
      </c>
      <c r="D76" s="168">
        <v>1795500</v>
      </c>
      <c r="E76" s="169">
        <v>709000</v>
      </c>
      <c r="F76" s="169">
        <v>111600</v>
      </c>
      <c r="G76" s="169">
        <v>109200</v>
      </c>
      <c r="H76" s="169">
        <v>99700</v>
      </c>
      <c r="I76" s="169">
        <v>102200</v>
      </c>
      <c r="J76" s="169">
        <v>88600</v>
      </c>
      <c r="K76" s="169">
        <v>88500</v>
      </c>
      <c r="L76" s="169">
        <v>116000</v>
      </c>
      <c r="M76" s="169">
        <v>91600</v>
      </c>
      <c r="N76" s="169">
        <v>93500</v>
      </c>
      <c r="O76" s="169">
        <v>111500</v>
      </c>
      <c r="P76" s="170">
        <v>74100</v>
      </c>
      <c r="Q76" s="171">
        <v>1775300</v>
      </c>
      <c r="R76" s="172">
        <v>1.011378358587281</v>
      </c>
    </row>
    <row r="77" spans="2:18" ht="15">
      <c r="B77" s="173" t="s">
        <v>177</v>
      </c>
      <c r="C77" s="186" t="s">
        <v>148</v>
      </c>
      <c r="D77" s="175">
        <v>4800</v>
      </c>
      <c r="E77" s="169">
        <v>0</v>
      </c>
      <c r="F77" s="169">
        <v>0</v>
      </c>
      <c r="G77" s="169">
        <v>300</v>
      </c>
      <c r="H77" s="169">
        <v>200</v>
      </c>
      <c r="I77" s="169">
        <v>400</v>
      </c>
      <c r="J77" s="169">
        <v>200</v>
      </c>
      <c r="K77" s="169">
        <v>600</v>
      </c>
      <c r="L77" s="169">
        <v>1200</v>
      </c>
      <c r="M77" s="169">
        <v>1100</v>
      </c>
      <c r="N77" s="169">
        <v>400</v>
      </c>
      <c r="O77" s="169">
        <v>300</v>
      </c>
      <c r="P77" s="170">
        <v>100</v>
      </c>
      <c r="Q77" s="176">
        <v>5300</v>
      </c>
      <c r="R77" s="177">
        <v>0.9056603773584906</v>
      </c>
    </row>
    <row r="78" spans="2:18" ht="15">
      <c r="B78" s="162"/>
      <c r="C78" s="187" t="s">
        <v>149</v>
      </c>
      <c r="D78" s="179">
        <v>1800300</v>
      </c>
      <c r="E78" s="180">
        <v>709000</v>
      </c>
      <c r="F78" s="181">
        <v>111600</v>
      </c>
      <c r="G78" s="181">
        <v>109500</v>
      </c>
      <c r="H78" s="181">
        <v>99900</v>
      </c>
      <c r="I78" s="181">
        <v>102600</v>
      </c>
      <c r="J78" s="181">
        <v>88800</v>
      </c>
      <c r="K78" s="181">
        <v>89100</v>
      </c>
      <c r="L78" s="181">
        <v>117200</v>
      </c>
      <c r="M78" s="181">
        <v>92700</v>
      </c>
      <c r="N78" s="181">
        <v>93900</v>
      </c>
      <c r="O78" s="181">
        <v>111800</v>
      </c>
      <c r="P78" s="182">
        <v>74200</v>
      </c>
      <c r="Q78" s="179">
        <v>1780600</v>
      </c>
      <c r="R78" s="183">
        <v>1.0110636863978435</v>
      </c>
    </row>
    <row r="79" spans="2:18" ht="15">
      <c r="B79" s="157"/>
      <c r="C79" s="184" t="s">
        <v>138</v>
      </c>
      <c r="D79" s="171">
        <v>5526900</v>
      </c>
      <c r="E79" s="194">
        <v>912900</v>
      </c>
      <c r="F79" s="195">
        <v>237400</v>
      </c>
      <c r="G79" s="195">
        <v>344400</v>
      </c>
      <c r="H79" s="195">
        <v>562900</v>
      </c>
      <c r="I79" s="195">
        <v>423700</v>
      </c>
      <c r="J79" s="195">
        <v>424600</v>
      </c>
      <c r="K79" s="195">
        <v>445300</v>
      </c>
      <c r="L79" s="195">
        <v>573900</v>
      </c>
      <c r="M79" s="195">
        <v>356300</v>
      </c>
      <c r="N79" s="195">
        <v>369300</v>
      </c>
      <c r="O79" s="195">
        <v>632800</v>
      </c>
      <c r="P79" s="216">
        <v>243400</v>
      </c>
      <c r="Q79" s="171">
        <v>5287600</v>
      </c>
      <c r="R79" s="217">
        <v>1.0452568272940463</v>
      </c>
    </row>
    <row r="80" spans="2:18" ht="15">
      <c r="B80" s="173" t="s">
        <v>110</v>
      </c>
      <c r="C80" s="186" t="s">
        <v>148</v>
      </c>
      <c r="D80" s="176">
        <v>418200</v>
      </c>
      <c r="E80" s="197">
        <v>27600</v>
      </c>
      <c r="F80" s="198">
        <v>26100</v>
      </c>
      <c r="G80" s="198">
        <v>37000</v>
      </c>
      <c r="H80" s="198">
        <v>36000</v>
      </c>
      <c r="I80" s="198">
        <v>36100</v>
      </c>
      <c r="J80" s="198">
        <v>30500</v>
      </c>
      <c r="K80" s="198">
        <v>36100</v>
      </c>
      <c r="L80" s="198">
        <v>44400</v>
      </c>
      <c r="M80" s="198">
        <v>34800</v>
      </c>
      <c r="N80" s="198">
        <v>36700</v>
      </c>
      <c r="O80" s="198">
        <v>41000</v>
      </c>
      <c r="P80" s="199">
        <v>31900</v>
      </c>
      <c r="Q80" s="176">
        <v>415900</v>
      </c>
      <c r="R80" s="214">
        <v>1.0055301755229622</v>
      </c>
    </row>
    <row r="81" spans="2:18" ht="15">
      <c r="B81" s="162"/>
      <c r="C81" s="187" t="s">
        <v>149</v>
      </c>
      <c r="D81" s="201">
        <v>5945100</v>
      </c>
      <c r="E81" s="202">
        <v>940500</v>
      </c>
      <c r="F81" s="203">
        <v>263500</v>
      </c>
      <c r="G81" s="203">
        <v>381400</v>
      </c>
      <c r="H81" s="203">
        <v>598900</v>
      </c>
      <c r="I81" s="203">
        <v>459800</v>
      </c>
      <c r="J81" s="203">
        <v>455100</v>
      </c>
      <c r="K81" s="203">
        <v>481400</v>
      </c>
      <c r="L81" s="203">
        <v>618300</v>
      </c>
      <c r="M81" s="203">
        <v>391100</v>
      </c>
      <c r="N81" s="203">
        <v>406000</v>
      </c>
      <c r="O81" s="203">
        <v>673800</v>
      </c>
      <c r="P81" s="218">
        <v>275300</v>
      </c>
      <c r="Q81" s="201">
        <v>5703500</v>
      </c>
      <c r="R81" s="219">
        <v>1.0423599544139563</v>
      </c>
    </row>
    <row r="82" spans="2:18" ht="15">
      <c r="B82" s="212"/>
      <c r="C82" s="212"/>
      <c r="D82" s="207"/>
      <c r="E82" s="207"/>
      <c r="F82" s="207"/>
      <c r="G82" s="207"/>
      <c r="H82" s="207"/>
      <c r="I82" s="207"/>
      <c r="J82" s="207"/>
      <c r="K82" s="207"/>
      <c r="L82" s="207"/>
      <c r="M82" s="207"/>
      <c r="N82" s="207"/>
      <c r="O82" s="207"/>
      <c r="P82" s="207"/>
      <c r="Q82" s="207"/>
      <c r="R82" s="208"/>
    </row>
    <row r="83" spans="2:18" ht="15">
      <c r="B83" s="212" t="s">
        <v>178</v>
      </c>
      <c r="C83" s="212"/>
      <c r="D83" s="207"/>
      <c r="E83" s="207"/>
      <c r="F83" s="207"/>
      <c r="G83" s="207"/>
      <c r="H83" s="207"/>
      <c r="I83" s="207"/>
      <c r="J83" s="207"/>
      <c r="K83" s="207"/>
      <c r="L83" s="207"/>
      <c r="M83" s="207"/>
      <c r="N83" s="207"/>
      <c r="O83" s="207"/>
      <c r="P83" s="207"/>
      <c r="Q83" s="207" t="s">
        <v>137</v>
      </c>
      <c r="R83" s="208"/>
    </row>
    <row r="84" spans="1:18" ht="15">
      <c r="A84" s="206"/>
      <c r="B84" s="157"/>
      <c r="C84" s="157" t="s">
        <v>138</v>
      </c>
      <c r="D84" s="158"/>
      <c r="E84" s="159" t="s">
        <v>139</v>
      </c>
      <c r="F84" s="159"/>
      <c r="G84" s="159"/>
      <c r="H84" s="159"/>
      <c r="I84" s="159"/>
      <c r="J84" s="159"/>
      <c r="K84" s="159"/>
      <c r="L84" s="159"/>
      <c r="M84" s="160"/>
      <c r="N84" s="159"/>
      <c r="O84" s="159"/>
      <c r="P84" s="161"/>
      <c r="Q84" s="157"/>
      <c r="R84" s="157"/>
    </row>
    <row r="85" spans="1:18" ht="15">
      <c r="A85" s="206"/>
      <c r="B85" s="162" t="s">
        <v>156</v>
      </c>
      <c r="C85" s="162" t="s">
        <v>141</v>
      </c>
      <c r="D85" s="163" t="s">
        <v>142</v>
      </c>
      <c r="E85" s="164" t="s">
        <v>95</v>
      </c>
      <c r="F85" s="164" t="s">
        <v>97</v>
      </c>
      <c r="G85" s="164" t="s">
        <v>98</v>
      </c>
      <c r="H85" s="164" t="s">
        <v>99</v>
      </c>
      <c r="I85" s="164" t="s">
        <v>100</v>
      </c>
      <c r="J85" s="164" t="s">
        <v>102</v>
      </c>
      <c r="K85" s="164" t="s">
        <v>104</v>
      </c>
      <c r="L85" s="164" t="s">
        <v>105</v>
      </c>
      <c r="M85" s="164" t="s">
        <v>106</v>
      </c>
      <c r="N85" s="164" t="s">
        <v>143</v>
      </c>
      <c r="O85" s="164" t="s">
        <v>144</v>
      </c>
      <c r="P85" s="165" t="s">
        <v>145</v>
      </c>
      <c r="Q85" s="166" t="s">
        <v>146</v>
      </c>
      <c r="R85" s="166" t="s">
        <v>45</v>
      </c>
    </row>
    <row r="86" spans="2:18" ht="15">
      <c r="B86" s="157"/>
      <c r="C86" s="184" t="s">
        <v>138</v>
      </c>
      <c r="D86" s="220">
        <v>6651700</v>
      </c>
      <c r="E86" s="221">
        <v>467400</v>
      </c>
      <c r="F86" s="221">
        <v>345600</v>
      </c>
      <c r="G86" s="221">
        <v>508300</v>
      </c>
      <c r="H86" s="221">
        <v>738700</v>
      </c>
      <c r="I86" s="221">
        <v>613100</v>
      </c>
      <c r="J86" s="221">
        <v>418800</v>
      </c>
      <c r="K86" s="221">
        <v>495700</v>
      </c>
      <c r="L86" s="221">
        <v>946300</v>
      </c>
      <c r="M86" s="221">
        <v>615500</v>
      </c>
      <c r="N86" s="221">
        <v>557600</v>
      </c>
      <c r="O86" s="221">
        <v>596300</v>
      </c>
      <c r="P86" s="222">
        <v>348400</v>
      </c>
      <c r="Q86" s="223">
        <v>7009600</v>
      </c>
      <c r="R86" s="224">
        <v>0.9489414517233509</v>
      </c>
    </row>
    <row r="87" spans="2:18" ht="15">
      <c r="B87" s="173" t="s">
        <v>179</v>
      </c>
      <c r="C87" s="186" t="s">
        <v>148</v>
      </c>
      <c r="D87" s="225">
        <v>427200</v>
      </c>
      <c r="E87" s="221">
        <v>23500</v>
      </c>
      <c r="F87" s="221">
        <v>23900</v>
      </c>
      <c r="G87" s="221">
        <v>36200</v>
      </c>
      <c r="H87" s="221">
        <v>39500</v>
      </c>
      <c r="I87" s="221">
        <v>41300</v>
      </c>
      <c r="J87" s="221">
        <v>28300</v>
      </c>
      <c r="K87" s="221">
        <v>39900</v>
      </c>
      <c r="L87" s="221">
        <v>54500</v>
      </c>
      <c r="M87" s="221">
        <v>35500</v>
      </c>
      <c r="N87" s="221">
        <v>37000</v>
      </c>
      <c r="O87" s="221">
        <v>39700</v>
      </c>
      <c r="P87" s="226">
        <v>27900</v>
      </c>
      <c r="Q87" s="227">
        <v>423800</v>
      </c>
      <c r="R87" s="228">
        <v>1.0080226521944313</v>
      </c>
    </row>
    <row r="88" spans="2:18" ht="15">
      <c r="B88" s="162"/>
      <c r="C88" s="187" t="s">
        <v>149</v>
      </c>
      <c r="D88" s="229">
        <v>7078900</v>
      </c>
      <c r="E88" s="230">
        <v>490900</v>
      </c>
      <c r="F88" s="231">
        <v>369500</v>
      </c>
      <c r="G88" s="231">
        <v>544500</v>
      </c>
      <c r="H88" s="231">
        <v>778200</v>
      </c>
      <c r="I88" s="231">
        <v>654400</v>
      </c>
      <c r="J88" s="231">
        <v>447100</v>
      </c>
      <c r="K88" s="231">
        <v>535600</v>
      </c>
      <c r="L88" s="231">
        <v>1000800</v>
      </c>
      <c r="M88" s="231">
        <v>651000</v>
      </c>
      <c r="N88" s="231">
        <v>594600</v>
      </c>
      <c r="O88" s="231">
        <v>636000</v>
      </c>
      <c r="P88" s="232">
        <v>376300</v>
      </c>
      <c r="Q88" s="229">
        <v>7433400</v>
      </c>
      <c r="R88" s="233">
        <v>0.9523098447547556</v>
      </c>
    </row>
    <row r="89" spans="2:18" ht="15">
      <c r="B89" s="157"/>
      <c r="C89" s="184" t="s">
        <v>138</v>
      </c>
      <c r="D89" s="168">
        <v>1528700</v>
      </c>
      <c r="E89" s="169">
        <v>94300</v>
      </c>
      <c r="F89" s="169">
        <v>112600</v>
      </c>
      <c r="G89" s="169">
        <v>119400</v>
      </c>
      <c r="H89" s="169">
        <v>112700</v>
      </c>
      <c r="I89" s="169">
        <v>155600</v>
      </c>
      <c r="J89" s="169">
        <v>126100</v>
      </c>
      <c r="K89" s="169">
        <v>152900</v>
      </c>
      <c r="L89" s="169">
        <v>190100</v>
      </c>
      <c r="M89" s="169">
        <v>143600</v>
      </c>
      <c r="N89" s="169">
        <v>117600</v>
      </c>
      <c r="O89" s="169">
        <v>119200</v>
      </c>
      <c r="P89" s="170">
        <v>84600</v>
      </c>
      <c r="Q89" s="171">
        <v>1516200</v>
      </c>
      <c r="R89" s="172">
        <v>1.008244294947896</v>
      </c>
    </row>
    <row r="90" spans="2:18" ht="15">
      <c r="B90" s="173" t="s">
        <v>180</v>
      </c>
      <c r="C90" s="186" t="s">
        <v>148</v>
      </c>
      <c r="D90" s="175">
        <v>236100</v>
      </c>
      <c r="E90" s="169">
        <v>13800</v>
      </c>
      <c r="F90" s="169">
        <v>11600</v>
      </c>
      <c r="G90" s="169">
        <v>20000</v>
      </c>
      <c r="H90" s="169">
        <v>19000</v>
      </c>
      <c r="I90" s="169">
        <v>19700</v>
      </c>
      <c r="J90" s="169">
        <v>16700</v>
      </c>
      <c r="K90" s="169">
        <v>21200</v>
      </c>
      <c r="L90" s="169">
        <v>34400</v>
      </c>
      <c r="M90" s="169">
        <v>19900</v>
      </c>
      <c r="N90" s="169">
        <v>19900</v>
      </c>
      <c r="O90" s="169">
        <v>22500</v>
      </c>
      <c r="P90" s="170">
        <v>17400</v>
      </c>
      <c r="Q90" s="176">
        <v>236600</v>
      </c>
      <c r="R90" s="177">
        <v>0.9978867286559594</v>
      </c>
    </row>
    <row r="91" spans="2:18" ht="15">
      <c r="B91" s="162"/>
      <c r="C91" s="187" t="s">
        <v>149</v>
      </c>
      <c r="D91" s="179">
        <v>1764800</v>
      </c>
      <c r="E91" s="180">
        <v>108100</v>
      </c>
      <c r="F91" s="181">
        <v>124200</v>
      </c>
      <c r="G91" s="181">
        <v>139400</v>
      </c>
      <c r="H91" s="181">
        <v>131700</v>
      </c>
      <c r="I91" s="181">
        <v>175300</v>
      </c>
      <c r="J91" s="181">
        <v>142800</v>
      </c>
      <c r="K91" s="181">
        <v>174100</v>
      </c>
      <c r="L91" s="181">
        <v>224500</v>
      </c>
      <c r="M91" s="181">
        <v>163500</v>
      </c>
      <c r="N91" s="181">
        <v>137500</v>
      </c>
      <c r="O91" s="181">
        <v>141700</v>
      </c>
      <c r="P91" s="182">
        <v>102000</v>
      </c>
      <c r="Q91" s="179">
        <v>1752800</v>
      </c>
      <c r="R91" s="183">
        <v>1.0068461889548153</v>
      </c>
    </row>
    <row r="92" spans="2:18" ht="15">
      <c r="B92" s="157"/>
      <c r="C92" s="184" t="s">
        <v>138</v>
      </c>
      <c r="D92" s="194">
        <v>8180400</v>
      </c>
      <c r="E92" s="194">
        <v>561700</v>
      </c>
      <c r="F92" s="195">
        <v>458200</v>
      </c>
      <c r="G92" s="195">
        <v>627700</v>
      </c>
      <c r="H92" s="195">
        <v>851400</v>
      </c>
      <c r="I92" s="195">
        <v>768700</v>
      </c>
      <c r="J92" s="195">
        <v>544900</v>
      </c>
      <c r="K92" s="195">
        <v>648600</v>
      </c>
      <c r="L92" s="195">
        <v>1136400</v>
      </c>
      <c r="M92" s="195">
        <v>759100</v>
      </c>
      <c r="N92" s="195">
        <v>675200</v>
      </c>
      <c r="O92" s="195">
        <v>715500</v>
      </c>
      <c r="P92" s="216">
        <v>433000</v>
      </c>
      <c r="Q92" s="194">
        <v>8525800</v>
      </c>
      <c r="R92" s="217">
        <v>0.9594876727110653</v>
      </c>
    </row>
    <row r="93" spans="2:18" ht="15">
      <c r="B93" s="173" t="s">
        <v>110</v>
      </c>
      <c r="C93" s="186" t="s">
        <v>148</v>
      </c>
      <c r="D93" s="197">
        <v>663300</v>
      </c>
      <c r="E93" s="197">
        <v>37300</v>
      </c>
      <c r="F93" s="198">
        <v>35500</v>
      </c>
      <c r="G93" s="198">
        <v>56200</v>
      </c>
      <c r="H93" s="198">
        <v>58500</v>
      </c>
      <c r="I93" s="198">
        <v>61000</v>
      </c>
      <c r="J93" s="198">
        <v>45000</v>
      </c>
      <c r="K93" s="198">
        <v>61100</v>
      </c>
      <c r="L93" s="198">
        <v>88900</v>
      </c>
      <c r="M93" s="198">
        <v>55400</v>
      </c>
      <c r="N93" s="198">
        <v>56900</v>
      </c>
      <c r="O93" s="198">
        <v>62200</v>
      </c>
      <c r="P93" s="199">
        <v>45300</v>
      </c>
      <c r="Q93" s="197">
        <v>660400</v>
      </c>
      <c r="R93" s="214">
        <v>1.0043912780133253</v>
      </c>
    </row>
    <row r="94" spans="2:18" ht="15">
      <c r="B94" s="162"/>
      <c r="C94" s="187" t="s">
        <v>149</v>
      </c>
      <c r="D94" s="201">
        <v>8843700</v>
      </c>
      <c r="E94" s="202">
        <v>599000</v>
      </c>
      <c r="F94" s="203">
        <v>493700</v>
      </c>
      <c r="G94" s="203">
        <v>683900</v>
      </c>
      <c r="H94" s="203">
        <v>909900</v>
      </c>
      <c r="I94" s="203">
        <v>829700</v>
      </c>
      <c r="J94" s="203">
        <v>589900</v>
      </c>
      <c r="K94" s="203">
        <v>709700</v>
      </c>
      <c r="L94" s="203">
        <v>1225300</v>
      </c>
      <c r="M94" s="203">
        <v>814500</v>
      </c>
      <c r="N94" s="203">
        <v>732100</v>
      </c>
      <c r="O94" s="203">
        <v>777700</v>
      </c>
      <c r="P94" s="218">
        <v>478300</v>
      </c>
      <c r="Q94" s="201">
        <v>9186200</v>
      </c>
      <c r="R94" s="219">
        <v>0.9627158128497093</v>
      </c>
    </row>
    <row r="95" spans="2:18" ht="15">
      <c r="B95" s="212" t="s">
        <v>181</v>
      </c>
      <c r="C95" s="212"/>
      <c r="D95" s="207"/>
      <c r="E95" s="207"/>
      <c r="F95" s="207"/>
      <c r="G95" s="207"/>
      <c r="H95" s="207"/>
      <c r="I95" s="207"/>
      <c r="J95" s="207"/>
      <c r="K95" s="207"/>
      <c r="L95" s="207"/>
      <c r="M95" s="207"/>
      <c r="N95" s="207"/>
      <c r="O95" s="207"/>
      <c r="P95" s="207"/>
      <c r="Q95" s="207" t="s">
        <v>137</v>
      </c>
      <c r="R95" s="208"/>
    </row>
    <row r="96" spans="2:18" ht="15">
      <c r="B96" s="157"/>
      <c r="C96" s="157" t="s">
        <v>138</v>
      </c>
      <c r="D96" s="158"/>
      <c r="E96" s="159" t="s">
        <v>139</v>
      </c>
      <c r="F96" s="159"/>
      <c r="G96" s="159"/>
      <c r="H96" s="159"/>
      <c r="I96" s="159"/>
      <c r="J96" s="159"/>
      <c r="K96" s="159"/>
      <c r="L96" s="159"/>
      <c r="M96" s="160"/>
      <c r="N96" s="159"/>
      <c r="O96" s="159"/>
      <c r="P96" s="161"/>
      <c r="Q96" s="157"/>
      <c r="R96" s="157"/>
    </row>
    <row r="97" spans="1:18" ht="15">
      <c r="A97" s="206"/>
      <c r="B97" s="162" t="s">
        <v>156</v>
      </c>
      <c r="C97" s="162" t="s">
        <v>141</v>
      </c>
      <c r="D97" s="163" t="s">
        <v>142</v>
      </c>
      <c r="E97" s="164" t="s">
        <v>95</v>
      </c>
      <c r="F97" s="164" t="s">
        <v>97</v>
      </c>
      <c r="G97" s="164" t="s">
        <v>98</v>
      </c>
      <c r="H97" s="164" t="s">
        <v>99</v>
      </c>
      <c r="I97" s="164" t="s">
        <v>100</v>
      </c>
      <c r="J97" s="164" t="s">
        <v>102</v>
      </c>
      <c r="K97" s="164" t="s">
        <v>104</v>
      </c>
      <c r="L97" s="164" t="s">
        <v>105</v>
      </c>
      <c r="M97" s="164" t="s">
        <v>106</v>
      </c>
      <c r="N97" s="164" t="s">
        <v>143</v>
      </c>
      <c r="O97" s="164" t="s">
        <v>144</v>
      </c>
      <c r="P97" s="165" t="s">
        <v>145</v>
      </c>
      <c r="Q97" s="162" t="s">
        <v>146</v>
      </c>
      <c r="R97" s="162" t="s">
        <v>45</v>
      </c>
    </row>
    <row r="98" spans="2:18" ht="15">
      <c r="B98" s="157"/>
      <c r="C98" s="184" t="s">
        <v>138</v>
      </c>
      <c r="D98" s="168">
        <v>3663000</v>
      </c>
      <c r="E98" s="169">
        <v>233900</v>
      </c>
      <c r="F98" s="169">
        <v>223900</v>
      </c>
      <c r="G98" s="169">
        <v>263700</v>
      </c>
      <c r="H98" s="169">
        <v>412900</v>
      </c>
      <c r="I98" s="169">
        <v>364200</v>
      </c>
      <c r="J98" s="169">
        <v>248200</v>
      </c>
      <c r="K98" s="169">
        <v>383900</v>
      </c>
      <c r="L98" s="169">
        <v>463100</v>
      </c>
      <c r="M98" s="169">
        <v>319800</v>
      </c>
      <c r="N98" s="169">
        <v>265000</v>
      </c>
      <c r="O98" s="169">
        <v>306400</v>
      </c>
      <c r="P98" s="170">
        <v>178000</v>
      </c>
      <c r="Q98" s="171">
        <v>3554400</v>
      </c>
      <c r="R98" s="172">
        <v>1.0305536799459825</v>
      </c>
    </row>
    <row r="99" spans="2:18" ht="15">
      <c r="B99" s="173" t="s">
        <v>182</v>
      </c>
      <c r="C99" s="186" t="s">
        <v>148</v>
      </c>
      <c r="D99" s="175">
        <v>426200</v>
      </c>
      <c r="E99" s="169">
        <v>6300</v>
      </c>
      <c r="F99" s="169">
        <v>8500</v>
      </c>
      <c r="G99" s="169">
        <v>14700</v>
      </c>
      <c r="H99" s="169">
        <v>20700</v>
      </c>
      <c r="I99" s="169">
        <v>42600</v>
      </c>
      <c r="J99" s="169">
        <v>25300</v>
      </c>
      <c r="K99" s="169">
        <v>79600</v>
      </c>
      <c r="L99" s="169">
        <v>116300</v>
      </c>
      <c r="M99" s="169">
        <v>43600</v>
      </c>
      <c r="N99" s="169">
        <v>27600</v>
      </c>
      <c r="O99" s="169">
        <v>17700</v>
      </c>
      <c r="P99" s="170">
        <v>23300</v>
      </c>
      <c r="Q99" s="176">
        <v>329100</v>
      </c>
      <c r="R99" s="177">
        <v>1.2950470981464601</v>
      </c>
    </row>
    <row r="100" spans="2:18" ht="15">
      <c r="B100" s="162"/>
      <c r="C100" s="187" t="s">
        <v>149</v>
      </c>
      <c r="D100" s="179">
        <v>4089200</v>
      </c>
      <c r="E100" s="180">
        <v>240200</v>
      </c>
      <c r="F100" s="181">
        <v>232400</v>
      </c>
      <c r="G100" s="181">
        <v>278400</v>
      </c>
      <c r="H100" s="181">
        <v>433600</v>
      </c>
      <c r="I100" s="181">
        <v>406800</v>
      </c>
      <c r="J100" s="181">
        <v>273500</v>
      </c>
      <c r="K100" s="181">
        <v>463500</v>
      </c>
      <c r="L100" s="181">
        <v>579400</v>
      </c>
      <c r="M100" s="181">
        <v>363400</v>
      </c>
      <c r="N100" s="181">
        <v>292600</v>
      </c>
      <c r="O100" s="181">
        <v>324100</v>
      </c>
      <c r="P100" s="182">
        <v>201300</v>
      </c>
      <c r="Q100" s="179">
        <v>3883500</v>
      </c>
      <c r="R100" s="183">
        <v>1.0529676837903952</v>
      </c>
    </row>
    <row r="101" spans="2:18" ht="15">
      <c r="B101" s="157"/>
      <c r="C101" s="184" t="s">
        <v>138</v>
      </c>
      <c r="D101" s="168">
        <v>3663000</v>
      </c>
      <c r="E101" s="169">
        <v>233900</v>
      </c>
      <c r="F101" s="169">
        <v>223900</v>
      </c>
      <c r="G101" s="169">
        <v>263700</v>
      </c>
      <c r="H101" s="169">
        <v>412900</v>
      </c>
      <c r="I101" s="169">
        <v>364200</v>
      </c>
      <c r="J101" s="169">
        <v>248200</v>
      </c>
      <c r="K101" s="169">
        <v>383900</v>
      </c>
      <c r="L101" s="169">
        <v>463100</v>
      </c>
      <c r="M101" s="169">
        <v>319800</v>
      </c>
      <c r="N101" s="169">
        <v>265000</v>
      </c>
      <c r="O101" s="169">
        <v>306400</v>
      </c>
      <c r="P101" s="170">
        <v>178000</v>
      </c>
      <c r="Q101" s="171">
        <v>3554400</v>
      </c>
      <c r="R101" s="172">
        <v>1.0305536799459825</v>
      </c>
    </row>
    <row r="102" spans="2:18" ht="15">
      <c r="B102" s="173" t="s">
        <v>110</v>
      </c>
      <c r="C102" s="186" t="s">
        <v>148</v>
      </c>
      <c r="D102" s="175">
        <v>426200</v>
      </c>
      <c r="E102" s="169">
        <v>6300</v>
      </c>
      <c r="F102" s="169">
        <v>8500</v>
      </c>
      <c r="G102" s="169">
        <v>14700</v>
      </c>
      <c r="H102" s="169">
        <v>20700</v>
      </c>
      <c r="I102" s="169">
        <v>42600</v>
      </c>
      <c r="J102" s="169">
        <v>25300</v>
      </c>
      <c r="K102" s="169">
        <v>79600</v>
      </c>
      <c r="L102" s="169">
        <v>116300</v>
      </c>
      <c r="M102" s="169">
        <v>43600</v>
      </c>
      <c r="N102" s="169">
        <v>27600</v>
      </c>
      <c r="O102" s="169">
        <v>17700</v>
      </c>
      <c r="P102" s="170">
        <v>23300</v>
      </c>
      <c r="Q102" s="176">
        <v>329100</v>
      </c>
      <c r="R102" s="177">
        <v>1.2950470981464601</v>
      </c>
    </row>
    <row r="103" spans="2:18" ht="15">
      <c r="B103" s="162"/>
      <c r="C103" s="187" t="s">
        <v>149</v>
      </c>
      <c r="D103" s="179">
        <v>4089200</v>
      </c>
      <c r="E103" s="180">
        <v>240200</v>
      </c>
      <c r="F103" s="181">
        <v>232400</v>
      </c>
      <c r="G103" s="181">
        <v>278400</v>
      </c>
      <c r="H103" s="181">
        <v>433600</v>
      </c>
      <c r="I103" s="181">
        <v>406800</v>
      </c>
      <c r="J103" s="181">
        <v>273500</v>
      </c>
      <c r="K103" s="181">
        <v>463500</v>
      </c>
      <c r="L103" s="181">
        <v>579400</v>
      </c>
      <c r="M103" s="181">
        <v>363400</v>
      </c>
      <c r="N103" s="181">
        <v>292600</v>
      </c>
      <c r="O103" s="181">
        <v>324100</v>
      </c>
      <c r="P103" s="182">
        <v>201300</v>
      </c>
      <c r="Q103" s="179">
        <v>3883500</v>
      </c>
      <c r="R103" s="183">
        <v>1.0529676837903952</v>
      </c>
    </row>
    <row r="104" spans="3:18" ht="15">
      <c r="C104" s="206"/>
      <c r="D104" s="206"/>
      <c r="E104" s="206"/>
      <c r="F104" s="206"/>
      <c r="G104" s="206"/>
      <c r="H104" s="206"/>
      <c r="I104" s="206"/>
      <c r="J104" s="206"/>
      <c r="K104" s="206"/>
      <c r="L104" s="206"/>
      <c r="M104" s="206"/>
      <c r="N104" s="206"/>
      <c r="O104" s="206"/>
      <c r="P104" s="206"/>
      <c r="Q104" s="206"/>
      <c r="R104" s="206"/>
    </row>
    <row r="105" spans="2:18" ht="15">
      <c r="B105" s="206" t="s">
        <v>183</v>
      </c>
      <c r="C105" s="206"/>
      <c r="D105" s="206"/>
      <c r="E105" s="234"/>
      <c r="F105" s="206"/>
      <c r="G105" s="206"/>
      <c r="H105" s="206"/>
      <c r="I105" s="206"/>
      <c r="J105" s="206"/>
      <c r="K105" s="206"/>
      <c r="L105" s="206"/>
      <c r="M105" s="206"/>
      <c r="N105" s="206"/>
      <c r="O105" s="206"/>
      <c r="P105" s="206"/>
      <c r="Q105" s="206"/>
      <c r="R105" s="206"/>
    </row>
    <row r="106" spans="2:18" ht="12" customHeight="1">
      <c r="B106" s="157"/>
      <c r="C106" s="157" t="s">
        <v>138</v>
      </c>
      <c r="D106" s="158"/>
      <c r="E106" s="159" t="s">
        <v>139</v>
      </c>
      <c r="F106" s="159"/>
      <c r="G106" s="159"/>
      <c r="H106" s="159"/>
      <c r="I106" s="159"/>
      <c r="J106" s="159"/>
      <c r="K106" s="159"/>
      <c r="L106" s="159"/>
      <c r="M106" s="160"/>
      <c r="N106" s="159"/>
      <c r="O106" s="159"/>
      <c r="P106" s="161"/>
      <c r="Q106" s="157"/>
      <c r="R106" s="157"/>
    </row>
    <row r="107" spans="2:18" ht="15">
      <c r="B107" s="162" t="s">
        <v>156</v>
      </c>
      <c r="C107" s="162" t="s">
        <v>141</v>
      </c>
      <c r="D107" s="163" t="s">
        <v>142</v>
      </c>
      <c r="E107" s="164" t="s">
        <v>95</v>
      </c>
      <c r="F107" s="164" t="s">
        <v>97</v>
      </c>
      <c r="G107" s="164" t="s">
        <v>98</v>
      </c>
      <c r="H107" s="164" t="s">
        <v>99</v>
      </c>
      <c r="I107" s="164" t="s">
        <v>100</v>
      </c>
      <c r="J107" s="164" t="s">
        <v>102</v>
      </c>
      <c r="K107" s="164" t="s">
        <v>104</v>
      </c>
      <c r="L107" s="164" t="s">
        <v>105</v>
      </c>
      <c r="M107" s="164" t="s">
        <v>106</v>
      </c>
      <c r="N107" s="164" t="s">
        <v>143</v>
      </c>
      <c r="O107" s="164" t="s">
        <v>144</v>
      </c>
      <c r="P107" s="165" t="s">
        <v>145</v>
      </c>
      <c r="Q107" s="162" t="s">
        <v>146</v>
      </c>
      <c r="R107" s="162" t="s">
        <v>45</v>
      </c>
    </row>
    <row r="108" spans="2:18" ht="15">
      <c r="B108" s="157"/>
      <c r="C108" s="184" t="s">
        <v>138</v>
      </c>
      <c r="D108" s="171">
        <v>48607400</v>
      </c>
      <c r="E108" s="194">
        <v>4179900</v>
      </c>
      <c r="F108" s="195">
        <v>2465100</v>
      </c>
      <c r="G108" s="195">
        <v>3722000</v>
      </c>
      <c r="H108" s="195">
        <v>4821100</v>
      </c>
      <c r="I108" s="195">
        <v>4733900</v>
      </c>
      <c r="J108" s="195">
        <v>3458700</v>
      </c>
      <c r="K108" s="195">
        <v>3979800</v>
      </c>
      <c r="L108" s="195">
        <v>5738900</v>
      </c>
      <c r="M108" s="195">
        <v>3917800</v>
      </c>
      <c r="N108" s="195">
        <v>3947500</v>
      </c>
      <c r="O108" s="195">
        <v>4931200</v>
      </c>
      <c r="P108" s="235">
        <v>2711500</v>
      </c>
      <c r="Q108" s="171">
        <v>46990000</v>
      </c>
      <c r="R108" s="217">
        <v>1.0344200893807194</v>
      </c>
    </row>
    <row r="109" spans="2:18" ht="15">
      <c r="B109" s="173" t="s">
        <v>110</v>
      </c>
      <c r="C109" s="186" t="s">
        <v>148</v>
      </c>
      <c r="D109" s="176">
        <v>3873600</v>
      </c>
      <c r="E109" s="197">
        <v>211500</v>
      </c>
      <c r="F109" s="198">
        <v>207400</v>
      </c>
      <c r="G109" s="198">
        <v>312700</v>
      </c>
      <c r="H109" s="198">
        <v>334800</v>
      </c>
      <c r="I109" s="198">
        <v>373900</v>
      </c>
      <c r="J109" s="198">
        <v>278600</v>
      </c>
      <c r="K109" s="198">
        <v>375200</v>
      </c>
      <c r="L109" s="198">
        <v>518600</v>
      </c>
      <c r="M109" s="198">
        <v>313500</v>
      </c>
      <c r="N109" s="198">
        <v>320100</v>
      </c>
      <c r="O109" s="198">
        <v>336500</v>
      </c>
      <c r="P109" s="236">
        <v>290800</v>
      </c>
      <c r="Q109" s="176">
        <v>3777300</v>
      </c>
      <c r="R109" s="214">
        <v>1.0254944007624494</v>
      </c>
    </row>
    <row r="110" spans="2:18" ht="15">
      <c r="B110" s="162"/>
      <c r="C110" s="187" t="s">
        <v>149</v>
      </c>
      <c r="D110" s="201">
        <v>52481000</v>
      </c>
      <c r="E110" s="202">
        <v>4391400</v>
      </c>
      <c r="F110" s="203">
        <v>2672500</v>
      </c>
      <c r="G110" s="203">
        <v>4034700</v>
      </c>
      <c r="H110" s="203">
        <v>5155900</v>
      </c>
      <c r="I110" s="203">
        <v>5107800</v>
      </c>
      <c r="J110" s="203">
        <v>3737300</v>
      </c>
      <c r="K110" s="203">
        <v>4355000</v>
      </c>
      <c r="L110" s="203">
        <v>6257500</v>
      </c>
      <c r="M110" s="203">
        <v>4231300</v>
      </c>
      <c r="N110" s="203">
        <v>4267600</v>
      </c>
      <c r="O110" s="203">
        <v>5267700</v>
      </c>
      <c r="P110" s="204">
        <v>3002300</v>
      </c>
      <c r="Q110" s="201">
        <v>50767300</v>
      </c>
      <c r="R110" s="219">
        <v>1.0337559807198728</v>
      </c>
    </row>
    <row r="111" spans="2:18" ht="15">
      <c r="B111" s="206"/>
      <c r="C111" s="206"/>
      <c r="D111" s="206"/>
      <c r="E111" s="206"/>
      <c r="F111" s="206"/>
      <c r="G111" s="206"/>
      <c r="H111" s="206"/>
      <c r="I111" s="206"/>
      <c r="J111" s="206"/>
      <c r="K111" s="206"/>
      <c r="L111" s="206"/>
      <c r="M111" s="206"/>
      <c r="N111" s="206"/>
      <c r="O111" s="206"/>
      <c r="P111" s="206"/>
      <c r="Q111" s="206"/>
      <c r="R111" s="206"/>
    </row>
    <row r="112" spans="2:18" ht="15">
      <c r="B112" s="206"/>
      <c r="C112" s="206"/>
      <c r="D112" s="206"/>
      <c r="E112" s="234"/>
      <c r="F112" s="206"/>
      <c r="G112" s="206"/>
      <c r="H112" s="206"/>
      <c r="I112" s="206"/>
      <c r="J112" s="206"/>
      <c r="K112" s="206"/>
      <c r="L112" s="206"/>
      <c r="M112" s="206"/>
      <c r="N112" s="206"/>
      <c r="O112" s="206"/>
      <c r="P112" s="206"/>
      <c r="Q112" s="206"/>
      <c r="R112" s="206"/>
    </row>
    <row r="113" spans="2:18" ht="15">
      <c r="B113" s="206"/>
      <c r="C113" s="206"/>
      <c r="D113" s="206"/>
      <c r="E113" s="234"/>
      <c r="F113" s="206"/>
      <c r="G113" s="206"/>
      <c r="H113" s="206"/>
      <c r="I113" s="206"/>
      <c r="J113" s="206"/>
      <c r="K113" s="206"/>
      <c r="L113" s="206"/>
      <c r="M113" s="206"/>
      <c r="N113" s="206"/>
      <c r="O113" s="206"/>
      <c r="P113" s="206"/>
      <c r="Q113" s="206"/>
      <c r="R113" s="206"/>
    </row>
    <row r="114" spans="2:18" ht="15">
      <c r="B114" s="206"/>
      <c r="C114" s="206"/>
      <c r="D114" s="206"/>
      <c r="E114" s="206"/>
      <c r="F114" s="206"/>
      <c r="G114" s="206"/>
      <c r="H114" s="206"/>
      <c r="I114" s="206"/>
      <c r="J114" s="206"/>
      <c r="K114" s="206"/>
      <c r="L114" s="206"/>
      <c r="M114" s="206"/>
      <c r="N114" s="206"/>
      <c r="O114" s="206"/>
      <c r="P114" s="206"/>
      <c r="Q114" s="206"/>
      <c r="R114" s="206"/>
    </row>
    <row r="115" spans="2:18" ht="15">
      <c r="B115" s="206"/>
      <c r="C115" s="206"/>
      <c r="D115" s="206"/>
      <c r="E115" s="206"/>
      <c r="F115" s="206"/>
      <c r="G115" s="206"/>
      <c r="H115" s="206"/>
      <c r="I115" s="206"/>
      <c r="J115" s="206"/>
      <c r="K115" s="206"/>
      <c r="L115" s="206"/>
      <c r="M115" s="206"/>
      <c r="N115" s="206"/>
      <c r="O115" s="206"/>
      <c r="P115" s="206"/>
      <c r="Q115" s="206"/>
      <c r="R115" s="206"/>
    </row>
    <row r="116" spans="2:18" ht="15">
      <c r="B116" s="206"/>
      <c r="C116" s="206"/>
      <c r="D116" s="206"/>
      <c r="E116" s="206"/>
      <c r="F116" s="206"/>
      <c r="G116" s="206"/>
      <c r="H116" s="206"/>
      <c r="I116" s="206"/>
      <c r="J116" s="206"/>
      <c r="K116" s="206"/>
      <c r="L116" s="206"/>
      <c r="M116" s="206"/>
      <c r="N116" s="206"/>
      <c r="O116" s="206"/>
      <c r="P116" s="206"/>
      <c r="Q116" s="206"/>
      <c r="R116" s="206"/>
    </row>
    <row r="117" spans="2:18" ht="15">
      <c r="B117" s="206"/>
      <c r="C117" s="206"/>
      <c r="D117" s="206"/>
      <c r="E117" s="206"/>
      <c r="F117" s="206"/>
      <c r="G117" s="206"/>
      <c r="H117" s="206"/>
      <c r="I117" s="206"/>
      <c r="J117" s="206"/>
      <c r="K117" s="206"/>
      <c r="L117" s="206"/>
      <c r="M117" s="206"/>
      <c r="N117" s="206"/>
      <c r="O117" s="206"/>
      <c r="P117" s="206"/>
      <c r="Q117" s="206"/>
      <c r="R117" s="206"/>
    </row>
    <row r="118" spans="2:18" ht="15">
      <c r="B118" s="206"/>
      <c r="C118" s="206"/>
      <c r="D118" s="206"/>
      <c r="E118" s="206"/>
      <c r="F118" s="206"/>
      <c r="G118" s="206"/>
      <c r="H118" s="206"/>
      <c r="I118" s="206"/>
      <c r="J118" s="206"/>
      <c r="K118" s="206"/>
      <c r="L118" s="206"/>
      <c r="M118" s="206"/>
      <c r="N118" s="206"/>
      <c r="O118" s="206"/>
      <c r="P118" s="206"/>
      <c r="Q118" s="206"/>
      <c r="R118" s="206"/>
    </row>
    <row r="119" spans="2:18" ht="15">
      <c r="B119" s="206"/>
      <c r="C119" s="206"/>
      <c r="D119" s="206"/>
      <c r="E119" s="206"/>
      <c r="F119" s="206"/>
      <c r="G119" s="206"/>
      <c r="H119" s="206"/>
      <c r="I119" s="206"/>
      <c r="J119" s="206"/>
      <c r="K119" s="206"/>
      <c r="L119" s="206"/>
      <c r="M119" s="206"/>
      <c r="N119" s="206"/>
      <c r="O119" s="206"/>
      <c r="P119" s="206"/>
      <c r="Q119" s="206"/>
      <c r="R119" s="206"/>
    </row>
  </sheetData>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workbookViewId="0" topLeftCell="A1"/>
  </sheetViews>
  <sheetFormatPr defaultColWidth="9.140625" defaultRowHeight="15"/>
  <cols>
    <col min="1" max="1" width="2.8515625" style="237" customWidth="1"/>
    <col min="2" max="2" width="2.57421875" style="237" customWidth="1"/>
    <col min="3" max="3" width="8.57421875" style="237" customWidth="1"/>
    <col min="4" max="4" width="1.57421875" style="237" customWidth="1"/>
    <col min="5" max="5" width="10.00390625" style="237" customWidth="1"/>
    <col min="6" max="16" width="11.28125" style="237" customWidth="1"/>
    <col min="17" max="17" width="1.8515625" style="237" customWidth="1"/>
    <col min="18" max="256" width="9.00390625" style="237" customWidth="1"/>
    <col min="257" max="257" width="2.8515625" style="237" customWidth="1"/>
    <col min="258" max="258" width="2.57421875" style="237" customWidth="1"/>
    <col min="259" max="259" width="8.57421875" style="237" customWidth="1"/>
    <col min="260" max="260" width="1.57421875" style="237" customWidth="1"/>
    <col min="261" max="261" width="10.00390625" style="237" customWidth="1"/>
    <col min="262" max="272" width="11.28125" style="237" customWidth="1"/>
    <col min="273" max="273" width="1.8515625" style="237" customWidth="1"/>
    <col min="274" max="512" width="9.00390625" style="237" customWidth="1"/>
    <col min="513" max="513" width="2.8515625" style="237" customWidth="1"/>
    <col min="514" max="514" width="2.57421875" style="237" customWidth="1"/>
    <col min="515" max="515" width="8.57421875" style="237" customWidth="1"/>
    <col min="516" max="516" width="1.57421875" style="237" customWidth="1"/>
    <col min="517" max="517" width="10.00390625" style="237" customWidth="1"/>
    <col min="518" max="528" width="11.28125" style="237" customWidth="1"/>
    <col min="529" max="529" width="1.8515625" style="237" customWidth="1"/>
    <col min="530" max="768" width="9.00390625" style="237" customWidth="1"/>
    <col min="769" max="769" width="2.8515625" style="237" customWidth="1"/>
    <col min="770" max="770" width="2.57421875" style="237" customWidth="1"/>
    <col min="771" max="771" width="8.57421875" style="237" customWidth="1"/>
    <col min="772" max="772" width="1.57421875" style="237" customWidth="1"/>
    <col min="773" max="773" width="10.00390625" style="237" customWidth="1"/>
    <col min="774" max="784" width="11.28125" style="237" customWidth="1"/>
    <col min="785" max="785" width="1.8515625" style="237" customWidth="1"/>
    <col min="786" max="1024" width="9.00390625" style="237" customWidth="1"/>
    <col min="1025" max="1025" width="2.8515625" style="237" customWidth="1"/>
    <col min="1026" max="1026" width="2.57421875" style="237" customWidth="1"/>
    <col min="1027" max="1027" width="8.57421875" style="237" customWidth="1"/>
    <col min="1028" max="1028" width="1.57421875" style="237" customWidth="1"/>
    <col min="1029" max="1029" width="10.00390625" style="237" customWidth="1"/>
    <col min="1030" max="1040" width="11.28125" style="237" customWidth="1"/>
    <col min="1041" max="1041" width="1.8515625" style="237" customWidth="1"/>
    <col min="1042" max="1280" width="9.00390625" style="237" customWidth="1"/>
    <col min="1281" max="1281" width="2.8515625" style="237" customWidth="1"/>
    <col min="1282" max="1282" width="2.57421875" style="237" customWidth="1"/>
    <col min="1283" max="1283" width="8.57421875" style="237" customWidth="1"/>
    <col min="1284" max="1284" width="1.57421875" style="237" customWidth="1"/>
    <col min="1285" max="1285" width="10.00390625" style="237" customWidth="1"/>
    <col min="1286" max="1296" width="11.28125" style="237" customWidth="1"/>
    <col min="1297" max="1297" width="1.8515625" style="237" customWidth="1"/>
    <col min="1298" max="1536" width="9.00390625" style="237" customWidth="1"/>
    <col min="1537" max="1537" width="2.8515625" style="237" customWidth="1"/>
    <col min="1538" max="1538" width="2.57421875" style="237" customWidth="1"/>
    <col min="1539" max="1539" width="8.57421875" style="237" customWidth="1"/>
    <col min="1540" max="1540" width="1.57421875" style="237" customWidth="1"/>
    <col min="1541" max="1541" width="10.00390625" style="237" customWidth="1"/>
    <col min="1542" max="1552" width="11.28125" style="237" customWidth="1"/>
    <col min="1553" max="1553" width="1.8515625" style="237" customWidth="1"/>
    <col min="1554" max="1792" width="9.00390625" style="237" customWidth="1"/>
    <col min="1793" max="1793" width="2.8515625" style="237" customWidth="1"/>
    <col min="1794" max="1794" width="2.57421875" style="237" customWidth="1"/>
    <col min="1795" max="1795" width="8.57421875" style="237" customWidth="1"/>
    <col min="1796" max="1796" width="1.57421875" style="237" customWidth="1"/>
    <col min="1797" max="1797" width="10.00390625" style="237" customWidth="1"/>
    <col min="1798" max="1808" width="11.28125" style="237" customWidth="1"/>
    <col min="1809" max="1809" width="1.8515625" style="237" customWidth="1"/>
    <col min="1810" max="2048" width="9.00390625" style="237" customWidth="1"/>
    <col min="2049" max="2049" width="2.8515625" style="237" customWidth="1"/>
    <col min="2050" max="2050" width="2.57421875" style="237" customWidth="1"/>
    <col min="2051" max="2051" width="8.57421875" style="237" customWidth="1"/>
    <col min="2052" max="2052" width="1.57421875" style="237" customWidth="1"/>
    <col min="2053" max="2053" width="10.00390625" style="237" customWidth="1"/>
    <col min="2054" max="2064" width="11.28125" style="237" customWidth="1"/>
    <col min="2065" max="2065" width="1.8515625" style="237" customWidth="1"/>
    <col min="2066" max="2304" width="9.00390625" style="237" customWidth="1"/>
    <col min="2305" max="2305" width="2.8515625" style="237" customWidth="1"/>
    <col min="2306" max="2306" width="2.57421875" style="237" customWidth="1"/>
    <col min="2307" max="2307" width="8.57421875" style="237" customWidth="1"/>
    <col min="2308" max="2308" width="1.57421875" style="237" customWidth="1"/>
    <col min="2309" max="2309" width="10.00390625" style="237" customWidth="1"/>
    <col min="2310" max="2320" width="11.28125" style="237" customWidth="1"/>
    <col min="2321" max="2321" width="1.8515625" style="237" customWidth="1"/>
    <col min="2322" max="2560" width="9.00390625" style="237" customWidth="1"/>
    <col min="2561" max="2561" width="2.8515625" style="237" customWidth="1"/>
    <col min="2562" max="2562" width="2.57421875" style="237" customWidth="1"/>
    <col min="2563" max="2563" width="8.57421875" style="237" customWidth="1"/>
    <col min="2564" max="2564" width="1.57421875" style="237" customWidth="1"/>
    <col min="2565" max="2565" width="10.00390625" style="237" customWidth="1"/>
    <col min="2566" max="2576" width="11.28125" style="237" customWidth="1"/>
    <col min="2577" max="2577" width="1.8515625" style="237" customWidth="1"/>
    <col min="2578" max="2816" width="9.00390625" style="237" customWidth="1"/>
    <col min="2817" max="2817" width="2.8515625" style="237" customWidth="1"/>
    <col min="2818" max="2818" width="2.57421875" style="237" customWidth="1"/>
    <col min="2819" max="2819" width="8.57421875" style="237" customWidth="1"/>
    <col min="2820" max="2820" width="1.57421875" style="237" customWidth="1"/>
    <col min="2821" max="2821" width="10.00390625" style="237" customWidth="1"/>
    <col min="2822" max="2832" width="11.28125" style="237" customWidth="1"/>
    <col min="2833" max="2833" width="1.8515625" style="237" customWidth="1"/>
    <col min="2834" max="3072" width="9.00390625" style="237" customWidth="1"/>
    <col min="3073" max="3073" width="2.8515625" style="237" customWidth="1"/>
    <col min="3074" max="3074" width="2.57421875" style="237" customWidth="1"/>
    <col min="3075" max="3075" width="8.57421875" style="237" customWidth="1"/>
    <col min="3076" max="3076" width="1.57421875" style="237" customWidth="1"/>
    <col min="3077" max="3077" width="10.00390625" style="237" customWidth="1"/>
    <col min="3078" max="3088" width="11.28125" style="237" customWidth="1"/>
    <col min="3089" max="3089" width="1.8515625" style="237" customWidth="1"/>
    <col min="3090" max="3328" width="9.00390625" style="237" customWidth="1"/>
    <col min="3329" max="3329" width="2.8515625" style="237" customWidth="1"/>
    <col min="3330" max="3330" width="2.57421875" style="237" customWidth="1"/>
    <col min="3331" max="3331" width="8.57421875" style="237" customWidth="1"/>
    <col min="3332" max="3332" width="1.57421875" style="237" customWidth="1"/>
    <col min="3333" max="3333" width="10.00390625" style="237" customWidth="1"/>
    <col min="3334" max="3344" width="11.28125" style="237" customWidth="1"/>
    <col min="3345" max="3345" width="1.8515625" style="237" customWidth="1"/>
    <col min="3346" max="3584" width="9.00390625" style="237" customWidth="1"/>
    <col min="3585" max="3585" width="2.8515625" style="237" customWidth="1"/>
    <col min="3586" max="3586" width="2.57421875" style="237" customWidth="1"/>
    <col min="3587" max="3587" width="8.57421875" style="237" customWidth="1"/>
    <col min="3588" max="3588" width="1.57421875" style="237" customWidth="1"/>
    <col min="3589" max="3589" width="10.00390625" style="237" customWidth="1"/>
    <col min="3590" max="3600" width="11.28125" style="237" customWidth="1"/>
    <col min="3601" max="3601" width="1.8515625" style="237" customWidth="1"/>
    <col min="3602" max="3840" width="9.00390625" style="237" customWidth="1"/>
    <col min="3841" max="3841" width="2.8515625" style="237" customWidth="1"/>
    <col min="3842" max="3842" width="2.57421875" style="237" customWidth="1"/>
    <col min="3843" max="3843" width="8.57421875" style="237" customWidth="1"/>
    <col min="3844" max="3844" width="1.57421875" style="237" customWidth="1"/>
    <col min="3845" max="3845" width="10.00390625" style="237" customWidth="1"/>
    <col min="3846" max="3856" width="11.28125" style="237" customWidth="1"/>
    <col min="3857" max="3857" width="1.8515625" style="237" customWidth="1"/>
    <col min="3858" max="4096" width="9.00390625" style="237" customWidth="1"/>
    <col min="4097" max="4097" width="2.8515625" style="237" customWidth="1"/>
    <col min="4098" max="4098" width="2.57421875" style="237" customWidth="1"/>
    <col min="4099" max="4099" width="8.57421875" style="237" customWidth="1"/>
    <col min="4100" max="4100" width="1.57421875" style="237" customWidth="1"/>
    <col min="4101" max="4101" width="10.00390625" style="237" customWidth="1"/>
    <col min="4102" max="4112" width="11.28125" style="237" customWidth="1"/>
    <col min="4113" max="4113" width="1.8515625" style="237" customWidth="1"/>
    <col min="4114" max="4352" width="9.00390625" style="237" customWidth="1"/>
    <col min="4353" max="4353" width="2.8515625" style="237" customWidth="1"/>
    <col min="4354" max="4354" width="2.57421875" style="237" customWidth="1"/>
    <col min="4355" max="4355" width="8.57421875" style="237" customWidth="1"/>
    <col min="4356" max="4356" width="1.57421875" style="237" customWidth="1"/>
    <col min="4357" max="4357" width="10.00390625" style="237" customWidth="1"/>
    <col min="4358" max="4368" width="11.28125" style="237" customWidth="1"/>
    <col min="4369" max="4369" width="1.8515625" style="237" customWidth="1"/>
    <col min="4370" max="4608" width="9.00390625" style="237" customWidth="1"/>
    <col min="4609" max="4609" width="2.8515625" style="237" customWidth="1"/>
    <col min="4610" max="4610" width="2.57421875" style="237" customWidth="1"/>
    <col min="4611" max="4611" width="8.57421875" style="237" customWidth="1"/>
    <col min="4612" max="4612" width="1.57421875" style="237" customWidth="1"/>
    <col min="4613" max="4613" width="10.00390625" style="237" customWidth="1"/>
    <col min="4614" max="4624" width="11.28125" style="237" customWidth="1"/>
    <col min="4625" max="4625" width="1.8515625" style="237" customWidth="1"/>
    <col min="4626" max="4864" width="9.00390625" style="237" customWidth="1"/>
    <col min="4865" max="4865" width="2.8515625" style="237" customWidth="1"/>
    <col min="4866" max="4866" width="2.57421875" style="237" customWidth="1"/>
    <col min="4867" max="4867" width="8.57421875" style="237" customWidth="1"/>
    <col min="4868" max="4868" width="1.57421875" style="237" customWidth="1"/>
    <col min="4869" max="4869" width="10.00390625" style="237" customWidth="1"/>
    <col min="4870" max="4880" width="11.28125" style="237" customWidth="1"/>
    <col min="4881" max="4881" width="1.8515625" style="237" customWidth="1"/>
    <col min="4882" max="5120" width="9.00390625" style="237" customWidth="1"/>
    <col min="5121" max="5121" width="2.8515625" style="237" customWidth="1"/>
    <col min="5122" max="5122" width="2.57421875" style="237" customWidth="1"/>
    <col min="5123" max="5123" width="8.57421875" style="237" customWidth="1"/>
    <col min="5124" max="5124" width="1.57421875" style="237" customWidth="1"/>
    <col min="5125" max="5125" width="10.00390625" style="237" customWidth="1"/>
    <col min="5126" max="5136" width="11.28125" style="237" customWidth="1"/>
    <col min="5137" max="5137" width="1.8515625" style="237" customWidth="1"/>
    <col min="5138" max="5376" width="9.00390625" style="237" customWidth="1"/>
    <col min="5377" max="5377" width="2.8515625" style="237" customWidth="1"/>
    <col min="5378" max="5378" width="2.57421875" style="237" customWidth="1"/>
    <col min="5379" max="5379" width="8.57421875" style="237" customWidth="1"/>
    <col min="5380" max="5380" width="1.57421875" style="237" customWidth="1"/>
    <col min="5381" max="5381" width="10.00390625" style="237" customWidth="1"/>
    <col min="5382" max="5392" width="11.28125" style="237" customWidth="1"/>
    <col min="5393" max="5393" width="1.8515625" style="237" customWidth="1"/>
    <col min="5394" max="5632" width="9.00390625" style="237" customWidth="1"/>
    <col min="5633" max="5633" width="2.8515625" style="237" customWidth="1"/>
    <col min="5634" max="5634" width="2.57421875" style="237" customWidth="1"/>
    <col min="5635" max="5635" width="8.57421875" style="237" customWidth="1"/>
    <col min="5636" max="5636" width="1.57421875" style="237" customWidth="1"/>
    <col min="5637" max="5637" width="10.00390625" style="237" customWidth="1"/>
    <col min="5638" max="5648" width="11.28125" style="237" customWidth="1"/>
    <col min="5649" max="5649" width="1.8515625" style="237" customWidth="1"/>
    <col min="5650" max="5888" width="9.00390625" style="237" customWidth="1"/>
    <col min="5889" max="5889" width="2.8515625" style="237" customWidth="1"/>
    <col min="5890" max="5890" width="2.57421875" style="237" customWidth="1"/>
    <col min="5891" max="5891" width="8.57421875" style="237" customWidth="1"/>
    <col min="5892" max="5892" width="1.57421875" style="237" customWidth="1"/>
    <col min="5893" max="5893" width="10.00390625" style="237" customWidth="1"/>
    <col min="5894" max="5904" width="11.28125" style="237" customWidth="1"/>
    <col min="5905" max="5905" width="1.8515625" style="237" customWidth="1"/>
    <col min="5906" max="6144" width="9.00390625" style="237" customWidth="1"/>
    <col min="6145" max="6145" width="2.8515625" style="237" customWidth="1"/>
    <col min="6146" max="6146" width="2.57421875" style="237" customWidth="1"/>
    <col min="6147" max="6147" width="8.57421875" style="237" customWidth="1"/>
    <col min="6148" max="6148" width="1.57421875" style="237" customWidth="1"/>
    <col min="6149" max="6149" width="10.00390625" style="237" customWidth="1"/>
    <col min="6150" max="6160" width="11.28125" style="237" customWidth="1"/>
    <col min="6161" max="6161" width="1.8515625" style="237" customWidth="1"/>
    <col min="6162" max="6400" width="9.00390625" style="237" customWidth="1"/>
    <col min="6401" max="6401" width="2.8515625" style="237" customWidth="1"/>
    <col min="6402" max="6402" width="2.57421875" style="237" customWidth="1"/>
    <col min="6403" max="6403" width="8.57421875" style="237" customWidth="1"/>
    <col min="6404" max="6404" width="1.57421875" style="237" customWidth="1"/>
    <col min="6405" max="6405" width="10.00390625" style="237" customWidth="1"/>
    <col min="6406" max="6416" width="11.28125" style="237" customWidth="1"/>
    <col min="6417" max="6417" width="1.8515625" style="237" customWidth="1"/>
    <col min="6418" max="6656" width="9.00390625" style="237" customWidth="1"/>
    <col min="6657" max="6657" width="2.8515625" style="237" customWidth="1"/>
    <col min="6658" max="6658" width="2.57421875" style="237" customWidth="1"/>
    <col min="6659" max="6659" width="8.57421875" style="237" customWidth="1"/>
    <col min="6660" max="6660" width="1.57421875" style="237" customWidth="1"/>
    <col min="6661" max="6661" width="10.00390625" style="237" customWidth="1"/>
    <col min="6662" max="6672" width="11.28125" style="237" customWidth="1"/>
    <col min="6673" max="6673" width="1.8515625" style="237" customWidth="1"/>
    <col min="6674" max="6912" width="9.00390625" style="237" customWidth="1"/>
    <col min="6913" max="6913" width="2.8515625" style="237" customWidth="1"/>
    <col min="6914" max="6914" width="2.57421875" style="237" customWidth="1"/>
    <col min="6915" max="6915" width="8.57421875" style="237" customWidth="1"/>
    <col min="6916" max="6916" width="1.57421875" style="237" customWidth="1"/>
    <col min="6917" max="6917" width="10.00390625" style="237" customWidth="1"/>
    <col min="6918" max="6928" width="11.28125" style="237" customWidth="1"/>
    <col min="6929" max="6929" width="1.8515625" style="237" customWidth="1"/>
    <col min="6930" max="7168" width="9.00390625" style="237" customWidth="1"/>
    <col min="7169" max="7169" width="2.8515625" style="237" customWidth="1"/>
    <col min="7170" max="7170" width="2.57421875" style="237" customWidth="1"/>
    <col min="7171" max="7171" width="8.57421875" style="237" customWidth="1"/>
    <col min="7172" max="7172" width="1.57421875" style="237" customWidth="1"/>
    <col min="7173" max="7173" width="10.00390625" style="237" customWidth="1"/>
    <col min="7174" max="7184" width="11.28125" style="237" customWidth="1"/>
    <col min="7185" max="7185" width="1.8515625" style="237" customWidth="1"/>
    <col min="7186" max="7424" width="9.00390625" style="237" customWidth="1"/>
    <col min="7425" max="7425" width="2.8515625" style="237" customWidth="1"/>
    <col min="7426" max="7426" width="2.57421875" style="237" customWidth="1"/>
    <col min="7427" max="7427" width="8.57421875" style="237" customWidth="1"/>
    <col min="7428" max="7428" width="1.57421875" style="237" customWidth="1"/>
    <col min="7429" max="7429" width="10.00390625" style="237" customWidth="1"/>
    <col min="7430" max="7440" width="11.28125" style="237" customWidth="1"/>
    <col min="7441" max="7441" width="1.8515625" style="237" customWidth="1"/>
    <col min="7442" max="7680" width="9.00390625" style="237" customWidth="1"/>
    <col min="7681" max="7681" width="2.8515625" style="237" customWidth="1"/>
    <col min="7682" max="7682" width="2.57421875" style="237" customWidth="1"/>
    <col min="7683" max="7683" width="8.57421875" style="237" customWidth="1"/>
    <col min="7684" max="7684" width="1.57421875" style="237" customWidth="1"/>
    <col min="7685" max="7685" width="10.00390625" style="237" customWidth="1"/>
    <col min="7686" max="7696" width="11.28125" style="237" customWidth="1"/>
    <col min="7697" max="7697" width="1.8515625" style="237" customWidth="1"/>
    <col min="7698" max="7936" width="9.00390625" style="237" customWidth="1"/>
    <col min="7937" max="7937" width="2.8515625" style="237" customWidth="1"/>
    <col min="7938" max="7938" width="2.57421875" style="237" customWidth="1"/>
    <col min="7939" max="7939" width="8.57421875" style="237" customWidth="1"/>
    <col min="7940" max="7940" width="1.57421875" style="237" customWidth="1"/>
    <col min="7941" max="7941" width="10.00390625" style="237" customWidth="1"/>
    <col min="7942" max="7952" width="11.28125" style="237" customWidth="1"/>
    <col min="7953" max="7953" width="1.8515625" style="237" customWidth="1"/>
    <col min="7954" max="8192" width="9.00390625" style="237" customWidth="1"/>
    <col min="8193" max="8193" width="2.8515625" style="237" customWidth="1"/>
    <col min="8194" max="8194" width="2.57421875" style="237" customWidth="1"/>
    <col min="8195" max="8195" width="8.57421875" style="237" customWidth="1"/>
    <col min="8196" max="8196" width="1.57421875" style="237" customWidth="1"/>
    <col min="8197" max="8197" width="10.00390625" style="237" customWidth="1"/>
    <col min="8198" max="8208" width="11.28125" style="237" customWidth="1"/>
    <col min="8209" max="8209" width="1.8515625" style="237" customWidth="1"/>
    <col min="8210" max="8448" width="9.00390625" style="237" customWidth="1"/>
    <col min="8449" max="8449" width="2.8515625" style="237" customWidth="1"/>
    <col min="8450" max="8450" width="2.57421875" style="237" customWidth="1"/>
    <col min="8451" max="8451" width="8.57421875" style="237" customWidth="1"/>
    <col min="8452" max="8452" width="1.57421875" style="237" customWidth="1"/>
    <col min="8453" max="8453" width="10.00390625" style="237" customWidth="1"/>
    <col min="8454" max="8464" width="11.28125" style="237" customWidth="1"/>
    <col min="8465" max="8465" width="1.8515625" style="237" customWidth="1"/>
    <col min="8466" max="8704" width="9.00390625" style="237" customWidth="1"/>
    <col min="8705" max="8705" width="2.8515625" style="237" customWidth="1"/>
    <col min="8706" max="8706" width="2.57421875" style="237" customWidth="1"/>
    <col min="8707" max="8707" width="8.57421875" style="237" customWidth="1"/>
    <col min="8708" max="8708" width="1.57421875" style="237" customWidth="1"/>
    <col min="8709" max="8709" width="10.00390625" style="237" customWidth="1"/>
    <col min="8710" max="8720" width="11.28125" style="237" customWidth="1"/>
    <col min="8721" max="8721" width="1.8515625" style="237" customWidth="1"/>
    <col min="8722" max="8960" width="9.00390625" style="237" customWidth="1"/>
    <col min="8961" max="8961" width="2.8515625" style="237" customWidth="1"/>
    <col min="8962" max="8962" width="2.57421875" style="237" customWidth="1"/>
    <col min="8963" max="8963" width="8.57421875" style="237" customWidth="1"/>
    <col min="8964" max="8964" width="1.57421875" style="237" customWidth="1"/>
    <col min="8965" max="8965" width="10.00390625" style="237" customWidth="1"/>
    <col min="8966" max="8976" width="11.28125" style="237" customWidth="1"/>
    <col min="8977" max="8977" width="1.8515625" style="237" customWidth="1"/>
    <col min="8978" max="9216" width="9.00390625" style="237" customWidth="1"/>
    <col min="9217" max="9217" width="2.8515625" style="237" customWidth="1"/>
    <col min="9218" max="9218" width="2.57421875" style="237" customWidth="1"/>
    <col min="9219" max="9219" width="8.57421875" style="237" customWidth="1"/>
    <col min="9220" max="9220" width="1.57421875" style="237" customWidth="1"/>
    <col min="9221" max="9221" width="10.00390625" style="237" customWidth="1"/>
    <col min="9222" max="9232" width="11.28125" style="237" customWidth="1"/>
    <col min="9233" max="9233" width="1.8515625" style="237" customWidth="1"/>
    <col min="9234" max="9472" width="9.00390625" style="237" customWidth="1"/>
    <col min="9473" max="9473" width="2.8515625" style="237" customWidth="1"/>
    <col min="9474" max="9474" width="2.57421875" style="237" customWidth="1"/>
    <col min="9475" max="9475" width="8.57421875" style="237" customWidth="1"/>
    <col min="9476" max="9476" width="1.57421875" style="237" customWidth="1"/>
    <col min="9477" max="9477" width="10.00390625" style="237" customWidth="1"/>
    <col min="9478" max="9488" width="11.28125" style="237" customWidth="1"/>
    <col min="9489" max="9489" width="1.8515625" style="237" customWidth="1"/>
    <col min="9490" max="9728" width="9.00390625" style="237" customWidth="1"/>
    <col min="9729" max="9729" width="2.8515625" style="237" customWidth="1"/>
    <col min="9730" max="9730" width="2.57421875" style="237" customWidth="1"/>
    <col min="9731" max="9731" width="8.57421875" style="237" customWidth="1"/>
    <col min="9732" max="9732" width="1.57421875" style="237" customWidth="1"/>
    <col min="9733" max="9733" width="10.00390625" style="237" customWidth="1"/>
    <col min="9734" max="9744" width="11.28125" style="237" customWidth="1"/>
    <col min="9745" max="9745" width="1.8515625" style="237" customWidth="1"/>
    <col min="9746" max="9984" width="9.00390625" style="237" customWidth="1"/>
    <col min="9985" max="9985" width="2.8515625" style="237" customWidth="1"/>
    <col min="9986" max="9986" width="2.57421875" style="237" customWidth="1"/>
    <col min="9987" max="9987" width="8.57421875" style="237" customWidth="1"/>
    <col min="9988" max="9988" width="1.57421875" style="237" customWidth="1"/>
    <col min="9989" max="9989" width="10.00390625" style="237" customWidth="1"/>
    <col min="9990" max="10000" width="11.28125" style="237" customWidth="1"/>
    <col min="10001" max="10001" width="1.8515625" style="237" customWidth="1"/>
    <col min="10002" max="10240" width="9.00390625" style="237" customWidth="1"/>
    <col min="10241" max="10241" width="2.8515625" style="237" customWidth="1"/>
    <col min="10242" max="10242" width="2.57421875" style="237" customWidth="1"/>
    <col min="10243" max="10243" width="8.57421875" style="237" customWidth="1"/>
    <col min="10244" max="10244" width="1.57421875" style="237" customWidth="1"/>
    <col min="10245" max="10245" width="10.00390625" style="237" customWidth="1"/>
    <col min="10246" max="10256" width="11.28125" style="237" customWidth="1"/>
    <col min="10257" max="10257" width="1.8515625" style="237" customWidth="1"/>
    <col min="10258" max="10496" width="9.00390625" style="237" customWidth="1"/>
    <col min="10497" max="10497" width="2.8515625" style="237" customWidth="1"/>
    <col min="10498" max="10498" width="2.57421875" style="237" customWidth="1"/>
    <col min="10499" max="10499" width="8.57421875" style="237" customWidth="1"/>
    <col min="10500" max="10500" width="1.57421875" style="237" customWidth="1"/>
    <col min="10501" max="10501" width="10.00390625" style="237" customWidth="1"/>
    <col min="10502" max="10512" width="11.28125" style="237" customWidth="1"/>
    <col min="10513" max="10513" width="1.8515625" style="237" customWidth="1"/>
    <col min="10514" max="10752" width="9.00390625" style="237" customWidth="1"/>
    <col min="10753" max="10753" width="2.8515625" style="237" customWidth="1"/>
    <col min="10754" max="10754" width="2.57421875" style="237" customWidth="1"/>
    <col min="10755" max="10755" width="8.57421875" style="237" customWidth="1"/>
    <col min="10756" max="10756" width="1.57421875" style="237" customWidth="1"/>
    <col min="10757" max="10757" width="10.00390625" style="237" customWidth="1"/>
    <col min="10758" max="10768" width="11.28125" style="237" customWidth="1"/>
    <col min="10769" max="10769" width="1.8515625" style="237" customWidth="1"/>
    <col min="10770" max="11008" width="9.00390625" style="237" customWidth="1"/>
    <col min="11009" max="11009" width="2.8515625" style="237" customWidth="1"/>
    <col min="11010" max="11010" width="2.57421875" style="237" customWidth="1"/>
    <col min="11011" max="11011" width="8.57421875" style="237" customWidth="1"/>
    <col min="11012" max="11012" width="1.57421875" style="237" customWidth="1"/>
    <col min="11013" max="11013" width="10.00390625" style="237" customWidth="1"/>
    <col min="11014" max="11024" width="11.28125" style="237" customWidth="1"/>
    <col min="11025" max="11025" width="1.8515625" style="237" customWidth="1"/>
    <col min="11026" max="11264" width="9.00390625" style="237" customWidth="1"/>
    <col min="11265" max="11265" width="2.8515625" style="237" customWidth="1"/>
    <col min="11266" max="11266" width="2.57421875" style="237" customWidth="1"/>
    <col min="11267" max="11267" width="8.57421875" style="237" customWidth="1"/>
    <col min="11268" max="11268" width="1.57421875" style="237" customWidth="1"/>
    <col min="11269" max="11269" width="10.00390625" style="237" customWidth="1"/>
    <col min="11270" max="11280" width="11.28125" style="237" customWidth="1"/>
    <col min="11281" max="11281" width="1.8515625" style="237" customWidth="1"/>
    <col min="11282" max="11520" width="9.00390625" style="237" customWidth="1"/>
    <col min="11521" max="11521" width="2.8515625" style="237" customWidth="1"/>
    <col min="11522" max="11522" width="2.57421875" style="237" customWidth="1"/>
    <col min="11523" max="11523" width="8.57421875" style="237" customWidth="1"/>
    <col min="11524" max="11524" width="1.57421875" style="237" customWidth="1"/>
    <col min="11525" max="11525" width="10.00390625" style="237" customWidth="1"/>
    <col min="11526" max="11536" width="11.28125" style="237" customWidth="1"/>
    <col min="11537" max="11537" width="1.8515625" style="237" customWidth="1"/>
    <col min="11538" max="11776" width="9.00390625" style="237" customWidth="1"/>
    <col min="11777" max="11777" width="2.8515625" style="237" customWidth="1"/>
    <col min="11778" max="11778" width="2.57421875" style="237" customWidth="1"/>
    <col min="11779" max="11779" width="8.57421875" style="237" customWidth="1"/>
    <col min="11780" max="11780" width="1.57421875" style="237" customWidth="1"/>
    <col min="11781" max="11781" width="10.00390625" style="237" customWidth="1"/>
    <col min="11782" max="11792" width="11.28125" style="237" customWidth="1"/>
    <col min="11793" max="11793" width="1.8515625" style="237" customWidth="1"/>
    <col min="11794" max="12032" width="9.00390625" style="237" customWidth="1"/>
    <col min="12033" max="12033" width="2.8515625" style="237" customWidth="1"/>
    <col min="12034" max="12034" width="2.57421875" style="237" customWidth="1"/>
    <col min="12035" max="12035" width="8.57421875" style="237" customWidth="1"/>
    <col min="12036" max="12036" width="1.57421875" style="237" customWidth="1"/>
    <col min="12037" max="12037" width="10.00390625" style="237" customWidth="1"/>
    <col min="12038" max="12048" width="11.28125" style="237" customWidth="1"/>
    <col min="12049" max="12049" width="1.8515625" style="237" customWidth="1"/>
    <col min="12050" max="12288" width="9.00390625" style="237" customWidth="1"/>
    <col min="12289" max="12289" width="2.8515625" style="237" customWidth="1"/>
    <col min="12290" max="12290" width="2.57421875" style="237" customWidth="1"/>
    <col min="12291" max="12291" width="8.57421875" style="237" customWidth="1"/>
    <col min="12292" max="12292" width="1.57421875" style="237" customWidth="1"/>
    <col min="12293" max="12293" width="10.00390625" style="237" customWidth="1"/>
    <col min="12294" max="12304" width="11.28125" style="237" customWidth="1"/>
    <col min="12305" max="12305" width="1.8515625" style="237" customWidth="1"/>
    <col min="12306" max="12544" width="9.00390625" style="237" customWidth="1"/>
    <col min="12545" max="12545" width="2.8515625" style="237" customWidth="1"/>
    <col min="12546" max="12546" width="2.57421875" style="237" customWidth="1"/>
    <col min="12547" max="12547" width="8.57421875" style="237" customWidth="1"/>
    <col min="12548" max="12548" width="1.57421875" style="237" customWidth="1"/>
    <col min="12549" max="12549" width="10.00390625" style="237" customWidth="1"/>
    <col min="12550" max="12560" width="11.28125" style="237" customWidth="1"/>
    <col min="12561" max="12561" width="1.8515625" style="237" customWidth="1"/>
    <col min="12562" max="12800" width="9.00390625" style="237" customWidth="1"/>
    <col min="12801" max="12801" width="2.8515625" style="237" customWidth="1"/>
    <col min="12802" max="12802" width="2.57421875" style="237" customWidth="1"/>
    <col min="12803" max="12803" width="8.57421875" style="237" customWidth="1"/>
    <col min="12804" max="12804" width="1.57421875" style="237" customWidth="1"/>
    <col min="12805" max="12805" width="10.00390625" style="237" customWidth="1"/>
    <col min="12806" max="12816" width="11.28125" style="237" customWidth="1"/>
    <col min="12817" max="12817" width="1.8515625" style="237" customWidth="1"/>
    <col min="12818" max="13056" width="9.00390625" style="237" customWidth="1"/>
    <col min="13057" max="13057" width="2.8515625" style="237" customWidth="1"/>
    <col min="13058" max="13058" width="2.57421875" style="237" customWidth="1"/>
    <col min="13059" max="13059" width="8.57421875" style="237" customWidth="1"/>
    <col min="13060" max="13060" width="1.57421875" style="237" customWidth="1"/>
    <col min="13061" max="13061" width="10.00390625" style="237" customWidth="1"/>
    <col min="13062" max="13072" width="11.28125" style="237" customWidth="1"/>
    <col min="13073" max="13073" width="1.8515625" style="237" customWidth="1"/>
    <col min="13074" max="13312" width="9.00390625" style="237" customWidth="1"/>
    <col min="13313" max="13313" width="2.8515625" style="237" customWidth="1"/>
    <col min="13314" max="13314" width="2.57421875" style="237" customWidth="1"/>
    <col min="13315" max="13315" width="8.57421875" style="237" customWidth="1"/>
    <col min="13316" max="13316" width="1.57421875" style="237" customWidth="1"/>
    <col min="13317" max="13317" width="10.00390625" style="237" customWidth="1"/>
    <col min="13318" max="13328" width="11.28125" style="237" customWidth="1"/>
    <col min="13329" max="13329" width="1.8515625" style="237" customWidth="1"/>
    <col min="13330" max="13568" width="9.00390625" style="237" customWidth="1"/>
    <col min="13569" max="13569" width="2.8515625" style="237" customWidth="1"/>
    <col min="13570" max="13570" width="2.57421875" style="237" customWidth="1"/>
    <col min="13571" max="13571" width="8.57421875" style="237" customWidth="1"/>
    <col min="13572" max="13572" width="1.57421875" style="237" customWidth="1"/>
    <col min="13573" max="13573" width="10.00390625" style="237" customWidth="1"/>
    <col min="13574" max="13584" width="11.28125" style="237" customWidth="1"/>
    <col min="13585" max="13585" width="1.8515625" style="237" customWidth="1"/>
    <col min="13586" max="13824" width="9.00390625" style="237" customWidth="1"/>
    <col min="13825" max="13825" width="2.8515625" style="237" customWidth="1"/>
    <col min="13826" max="13826" width="2.57421875" style="237" customWidth="1"/>
    <col min="13827" max="13827" width="8.57421875" style="237" customWidth="1"/>
    <col min="13828" max="13828" width="1.57421875" style="237" customWidth="1"/>
    <col min="13829" max="13829" width="10.00390625" style="237" customWidth="1"/>
    <col min="13830" max="13840" width="11.28125" style="237" customWidth="1"/>
    <col min="13841" max="13841" width="1.8515625" style="237" customWidth="1"/>
    <col min="13842" max="14080" width="9.00390625" style="237" customWidth="1"/>
    <col min="14081" max="14081" width="2.8515625" style="237" customWidth="1"/>
    <col min="14082" max="14082" width="2.57421875" style="237" customWidth="1"/>
    <col min="14083" max="14083" width="8.57421875" style="237" customWidth="1"/>
    <col min="14084" max="14084" width="1.57421875" style="237" customWidth="1"/>
    <col min="14085" max="14085" width="10.00390625" style="237" customWidth="1"/>
    <col min="14086" max="14096" width="11.28125" style="237" customWidth="1"/>
    <col min="14097" max="14097" width="1.8515625" style="237" customWidth="1"/>
    <col min="14098" max="14336" width="9.00390625" style="237" customWidth="1"/>
    <col min="14337" max="14337" width="2.8515625" style="237" customWidth="1"/>
    <col min="14338" max="14338" width="2.57421875" style="237" customWidth="1"/>
    <col min="14339" max="14339" width="8.57421875" style="237" customWidth="1"/>
    <col min="14340" max="14340" width="1.57421875" style="237" customWidth="1"/>
    <col min="14341" max="14341" width="10.00390625" style="237" customWidth="1"/>
    <col min="14342" max="14352" width="11.28125" style="237" customWidth="1"/>
    <col min="14353" max="14353" width="1.8515625" style="237" customWidth="1"/>
    <col min="14354" max="14592" width="9.00390625" style="237" customWidth="1"/>
    <col min="14593" max="14593" width="2.8515625" style="237" customWidth="1"/>
    <col min="14594" max="14594" width="2.57421875" style="237" customWidth="1"/>
    <col min="14595" max="14595" width="8.57421875" style="237" customWidth="1"/>
    <col min="14596" max="14596" width="1.57421875" style="237" customWidth="1"/>
    <col min="14597" max="14597" width="10.00390625" style="237" customWidth="1"/>
    <col min="14598" max="14608" width="11.28125" style="237" customWidth="1"/>
    <col min="14609" max="14609" width="1.8515625" style="237" customWidth="1"/>
    <col min="14610" max="14848" width="9.00390625" style="237" customWidth="1"/>
    <col min="14849" max="14849" width="2.8515625" style="237" customWidth="1"/>
    <col min="14850" max="14850" width="2.57421875" style="237" customWidth="1"/>
    <col min="14851" max="14851" width="8.57421875" style="237" customWidth="1"/>
    <col min="14852" max="14852" width="1.57421875" style="237" customWidth="1"/>
    <col min="14853" max="14853" width="10.00390625" style="237" customWidth="1"/>
    <col min="14854" max="14864" width="11.28125" style="237" customWidth="1"/>
    <col min="14865" max="14865" width="1.8515625" style="237" customWidth="1"/>
    <col min="14866" max="15104" width="9.00390625" style="237" customWidth="1"/>
    <col min="15105" max="15105" width="2.8515625" style="237" customWidth="1"/>
    <col min="15106" max="15106" width="2.57421875" style="237" customWidth="1"/>
    <col min="15107" max="15107" width="8.57421875" style="237" customWidth="1"/>
    <col min="15108" max="15108" width="1.57421875" style="237" customWidth="1"/>
    <col min="15109" max="15109" width="10.00390625" style="237" customWidth="1"/>
    <col min="15110" max="15120" width="11.28125" style="237" customWidth="1"/>
    <col min="15121" max="15121" width="1.8515625" style="237" customWidth="1"/>
    <col min="15122" max="15360" width="9.00390625" style="237" customWidth="1"/>
    <col min="15361" max="15361" width="2.8515625" style="237" customWidth="1"/>
    <col min="15362" max="15362" width="2.57421875" style="237" customWidth="1"/>
    <col min="15363" max="15363" width="8.57421875" style="237" customWidth="1"/>
    <col min="15364" max="15364" width="1.57421875" style="237" customWidth="1"/>
    <col min="15365" max="15365" width="10.00390625" style="237" customWidth="1"/>
    <col min="15366" max="15376" width="11.28125" style="237" customWidth="1"/>
    <col min="15377" max="15377" width="1.8515625" style="237" customWidth="1"/>
    <col min="15378" max="15616" width="9.00390625" style="237" customWidth="1"/>
    <col min="15617" max="15617" width="2.8515625" style="237" customWidth="1"/>
    <col min="15618" max="15618" width="2.57421875" style="237" customWidth="1"/>
    <col min="15619" max="15619" width="8.57421875" style="237" customWidth="1"/>
    <col min="15620" max="15620" width="1.57421875" style="237" customWidth="1"/>
    <col min="15621" max="15621" width="10.00390625" style="237" customWidth="1"/>
    <col min="15622" max="15632" width="11.28125" style="237" customWidth="1"/>
    <col min="15633" max="15633" width="1.8515625" style="237" customWidth="1"/>
    <col min="15634" max="15872" width="9.00390625" style="237" customWidth="1"/>
    <col min="15873" max="15873" width="2.8515625" style="237" customWidth="1"/>
    <col min="15874" max="15874" width="2.57421875" style="237" customWidth="1"/>
    <col min="15875" max="15875" width="8.57421875" style="237" customWidth="1"/>
    <col min="15876" max="15876" width="1.57421875" style="237" customWidth="1"/>
    <col min="15877" max="15877" width="10.00390625" style="237" customWidth="1"/>
    <col min="15878" max="15888" width="11.28125" style="237" customWidth="1"/>
    <col min="15889" max="15889" width="1.8515625" style="237" customWidth="1"/>
    <col min="15890" max="16128" width="9.00390625" style="237" customWidth="1"/>
    <col min="16129" max="16129" width="2.8515625" style="237" customWidth="1"/>
    <col min="16130" max="16130" width="2.57421875" style="237" customWidth="1"/>
    <col min="16131" max="16131" width="8.57421875" style="237" customWidth="1"/>
    <col min="16132" max="16132" width="1.57421875" style="237" customWidth="1"/>
    <col min="16133" max="16133" width="10.00390625" style="237" customWidth="1"/>
    <col min="16134" max="16144" width="11.28125" style="237" customWidth="1"/>
    <col min="16145" max="16145" width="1.8515625" style="237" customWidth="1"/>
    <col min="16146" max="16384" width="9.00390625" style="237" customWidth="1"/>
  </cols>
  <sheetData>
    <row r="1" ht="15" customHeight="1">
      <c r="B1" s="101" t="s">
        <v>184</v>
      </c>
    </row>
    <row r="2" spans="2:16" ht="13.5" customHeight="1">
      <c r="B2" s="101"/>
      <c r="P2" s="237" t="s">
        <v>185</v>
      </c>
    </row>
    <row r="3" spans="2:16" s="238" customFormat="1" ht="21" customHeight="1">
      <c r="B3" s="439" t="s">
        <v>186</v>
      </c>
      <c r="C3" s="440"/>
      <c r="D3" s="239"/>
      <c r="E3" s="240"/>
      <c r="F3" s="443" t="s">
        <v>149</v>
      </c>
      <c r="G3" s="445" t="s">
        <v>26</v>
      </c>
      <c r="H3" s="447" t="s">
        <v>28</v>
      </c>
      <c r="I3" s="448"/>
      <c r="J3" s="449" t="s">
        <v>30</v>
      </c>
      <c r="K3" s="451" t="s">
        <v>187</v>
      </c>
      <c r="L3" s="452"/>
      <c r="M3" s="453"/>
      <c r="N3" s="449" t="s">
        <v>188</v>
      </c>
      <c r="O3" s="449" t="s">
        <v>34</v>
      </c>
      <c r="P3" s="462" t="s">
        <v>189</v>
      </c>
    </row>
    <row r="4" spans="2:16" s="238" customFormat="1" ht="21" customHeight="1">
      <c r="B4" s="441"/>
      <c r="C4" s="442"/>
      <c r="D4" s="241"/>
      <c r="E4" s="242"/>
      <c r="F4" s="444"/>
      <c r="G4" s="446"/>
      <c r="H4" s="243" t="s">
        <v>190</v>
      </c>
      <c r="I4" s="243" t="s">
        <v>191</v>
      </c>
      <c r="J4" s="450"/>
      <c r="K4" s="243" t="s">
        <v>192</v>
      </c>
      <c r="L4" s="243" t="s">
        <v>193</v>
      </c>
      <c r="M4" s="243" t="s">
        <v>194</v>
      </c>
      <c r="N4" s="450"/>
      <c r="O4" s="450"/>
      <c r="P4" s="463"/>
    </row>
    <row r="5" spans="1:16" ht="15" customHeight="1">
      <c r="A5" s="238"/>
      <c r="B5" s="244"/>
      <c r="C5" s="185"/>
      <c r="D5" s="245" t="s">
        <v>195</v>
      </c>
      <c r="E5" s="246"/>
      <c r="F5" s="247">
        <f>SUM(G5:P5)</f>
        <v>13821300</v>
      </c>
      <c r="G5" s="248">
        <v>0</v>
      </c>
      <c r="H5" s="249">
        <v>2135600</v>
      </c>
      <c r="I5" s="250">
        <v>463600</v>
      </c>
      <c r="J5" s="249">
        <v>1137500</v>
      </c>
      <c r="K5" s="250">
        <v>1066700</v>
      </c>
      <c r="L5" s="249">
        <v>338000</v>
      </c>
      <c r="M5" s="250">
        <v>1167300</v>
      </c>
      <c r="N5" s="249">
        <v>426100</v>
      </c>
      <c r="O5" s="249">
        <v>5509100</v>
      </c>
      <c r="P5" s="251">
        <v>1577400</v>
      </c>
    </row>
    <row r="6" spans="2:16" ht="15" customHeight="1">
      <c r="B6" s="244"/>
      <c r="C6" s="185" t="s">
        <v>157</v>
      </c>
      <c r="D6" s="252"/>
      <c r="E6" s="253" t="s">
        <v>196</v>
      </c>
      <c r="F6" s="254">
        <f>SUM(G6:P6)</f>
        <v>257087</v>
      </c>
      <c r="G6" s="255">
        <v>0</v>
      </c>
      <c r="H6" s="256">
        <v>9345</v>
      </c>
      <c r="I6" s="256">
        <v>46</v>
      </c>
      <c r="J6" s="256">
        <v>56159</v>
      </c>
      <c r="K6" s="256">
        <v>19715</v>
      </c>
      <c r="L6" s="256">
        <v>12315</v>
      </c>
      <c r="M6" s="256">
        <v>63</v>
      </c>
      <c r="N6" s="256">
        <v>797</v>
      </c>
      <c r="O6" s="256">
        <v>158612</v>
      </c>
      <c r="P6" s="257">
        <v>35</v>
      </c>
    </row>
    <row r="7" spans="2:16" ht="15" customHeight="1">
      <c r="B7" s="244"/>
      <c r="C7" s="258"/>
      <c r="D7" s="245" t="s">
        <v>197</v>
      </c>
      <c r="E7" s="246"/>
      <c r="F7" s="259">
        <f>F5</f>
        <v>13821300</v>
      </c>
      <c r="G7" s="248">
        <f aca="true" t="shared" si="0" ref="G7:P8">G5</f>
        <v>0</v>
      </c>
      <c r="H7" s="249">
        <f t="shared" si="0"/>
        <v>2135600</v>
      </c>
      <c r="I7" s="249">
        <f t="shared" si="0"/>
        <v>463600</v>
      </c>
      <c r="J7" s="249">
        <f t="shared" si="0"/>
        <v>1137500</v>
      </c>
      <c r="K7" s="249">
        <f t="shared" si="0"/>
        <v>1066700</v>
      </c>
      <c r="L7" s="249">
        <f t="shared" si="0"/>
        <v>338000</v>
      </c>
      <c r="M7" s="249">
        <f t="shared" si="0"/>
        <v>1167300</v>
      </c>
      <c r="N7" s="249">
        <f t="shared" si="0"/>
        <v>426100</v>
      </c>
      <c r="O7" s="249">
        <f t="shared" si="0"/>
        <v>5509100</v>
      </c>
      <c r="P7" s="260">
        <f t="shared" si="0"/>
        <v>1577400</v>
      </c>
    </row>
    <row r="8" spans="2:16" ht="15" customHeight="1" thickBot="1">
      <c r="B8" s="261" t="s">
        <v>198</v>
      </c>
      <c r="C8" s="262"/>
      <c r="D8" s="263"/>
      <c r="E8" s="264" t="s">
        <v>196</v>
      </c>
      <c r="F8" s="265">
        <f>F6</f>
        <v>257087</v>
      </c>
      <c r="G8" s="266">
        <f t="shared" si="0"/>
        <v>0</v>
      </c>
      <c r="H8" s="267">
        <f t="shared" si="0"/>
        <v>9345</v>
      </c>
      <c r="I8" s="267">
        <f t="shared" si="0"/>
        <v>46</v>
      </c>
      <c r="J8" s="267">
        <f t="shared" si="0"/>
        <v>56159</v>
      </c>
      <c r="K8" s="267">
        <f t="shared" si="0"/>
        <v>19715</v>
      </c>
      <c r="L8" s="267">
        <f t="shared" si="0"/>
        <v>12315</v>
      </c>
      <c r="M8" s="267">
        <f t="shared" si="0"/>
        <v>63</v>
      </c>
      <c r="N8" s="267">
        <f t="shared" si="0"/>
        <v>797</v>
      </c>
      <c r="O8" s="267">
        <f t="shared" si="0"/>
        <v>158612</v>
      </c>
      <c r="P8" s="268">
        <f t="shared" si="0"/>
        <v>35</v>
      </c>
    </row>
    <row r="9" spans="2:16" ht="15" customHeight="1" thickTop="1">
      <c r="B9" s="244"/>
      <c r="C9" s="269"/>
      <c r="D9" s="245" t="s">
        <v>195</v>
      </c>
      <c r="E9" s="246"/>
      <c r="F9" s="270">
        <f aca="true" t="shared" si="1" ref="F9:F16">SUM(G9:P9)</f>
        <v>2822300</v>
      </c>
      <c r="G9" s="271">
        <v>48100</v>
      </c>
      <c r="H9" s="272">
        <v>93700</v>
      </c>
      <c r="I9" s="272">
        <v>515600</v>
      </c>
      <c r="J9" s="273">
        <v>0</v>
      </c>
      <c r="K9" s="272">
        <v>0</v>
      </c>
      <c r="L9" s="273">
        <v>0</v>
      </c>
      <c r="M9" s="272">
        <v>1160000</v>
      </c>
      <c r="N9" s="273">
        <v>150000</v>
      </c>
      <c r="O9" s="272">
        <v>592700</v>
      </c>
      <c r="P9" s="274">
        <v>262200</v>
      </c>
    </row>
    <row r="10" spans="2:16" ht="15" customHeight="1">
      <c r="B10" s="244"/>
      <c r="C10" s="185" t="s">
        <v>199</v>
      </c>
      <c r="D10" s="252"/>
      <c r="E10" s="253" t="s">
        <v>196</v>
      </c>
      <c r="F10" s="254">
        <f t="shared" si="1"/>
        <v>37972</v>
      </c>
      <c r="G10" s="255">
        <v>0</v>
      </c>
      <c r="H10" s="256">
        <v>288</v>
      </c>
      <c r="I10" s="256">
        <v>159</v>
      </c>
      <c r="J10" s="256">
        <v>0</v>
      </c>
      <c r="K10" s="256">
        <v>0</v>
      </c>
      <c r="L10" s="256">
        <v>0</v>
      </c>
      <c r="M10" s="256">
        <v>0</v>
      </c>
      <c r="N10" s="256">
        <v>0</v>
      </c>
      <c r="O10" s="256">
        <v>37525</v>
      </c>
      <c r="P10" s="257">
        <v>0</v>
      </c>
    </row>
    <row r="11" spans="2:16" ht="15" customHeight="1">
      <c r="B11" s="244"/>
      <c r="C11" s="269"/>
      <c r="D11" s="245" t="s">
        <v>195</v>
      </c>
      <c r="E11" s="246"/>
      <c r="F11" s="275">
        <f t="shared" si="1"/>
        <v>1149800</v>
      </c>
      <c r="G11" s="271">
        <v>0</v>
      </c>
      <c r="H11" s="249">
        <v>59400</v>
      </c>
      <c r="I11" s="273">
        <v>214200</v>
      </c>
      <c r="J11" s="249">
        <v>0</v>
      </c>
      <c r="K11" s="249">
        <v>208600</v>
      </c>
      <c r="L11" s="249">
        <v>0</v>
      </c>
      <c r="M11" s="273">
        <v>0</v>
      </c>
      <c r="N11" s="249">
        <v>414700</v>
      </c>
      <c r="O11" s="249">
        <v>82100</v>
      </c>
      <c r="P11" s="274">
        <v>170800</v>
      </c>
    </row>
    <row r="12" spans="2:16" ht="15" customHeight="1">
      <c r="B12" s="244"/>
      <c r="C12" s="185" t="s">
        <v>160</v>
      </c>
      <c r="D12" s="252"/>
      <c r="E12" s="253" t="s">
        <v>196</v>
      </c>
      <c r="F12" s="276">
        <f t="shared" si="1"/>
        <v>19229</v>
      </c>
      <c r="G12" s="255">
        <v>331</v>
      </c>
      <c r="H12" s="256">
        <v>3</v>
      </c>
      <c r="I12" s="256">
        <v>3338</v>
      </c>
      <c r="J12" s="256">
        <v>0</v>
      </c>
      <c r="K12" s="256">
        <v>48</v>
      </c>
      <c r="L12" s="256">
        <v>0</v>
      </c>
      <c r="M12" s="256">
        <v>11</v>
      </c>
      <c r="N12" s="256">
        <v>37</v>
      </c>
      <c r="O12" s="256">
        <v>15461</v>
      </c>
      <c r="P12" s="257">
        <v>0</v>
      </c>
    </row>
    <row r="13" spans="2:16" ht="15" customHeight="1">
      <c r="B13" s="244"/>
      <c r="C13" s="269"/>
      <c r="D13" s="245" t="s">
        <v>195</v>
      </c>
      <c r="E13" s="246"/>
      <c r="F13" s="275">
        <f t="shared" si="1"/>
        <v>598700</v>
      </c>
      <c r="G13" s="271">
        <v>65900</v>
      </c>
      <c r="H13" s="249">
        <v>27700</v>
      </c>
      <c r="I13" s="249">
        <v>24700</v>
      </c>
      <c r="J13" s="273">
        <v>0</v>
      </c>
      <c r="K13" s="249">
        <v>165900</v>
      </c>
      <c r="L13" s="249">
        <v>0</v>
      </c>
      <c r="M13" s="273">
        <v>0</v>
      </c>
      <c r="N13" s="249">
        <v>113500</v>
      </c>
      <c r="O13" s="249">
        <v>199300</v>
      </c>
      <c r="P13" s="274">
        <v>1700</v>
      </c>
    </row>
    <row r="14" spans="2:16" ht="15" customHeight="1">
      <c r="B14" s="244"/>
      <c r="C14" s="185" t="s">
        <v>161</v>
      </c>
      <c r="D14" s="252"/>
      <c r="E14" s="253" t="s">
        <v>196</v>
      </c>
      <c r="F14" s="276">
        <f t="shared" si="1"/>
        <v>20</v>
      </c>
      <c r="G14" s="255">
        <v>0</v>
      </c>
      <c r="H14" s="256">
        <v>20</v>
      </c>
      <c r="I14" s="256">
        <v>0</v>
      </c>
      <c r="J14" s="256">
        <v>0</v>
      </c>
      <c r="K14" s="256">
        <v>0</v>
      </c>
      <c r="L14" s="256">
        <v>0</v>
      </c>
      <c r="M14" s="256">
        <v>0</v>
      </c>
      <c r="N14" s="256">
        <v>0</v>
      </c>
      <c r="O14" s="256">
        <v>0</v>
      </c>
      <c r="P14" s="257">
        <v>0</v>
      </c>
    </row>
    <row r="15" spans="2:16" ht="15" customHeight="1">
      <c r="B15" s="244"/>
      <c r="C15" s="269"/>
      <c r="D15" s="245" t="s">
        <v>195</v>
      </c>
      <c r="E15" s="246"/>
      <c r="F15" s="275">
        <f t="shared" si="1"/>
        <v>1448300</v>
      </c>
      <c r="G15" s="271">
        <v>0</v>
      </c>
      <c r="H15" s="249">
        <v>200100</v>
      </c>
      <c r="I15" s="273">
        <v>11500</v>
      </c>
      <c r="J15" s="249">
        <v>0</v>
      </c>
      <c r="K15" s="249">
        <v>53900</v>
      </c>
      <c r="L15" s="273">
        <v>0</v>
      </c>
      <c r="M15" s="249">
        <v>933500</v>
      </c>
      <c r="N15" s="273">
        <v>171100</v>
      </c>
      <c r="O15" s="249">
        <v>0</v>
      </c>
      <c r="P15" s="274">
        <v>78200</v>
      </c>
    </row>
    <row r="16" spans="2:16" ht="15" customHeight="1">
      <c r="B16" s="244"/>
      <c r="C16" s="185" t="s">
        <v>162</v>
      </c>
      <c r="D16" s="252"/>
      <c r="E16" s="253" t="s">
        <v>196</v>
      </c>
      <c r="F16" s="276">
        <f t="shared" si="1"/>
        <v>285</v>
      </c>
      <c r="G16" s="255">
        <v>0</v>
      </c>
      <c r="H16" s="256">
        <v>0</v>
      </c>
      <c r="I16" s="256">
        <v>0</v>
      </c>
      <c r="J16" s="256">
        <v>0</v>
      </c>
      <c r="K16" s="256">
        <v>0</v>
      </c>
      <c r="L16" s="256">
        <v>0</v>
      </c>
      <c r="M16" s="256">
        <v>0</v>
      </c>
      <c r="N16" s="256">
        <v>285</v>
      </c>
      <c r="O16" s="256">
        <v>0</v>
      </c>
      <c r="P16" s="257">
        <v>0</v>
      </c>
    </row>
    <row r="17" spans="2:16" ht="15" customHeight="1">
      <c r="B17" s="244"/>
      <c r="C17" s="258"/>
      <c r="D17" s="245" t="s">
        <v>197</v>
      </c>
      <c r="E17" s="246"/>
      <c r="F17" s="275">
        <f>F9+F11+F13+F15</f>
        <v>6019100</v>
      </c>
      <c r="G17" s="277">
        <f aca="true" t="shared" si="2" ref="G17:P18">G9+G11+G13+G15</f>
        <v>114000</v>
      </c>
      <c r="H17" s="278">
        <f t="shared" si="2"/>
        <v>380900</v>
      </c>
      <c r="I17" s="278">
        <f t="shared" si="2"/>
        <v>766000</v>
      </c>
      <c r="J17" s="278">
        <f t="shared" si="2"/>
        <v>0</v>
      </c>
      <c r="K17" s="278">
        <f t="shared" si="2"/>
        <v>428400</v>
      </c>
      <c r="L17" s="278">
        <f t="shared" si="2"/>
        <v>0</v>
      </c>
      <c r="M17" s="278">
        <f t="shared" si="2"/>
        <v>2093500</v>
      </c>
      <c r="N17" s="278">
        <f t="shared" si="2"/>
        <v>849300</v>
      </c>
      <c r="O17" s="278">
        <f t="shared" si="2"/>
        <v>874100</v>
      </c>
      <c r="P17" s="279">
        <f t="shared" si="2"/>
        <v>512900</v>
      </c>
    </row>
    <row r="18" spans="2:16" ht="15" customHeight="1" thickBot="1">
      <c r="B18" s="261" t="s">
        <v>200</v>
      </c>
      <c r="C18" s="262"/>
      <c r="D18" s="263"/>
      <c r="E18" s="264" t="s">
        <v>196</v>
      </c>
      <c r="F18" s="265">
        <f>F10+F12+F14+F16</f>
        <v>57506</v>
      </c>
      <c r="G18" s="266">
        <f t="shared" si="2"/>
        <v>331</v>
      </c>
      <c r="H18" s="267">
        <f t="shared" si="2"/>
        <v>311</v>
      </c>
      <c r="I18" s="267">
        <f t="shared" si="2"/>
        <v>3497</v>
      </c>
      <c r="J18" s="267">
        <f t="shared" si="2"/>
        <v>0</v>
      </c>
      <c r="K18" s="267">
        <f t="shared" si="2"/>
        <v>48</v>
      </c>
      <c r="L18" s="267">
        <f t="shared" si="2"/>
        <v>0</v>
      </c>
      <c r="M18" s="267">
        <f t="shared" si="2"/>
        <v>11</v>
      </c>
      <c r="N18" s="267">
        <f t="shared" si="2"/>
        <v>322</v>
      </c>
      <c r="O18" s="267">
        <f t="shared" si="2"/>
        <v>52986</v>
      </c>
      <c r="P18" s="268">
        <f t="shared" si="2"/>
        <v>0</v>
      </c>
    </row>
    <row r="19" spans="2:16" ht="15" customHeight="1" thickTop="1">
      <c r="B19" s="245"/>
      <c r="C19" s="269"/>
      <c r="D19" s="245" t="s">
        <v>195</v>
      </c>
      <c r="E19" s="246"/>
      <c r="F19" s="275">
        <f>SUM(G19:P19)</f>
        <v>3045100</v>
      </c>
      <c r="G19" s="271">
        <v>41200</v>
      </c>
      <c r="H19" s="272">
        <v>58600</v>
      </c>
      <c r="I19" s="273">
        <v>604800</v>
      </c>
      <c r="J19" s="272">
        <v>181700</v>
      </c>
      <c r="K19" s="273">
        <v>1145900</v>
      </c>
      <c r="L19" s="272">
        <v>0</v>
      </c>
      <c r="M19" s="273">
        <v>0</v>
      </c>
      <c r="N19" s="272">
        <v>67000</v>
      </c>
      <c r="O19" s="272">
        <v>285000</v>
      </c>
      <c r="P19" s="274">
        <v>660900</v>
      </c>
    </row>
    <row r="20" spans="2:16" ht="15" customHeight="1">
      <c r="B20" s="244"/>
      <c r="C20" s="185" t="s">
        <v>164</v>
      </c>
      <c r="D20" s="252"/>
      <c r="E20" s="253" t="s">
        <v>196</v>
      </c>
      <c r="F20" s="276">
        <f>SUM(G20:P20)</f>
        <v>52778</v>
      </c>
      <c r="G20" s="255">
        <v>6389</v>
      </c>
      <c r="H20" s="256">
        <v>31</v>
      </c>
      <c r="I20" s="256">
        <v>37400</v>
      </c>
      <c r="J20" s="256">
        <v>227</v>
      </c>
      <c r="K20" s="256">
        <v>671</v>
      </c>
      <c r="L20" s="256">
        <v>0</v>
      </c>
      <c r="M20" s="256">
        <v>0</v>
      </c>
      <c r="N20" s="256">
        <v>497</v>
      </c>
      <c r="O20" s="256">
        <v>7078</v>
      </c>
      <c r="P20" s="257">
        <v>485</v>
      </c>
    </row>
    <row r="21" spans="2:16" ht="15" customHeight="1">
      <c r="B21" s="244"/>
      <c r="C21" s="269"/>
      <c r="D21" s="245" t="s">
        <v>195</v>
      </c>
      <c r="E21" s="246"/>
      <c r="F21" s="275">
        <f>SUM(G21:P21)</f>
        <v>626000</v>
      </c>
      <c r="G21" s="271">
        <v>0</v>
      </c>
      <c r="H21" s="249">
        <v>49900</v>
      </c>
      <c r="I21" s="249">
        <v>0</v>
      </c>
      <c r="J21" s="273">
        <v>150500</v>
      </c>
      <c r="K21" s="249">
        <v>89200</v>
      </c>
      <c r="L21" s="273">
        <v>0</v>
      </c>
      <c r="M21" s="249">
        <v>24400</v>
      </c>
      <c r="N21" s="273">
        <v>219000</v>
      </c>
      <c r="O21" s="249">
        <v>0</v>
      </c>
      <c r="P21" s="274">
        <v>93000</v>
      </c>
    </row>
    <row r="22" spans="2:16" ht="15" customHeight="1">
      <c r="B22" s="244"/>
      <c r="C22" s="185" t="s">
        <v>165</v>
      </c>
      <c r="D22" s="252"/>
      <c r="E22" s="280" t="s">
        <v>196</v>
      </c>
      <c r="F22" s="281">
        <f>SUM(G22:P22)</f>
        <v>0</v>
      </c>
      <c r="G22" s="255">
        <v>0</v>
      </c>
      <c r="H22" s="256">
        <v>0</v>
      </c>
      <c r="I22" s="256">
        <v>0</v>
      </c>
      <c r="J22" s="256">
        <v>0</v>
      </c>
      <c r="K22" s="256">
        <v>0</v>
      </c>
      <c r="L22" s="256">
        <v>0</v>
      </c>
      <c r="M22" s="256">
        <v>0</v>
      </c>
      <c r="N22" s="256">
        <v>0</v>
      </c>
      <c r="O22" s="256">
        <v>0</v>
      </c>
      <c r="P22" s="257">
        <v>0</v>
      </c>
    </row>
    <row r="23" spans="2:16" ht="15" customHeight="1">
      <c r="B23" s="244"/>
      <c r="C23" s="258"/>
      <c r="D23" s="245" t="s">
        <v>195</v>
      </c>
      <c r="E23" s="246"/>
      <c r="F23" s="275">
        <f>F19+F21</f>
        <v>3671100</v>
      </c>
      <c r="G23" s="277">
        <f aca="true" t="shared" si="3" ref="G23:P24">G19+G21</f>
        <v>41200</v>
      </c>
      <c r="H23" s="278">
        <f t="shared" si="3"/>
        <v>108500</v>
      </c>
      <c r="I23" s="278">
        <f t="shared" si="3"/>
        <v>604800</v>
      </c>
      <c r="J23" s="278">
        <f t="shared" si="3"/>
        <v>332200</v>
      </c>
      <c r="K23" s="278">
        <f t="shared" si="3"/>
        <v>1235100</v>
      </c>
      <c r="L23" s="278">
        <f t="shared" si="3"/>
        <v>0</v>
      </c>
      <c r="M23" s="278">
        <f t="shared" si="3"/>
        <v>24400</v>
      </c>
      <c r="N23" s="278">
        <f t="shared" si="3"/>
        <v>286000</v>
      </c>
      <c r="O23" s="278">
        <f t="shared" si="3"/>
        <v>285000</v>
      </c>
      <c r="P23" s="279">
        <f t="shared" si="3"/>
        <v>753900</v>
      </c>
    </row>
    <row r="24" spans="2:16" ht="15" customHeight="1" thickBot="1">
      <c r="B24" s="261" t="s">
        <v>201</v>
      </c>
      <c r="C24" s="262"/>
      <c r="D24" s="263"/>
      <c r="E24" s="264" t="s">
        <v>196</v>
      </c>
      <c r="F24" s="265">
        <f>F20+F22</f>
        <v>52778</v>
      </c>
      <c r="G24" s="266">
        <f t="shared" si="3"/>
        <v>6389</v>
      </c>
      <c r="H24" s="267">
        <f t="shared" si="3"/>
        <v>31</v>
      </c>
      <c r="I24" s="267">
        <f t="shared" si="3"/>
        <v>37400</v>
      </c>
      <c r="J24" s="267">
        <f t="shared" si="3"/>
        <v>227</v>
      </c>
      <c r="K24" s="267">
        <f t="shared" si="3"/>
        <v>671</v>
      </c>
      <c r="L24" s="267">
        <f t="shared" si="3"/>
        <v>0</v>
      </c>
      <c r="M24" s="267">
        <f t="shared" si="3"/>
        <v>0</v>
      </c>
      <c r="N24" s="267">
        <f t="shared" si="3"/>
        <v>497</v>
      </c>
      <c r="O24" s="267">
        <f t="shared" si="3"/>
        <v>7078</v>
      </c>
      <c r="P24" s="268">
        <f t="shared" si="3"/>
        <v>485</v>
      </c>
    </row>
    <row r="25" spans="2:16" ht="15" customHeight="1" thickTop="1">
      <c r="B25" s="244"/>
      <c r="C25" s="269"/>
      <c r="D25" s="245" t="s">
        <v>195</v>
      </c>
      <c r="E25" s="246"/>
      <c r="F25" s="275">
        <f aca="true" t="shared" si="4" ref="F25:F32">SUM(G25:P25)</f>
        <v>5339500</v>
      </c>
      <c r="G25" s="271">
        <v>114000</v>
      </c>
      <c r="H25" s="272">
        <v>1634600</v>
      </c>
      <c r="I25" s="272">
        <v>202700</v>
      </c>
      <c r="J25" s="273">
        <v>0</v>
      </c>
      <c r="K25" s="272">
        <v>0</v>
      </c>
      <c r="L25" s="273">
        <v>0</v>
      </c>
      <c r="M25" s="272">
        <v>0</v>
      </c>
      <c r="N25" s="273">
        <v>2990700</v>
      </c>
      <c r="O25" s="272">
        <v>240000</v>
      </c>
      <c r="P25" s="274">
        <v>157500</v>
      </c>
    </row>
    <row r="26" spans="2:16" ht="15" customHeight="1">
      <c r="B26" s="244"/>
      <c r="C26" s="185" t="s">
        <v>167</v>
      </c>
      <c r="D26" s="252"/>
      <c r="E26" s="253" t="s">
        <v>196</v>
      </c>
      <c r="F26" s="276">
        <f t="shared" si="4"/>
        <v>7868</v>
      </c>
      <c r="G26" s="255">
        <v>1057</v>
      </c>
      <c r="H26" s="256">
        <v>2378</v>
      </c>
      <c r="I26" s="256">
        <v>719</v>
      </c>
      <c r="J26" s="256">
        <v>0</v>
      </c>
      <c r="K26" s="256">
        <v>0</v>
      </c>
      <c r="L26" s="256">
        <v>0</v>
      </c>
      <c r="M26" s="256">
        <v>0</v>
      </c>
      <c r="N26" s="256">
        <v>131</v>
      </c>
      <c r="O26" s="256">
        <v>3583</v>
      </c>
      <c r="P26" s="257">
        <v>0</v>
      </c>
    </row>
    <row r="27" spans="2:16" ht="15" customHeight="1">
      <c r="B27" s="244"/>
      <c r="C27" s="269"/>
      <c r="D27" s="245" t="s">
        <v>197</v>
      </c>
      <c r="E27" s="246"/>
      <c r="F27" s="275">
        <f t="shared" si="4"/>
        <v>2436100</v>
      </c>
      <c r="G27" s="271">
        <v>39300</v>
      </c>
      <c r="H27" s="249">
        <v>522600</v>
      </c>
      <c r="I27" s="273">
        <v>40900</v>
      </c>
      <c r="J27" s="249">
        <v>163900</v>
      </c>
      <c r="K27" s="273">
        <v>86300</v>
      </c>
      <c r="L27" s="249">
        <v>0</v>
      </c>
      <c r="M27" s="273">
        <v>49900</v>
      </c>
      <c r="N27" s="249">
        <v>346900</v>
      </c>
      <c r="O27" s="249">
        <v>1020300</v>
      </c>
      <c r="P27" s="274">
        <v>166000</v>
      </c>
    </row>
    <row r="28" spans="2:16" ht="15" customHeight="1">
      <c r="B28" s="244"/>
      <c r="C28" s="185" t="s">
        <v>202</v>
      </c>
      <c r="D28" s="252"/>
      <c r="E28" s="253" t="s">
        <v>196</v>
      </c>
      <c r="F28" s="276">
        <f t="shared" si="4"/>
        <v>7251</v>
      </c>
      <c r="G28" s="255">
        <v>0</v>
      </c>
      <c r="H28" s="256">
        <v>2760</v>
      </c>
      <c r="I28" s="256">
        <v>176</v>
      </c>
      <c r="J28" s="256">
        <v>0</v>
      </c>
      <c r="K28" s="256">
        <v>0</v>
      </c>
      <c r="L28" s="256">
        <v>0</v>
      </c>
      <c r="M28" s="256">
        <v>0</v>
      </c>
      <c r="N28" s="256">
        <v>0</v>
      </c>
      <c r="O28" s="256">
        <v>4315</v>
      </c>
      <c r="P28" s="257">
        <v>0</v>
      </c>
    </row>
    <row r="29" spans="2:16" ht="15" customHeight="1">
      <c r="B29" s="244"/>
      <c r="C29" s="269"/>
      <c r="D29" s="245" t="s">
        <v>195</v>
      </c>
      <c r="E29" s="246"/>
      <c r="F29" s="275">
        <f t="shared" si="4"/>
        <v>558000</v>
      </c>
      <c r="G29" s="271">
        <v>13900</v>
      </c>
      <c r="H29" s="249">
        <v>6900</v>
      </c>
      <c r="I29" s="249">
        <v>47100</v>
      </c>
      <c r="J29" s="273">
        <v>0</v>
      </c>
      <c r="K29" s="249">
        <v>180600</v>
      </c>
      <c r="L29" s="273">
        <v>0</v>
      </c>
      <c r="M29" s="249">
        <v>216900</v>
      </c>
      <c r="N29" s="273">
        <v>0</v>
      </c>
      <c r="O29" s="249">
        <v>5800</v>
      </c>
      <c r="P29" s="274">
        <v>86800</v>
      </c>
    </row>
    <row r="30" spans="2:16" ht="15" customHeight="1">
      <c r="B30" s="244"/>
      <c r="C30" s="185" t="s">
        <v>169</v>
      </c>
      <c r="D30" s="252"/>
      <c r="E30" s="253" t="s">
        <v>196</v>
      </c>
      <c r="F30" s="276">
        <f t="shared" si="4"/>
        <v>1654</v>
      </c>
      <c r="G30" s="255">
        <v>172</v>
      </c>
      <c r="H30" s="256">
        <v>50</v>
      </c>
      <c r="I30" s="256">
        <v>39</v>
      </c>
      <c r="J30" s="256">
        <v>0</v>
      </c>
      <c r="K30" s="256">
        <v>0</v>
      </c>
      <c r="L30" s="256">
        <v>0</v>
      </c>
      <c r="M30" s="256">
        <v>1393</v>
      </c>
      <c r="N30" s="256">
        <v>0</v>
      </c>
      <c r="O30" s="256">
        <v>0</v>
      </c>
      <c r="P30" s="257">
        <v>0</v>
      </c>
    </row>
    <row r="31" spans="2:16" ht="15" customHeight="1">
      <c r="B31" s="244"/>
      <c r="C31" s="269"/>
      <c r="D31" s="245" t="s">
        <v>195</v>
      </c>
      <c r="E31" s="246"/>
      <c r="F31" s="275">
        <f t="shared" si="4"/>
        <v>1757900</v>
      </c>
      <c r="G31" s="271">
        <v>0</v>
      </c>
      <c r="H31" s="249">
        <v>50900</v>
      </c>
      <c r="I31" s="273">
        <v>0</v>
      </c>
      <c r="J31" s="249">
        <v>126500</v>
      </c>
      <c r="K31" s="273">
        <v>47100</v>
      </c>
      <c r="L31" s="249">
        <v>0</v>
      </c>
      <c r="M31" s="273">
        <v>267600</v>
      </c>
      <c r="N31" s="249">
        <v>0</v>
      </c>
      <c r="O31" s="249">
        <v>1262300</v>
      </c>
      <c r="P31" s="274">
        <v>3500</v>
      </c>
    </row>
    <row r="32" spans="2:16" ht="15" customHeight="1">
      <c r="B32" s="244"/>
      <c r="C32" s="185" t="s">
        <v>170</v>
      </c>
      <c r="D32" s="252"/>
      <c r="E32" s="253" t="s">
        <v>196</v>
      </c>
      <c r="F32" s="276">
        <f t="shared" si="4"/>
        <v>1616</v>
      </c>
      <c r="G32" s="255">
        <v>0</v>
      </c>
      <c r="H32" s="256">
        <v>48</v>
      </c>
      <c r="I32" s="256">
        <v>0</v>
      </c>
      <c r="J32" s="256">
        <v>0</v>
      </c>
      <c r="K32" s="256">
        <v>0</v>
      </c>
      <c r="L32" s="256">
        <v>0</v>
      </c>
      <c r="M32" s="256">
        <v>198</v>
      </c>
      <c r="N32" s="256">
        <v>0</v>
      </c>
      <c r="O32" s="256">
        <v>1370</v>
      </c>
      <c r="P32" s="257">
        <v>0</v>
      </c>
    </row>
    <row r="33" spans="2:16" ht="15" customHeight="1">
      <c r="B33" s="244"/>
      <c r="C33" s="258"/>
      <c r="D33" s="245" t="s">
        <v>195</v>
      </c>
      <c r="E33" s="246"/>
      <c r="F33" s="275">
        <f>F25+F27+F29+F31</f>
        <v>10091500</v>
      </c>
      <c r="G33" s="277">
        <f aca="true" t="shared" si="5" ref="G33:P34">G25+G27+G29+G31</f>
        <v>167200</v>
      </c>
      <c r="H33" s="278">
        <f t="shared" si="5"/>
        <v>2215000</v>
      </c>
      <c r="I33" s="278">
        <f t="shared" si="5"/>
        <v>290700</v>
      </c>
      <c r="J33" s="278">
        <f t="shared" si="5"/>
        <v>290400</v>
      </c>
      <c r="K33" s="278">
        <f t="shared" si="5"/>
        <v>314000</v>
      </c>
      <c r="L33" s="278">
        <f t="shared" si="5"/>
        <v>0</v>
      </c>
      <c r="M33" s="278">
        <f t="shared" si="5"/>
        <v>534400</v>
      </c>
      <c r="N33" s="278">
        <f t="shared" si="5"/>
        <v>3337600</v>
      </c>
      <c r="O33" s="278">
        <f t="shared" si="5"/>
        <v>2528400</v>
      </c>
      <c r="P33" s="279">
        <f t="shared" si="5"/>
        <v>413800</v>
      </c>
    </row>
    <row r="34" spans="2:16" ht="15" customHeight="1" thickBot="1">
      <c r="B34" s="261" t="s">
        <v>203</v>
      </c>
      <c r="C34" s="262"/>
      <c r="D34" s="263"/>
      <c r="E34" s="264" t="s">
        <v>196</v>
      </c>
      <c r="F34" s="265">
        <f>F26+F28+F30+F32</f>
        <v>18389</v>
      </c>
      <c r="G34" s="266">
        <f t="shared" si="5"/>
        <v>1229</v>
      </c>
      <c r="H34" s="267">
        <f t="shared" si="5"/>
        <v>5236</v>
      </c>
      <c r="I34" s="267">
        <f t="shared" si="5"/>
        <v>934</v>
      </c>
      <c r="J34" s="267">
        <f t="shared" si="5"/>
        <v>0</v>
      </c>
      <c r="K34" s="267">
        <f t="shared" si="5"/>
        <v>0</v>
      </c>
      <c r="L34" s="267">
        <f t="shared" si="5"/>
        <v>0</v>
      </c>
      <c r="M34" s="267">
        <f t="shared" si="5"/>
        <v>1591</v>
      </c>
      <c r="N34" s="267">
        <f t="shared" si="5"/>
        <v>131</v>
      </c>
      <c r="O34" s="267">
        <f t="shared" si="5"/>
        <v>9268</v>
      </c>
      <c r="P34" s="268">
        <f t="shared" si="5"/>
        <v>0</v>
      </c>
    </row>
    <row r="35" spans="2:16" ht="51" customHeight="1" thickTop="1">
      <c r="B35" s="101"/>
      <c r="F35" s="282"/>
      <c r="G35" s="282"/>
      <c r="H35" s="282"/>
      <c r="I35" s="282"/>
      <c r="J35" s="282"/>
      <c r="K35" s="282"/>
      <c r="L35" s="282"/>
      <c r="M35" s="282"/>
      <c r="N35" s="282"/>
      <c r="O35" s="282"/>
      <c r="P35" s="283" t="s">
        <v>137</v>
      </c>
    </row>
    <row r="36" spans="2:16" s="238" customFormat="1" ht="21" customHeight="1">
      <c r="B36" s="439" t="s">
        <v>204</v>
      </c>
      <c r="C36" s="440"/>
      <c r="D36" s="239"/>
      <c r="E36" s="240"/>
      <c r="F36" s="454" t="s">
        <v>149</v>
      </c>
      <c r="G36" s="456" t="s">
        <v>205</v>
      </c>
      <c r="H36" s="458" t="s">
        <v>206</v>
      </c>
      <c r="I36" s="459"/>
      <c r="J36" s="437" t="s">
        <v>207</v>
      </c>
      <c r="K36" s="434" t="s">
        <v>208</v>
      </c>
      <c r="L36" s="435"/>
      <c r="M36" s="436"/>
      <c r="N36" s="437" t="s">
        <v>209</v>
      </c>
      <c r="O36" s="437" t="s">
        <v>210</v>
      </c>
      <c r="P36" s="460" t="s">
        <v>211</v>
      </c>
    </row>
    <row r="37" spans="2:16" s="238" customFormat="1" ht="21" customHeight="1">
      <c r="B37" s="441"/>
      <c r="C37" s="442"/>
      <c r="D37" s="241"/>
      <c r="E37" s="242"/>
      <c r="F37" s="455"/>
      <c r="G37" s="457"/>
      <c r="H37" s="284" t="s">
        <v>212</v>
      </c>
      <c r="I37" s="284" t="s">
        <v>213</v>
      </c>
      <c r="J37" s="438"/>
      <c r="K37" s="284" t="s">
        <v>214</v>
      </c>
      <c r="L37" s="284" t="s">
        <v>215</v>
      </c>
      <c r="M37" s="284" t="s">
        <v>216</v>
      </c>
      <c r="N37" s="438"/>
      <c r="O37" s="438"/>
      <c r="P37" s="461"/>
    </row>
    <row r="38" spans="2:16" ht="15" customHeight="1">
      <c r="B38" s="244"/>
      <c r="C38" s="269"/>
      <c r="D38" s="245" t="s">
        <v>195</v>
      </c>
      <c r="E38" s="246"/>
      <c r="F38" s="275">
        <f aca="true" t="shared" si="6" ref="F38:F47">SUM(G38:P38)</f>
        <v>3417600</v>
      </c>
      <c r="G38" s="248">
        <v>0</v>
      </c>
      <c r="H38" s="249">
        <v>1428000</v>
      </c>
      <c r="I38" s="249">
        <v>15400</v>
      </c>
      <c r="J38" s="250">
        <v>0</v>
      </c>
      <c r="K38" s="249">
        <v>171800</v>
      </c>
      <c r="L38" s="250">
        <v>91300</v>
      </c>
      <c r="M38" s="249">
        <v>0</v>
      </c>
      <c r="N38" s="250">
        <v>774600</v>
      </c>
      <c r="O38" s="249">
        <v>377500</v>
      </c>
      <c r="P38" s="260">
        <v>559000</v>
      </c>
    </row>
    <row r="39" spans="2:16" ht="15" customHeight="1">
      <c r="B39" s="244"/>
      <c r="C39" s="185" t="s">
        <v>172</v>
      </c>
      <c r="D39" s="252"/>
      <c r="E39" s="253" t="s">
        <v>196</v>
      </c>
      <c r="F39" s="276">
        <f t="shared" si="6"/>
        <v>77984</v>
      </c>
      <c r="G39" s="255">
        <v>0</v>
      </c>
      <c r="H39" s="256">
        <v>34824</v>
      </c>
      <c r="I39" s="256">
        <v>0</v>
      </c>
      <c r="J39" s="256">
        <v>0</v>
      </c>
      <c r="K39" s="256">
        <v>0</v>
      </c>
      <c r="L39" s="256">
        <v>0</v>
      </c>
      <c r="M39" s="256">
        <v>0</v>
      </c>
      <c r="N39" s="256">
        <v>34760</v>
      </c>
      <c r="O39" s="256">
        <v>8400</v>
      </c>
      <c r="P39" s="257">
        <v>0</v>
      </c>
    </row>
    <row r="40" spans="2:16" ht="15" customHeight="1">
      <c r="B40" s="244"/>
      <c r="C40" s="269"/>
      <c r="D40" s="245" t="s">
        <v>195</v>
      </c>
      <c r="E40" s="246"/>
      <c r="F40" s="275">
        <f t="shared" si="6"/>
        <v>350800</v>
      </c>
      <c r="G40" s="271">
        <v>0</v>
      </c>
      <c r="H40" s="249">
        <v>81100</v>
      </c>
      <c r="I40" s="273">
        <v>81700</v>
      </c>
      <c r="J40" s="249">
        <v>0</v>
      </c>
      <c r="K40" s="249">
        <v>0</v>
      </c>
      <c r="L40" s="273">
        <v>0</v>
      </c>
      <c r="M40" s="249">
        <v>0</v>
      </c>
      <c r="N40" s="249">
        <v>0</v>
      </c>
      <c r="O40" s="249">
        <v>137600</v>
      </c>
      <c r="P40" s="285">
        <v>50400</v>
      </c>
    </row>
    <row r="41" spans="2:16" ht="15" customHeight="1">
      <c r="B41" s="244"/>
      <c r="C41" s="185" t="s">
        <v>217</v>
      </c>
      <c r="D41" s="252"/>
      <c r="E41" s="253" t="s">
        <v>196</v>
      </c>
      <c r="F41" s="276">
        <f t="shared" si="6"/>
        <v>1360</v>
      </c>
      <c r="G41" s="255">
        <v>0</v>
      </c>
      <c r="H41" s="256">
        <v>420</v>
      </c>
      <c r="I41" s="256">
        <v>625</v>
      </c>
      <c r="J41" s="256">
        <v>0</v>
      </c>
      <c r="K41" s="256">
        <v>0</v>
      </c>
      <c r="L41" s="256">
        <v>0</v>
      </c>
      <c r="M41" s="256">
        <v>0</v>
      </c>
      <c r="N41" s="256">
        <v>0</v>
      </c>
      <c r="O41" s="256">
        <v>215</v>
      </c>
      <c r="P41" s="257">
        <v>100</v>
      </c>
    </row>
    <row r="42" spans="2:16" ht="15" customHeight="1">
      <c r="B42" s="244"/>
      <c r="C42" s="269"/>
      <c r="D42" s="245" t="s">
        <v>195</v>
      </c>
      <c r="E42" s="246"/>
      <c r="F42" s="275">
        <f t="shared" si="6"/>
        <v>164000</v>
      </c>
      <c r="G42" s="271">
        <v>0</v>
      </c>
      <c r="H42" s="249">
        <v>300</v>
      </c>
      <c r="I42" s="249">
        <v>163700</v>
      </c>
      <c r="J42" s="273">
        <v>0</v>
      </c>
      <c r="K42" s="249">
        <v>0</v>
      </c>
      <c r="L42" s="273">
        <v>0</v>
      </c>
      <c r="M42" s="249">
        <v>0</v>
      </c>
      <c r="N42" s="273">
        <v>0</v>
      </c>
      <c r="O42" s="249">
        <v>0</v>
      </c>
      <c r="P42" s="285">
        <v>0</v>
      </c>
    </row>
    <row r="43" spans="2:16" ht="15" customHeight="1">
      <c r="B43" s="244"/>
      <c r="C43" s="185" t="s">
        <v>175</v>
      </c>
      <c r="D43" s="252"/>
      <c r="E43" s="253" t="s">
        <v>196</v>
      </c>
      <c r="F43" s="254">
        <f t="shared" si="6"/>
        <v>3000</v>
      </c>
      <c r="G43" s="255">
        <v>0</v>
      </c>
      <c r="H43" s="256">
        <v>0</v>
      </c>
      <c r="I43" s="256">
        <v>3000</v>
      </c>
      <c r="J43" s="256">
        <v>0</v>
      </c>
      <c r="K43" s="256">
        <v>0</v>
      </c>
      <c r="L43" s="256">
        <v>0</v>
      </c>
      <c r="M43" s="256">
        <v>0</v>
      </c>
      <c r="N43" s="256">
        <v>0</v>
      </c>
      <c r="O43" s="256">
        <v>0</v>
      </c>
      <c r="P43" s="257">
        <v>0</v>
      </c>
    </row>
    <row r="44" spans="2:16" ht="15" customHeight="1">
      <c r="B44" s="244"/>
      <c r="C44" s="269"/>
      <c r="D44" s="245" t="s">
        <v>195</v>
      </c>
      <c r="E44" s="246"/>
      <c r="F44" s="275">
        <f t="shared" si="6"/>
        <v>212400</v>
      </c>
      <c r="G44" s="271">
        <v>0</v>
      </c>
      <c r="H44" s="249">
        <v>52200</v>
      </c>
      <c r="I44" s="273">
        <v>0</v>
      </c>
      <c r="J44" s="249">
        <v>0</v>
      </c>
      <c r="K44" s="273">
        <v>0</v>
      </c>
      <c r="L44" s="249">
        <v>0</v>
      </c>
      <c r="M44" s="273">
        <v>0</v>
      </c>
      <c r="N44" s="249">
        <v>0</v>
      </c>
      <c r="O44" s="249">
        <v>160200</v>
      </c>
      <c r="P44" s="285">
        <v>0</v>
      </c>
    </row>
    <row r="45" spans="2:16" ht="15" customHeight="1">
      <c r="B45" s="244"/>
      <c r="C45" s="185" t="s">
        <v>176</v>
      </c>
      <c r="D45" s="252"/>
      <c r="E45" s="253" t="s">
        <v>196</v>
      </c>
      <c r="F45" s="276">
        <f t="shared" si="6"/>
        <v>180</v>
      </c>
      <c r="G45" s="255">
        <v>0</v>
      </c>
      <c r="H45" s="256">
        <v>180</v>
      </c>
      <c r="I45" s="256">
        <v>0</v>
      </c>
      <c r="J45" s="256">
        <v>0</v>
      </c>
      <c r="K45" s="256">
        <v>0</v>
      </c>
      <c r="L45" s="256">
        <v>0</v>
      </c>
      <c r="M45" s="256">
        <v>0</v>
      </c>
      <c r="N45" s="256">
        <v>0</v>
      </c>
      <c r="O45" s="256">
        <v>0</v>
      </c>
      <c r="P45" s="257">
        <v>0</v>
      </c>
    </row>
    <row r="46" spans="2:16" ht="15" customHeight="1">
      <c r="B46" s="244"/>
      <c r="C46" s="269"/>
      <c r="D46" s="245" t="s">
        <v>195</v>
      </c>
      <c r="E46" s="246"/>
      <c r="F46" s="275">
        <f t="shared" si="6"/>
        <v>1800300</v>
      </c>
      <c r="G46" s="271">
        <v>23800</v>
      </c>
      <c r="H46" s="249">
        <v>1701300</v>
      </c>
      <c r="I46" s="249">
        <v>51200</v>
      </c>
      <c r="J46" s="273">
        <v>0</v>
      </c>
      <c r="K46" s="249">
        <v>24000</v>
      </c>
      <c r="L46" s="273">
        <v>0</v>
      </c>
      <c r="M46" s="249">
        <v>0</v>
      </c>
      <c r="N46" s="273">
        <v>0</v>
      </c>
      <c r="O46" s="249">
        <v>0</v>
      </c>
      <c r="P46" s="285">
        <v>0</v>
      </c>
    </row>
    <row r="47" spans="2:16" ht="15" customHeight="1">
      <c r="B47" s="244"/>
      <c r="C47" s="185" t="s">
        <v>177</v>
      </c>
      <c r="D47" s="252"/>
      <c r="E47" s="253" t="s">
        <v>196</v>
      </c>
      <c r="F47" s="276">
        <f t="shared" si="6"/>
        <v>0</v>
      </c>
      <c r="G47" s="255">
        <v>0</v>
      </c>
      <c r="H47" s="256">
        <v>0</v>
      </c>
      <c r="I47" s="256">
        <v>0</v>
      </c>
      <c r="J47" s="256">
        <v>0</v>
      </c>
      <c r="K47" s="256">
        <v>0</v>
      </c>
      <c r="L47" s="256">
        <v>0</v>
      </c>
      <c r="M47" s="256">
        <v>0</v>
      </c>
      <c r="N47" s="256">
        <v>0</v>
      </c>
      <c r="O47" s="256">
        <v>0</v>
      </c>
      <c r="P47" s="257">
        <v>0</v>
      </c>
    </row>
    <row r="48" spans="2:16" ht="15" customHeight="1">
      <c r="B48" s="244"/>
      <c r="C48" s="258"/>
      <c r="D48" s="245" t="s">
        <v>195</v>
      </c>
      <c r="E48" s="246"/>
      <c r="F48" s="275">
        <f>F38+F40+F42+F44+F46</f>
        <v>5945100</v>
      </c>
      <c r="G48" s="277">
        <f aca="true" t="shared" si="7" ref="G48:P49">G38+G40+G42+G44+G46</f>
        <v>23800</v>
      </c>
      <c r="H48" s="278">
        <f t="shared" si="7"/>
        <v>3262900</v>
      </c>
      <c r="I48" s="278">
        <f t="shared" si="7"/>
        <v>312000</v>
      </c>
      <c r="J48" s="278">
        <f t="shared" si="7"/>
        <v>0</v>
      </c>
      <c r="K48" s="278">
        <f t="shared" si="7"/>
        <v>195800</v>
      </c>
      <c r="L48" s="278">
        <f t="shared" si="7"/>
        <v>91300</v>
      </c>
      <c r="M48" s="278">
        <f t="shared" si="7"/>
        <v>0</v>
      </c>
      <c r="N48" s="278">
        <f t="shared" si="7"/>
        <v>774600</v>
      </c>
      <c r="O48" s="278">
        <f t="shared" si="7"/>
        <v>675300</v>
      </c>
      <c r="P48" s="279">
        <f t="shared" si="7"/>
        <v>609400</v>
      </c>
    </row>
    <row r="49" spans="2:16" ht="15" customHeight="1" thickBot="1">
      <c r="B49" s="261" t="s">
        <v>218</v>
      </c>
      <c r="C49" s="262"/>
      <c r="D49" s="263"/>
      <c r="E49" s="264" t="s">
        <v>196</v>
      </c>
      <c r="F49" s="265">
        <f>F39+F41+F43+F45+F47</f>
        <v>82524</v>
      </c>
      <c r="G49" s="266">
        <f t="shared" si="7"/>
        <v>0</v>
      </c>
      <c r="H49" s="267">
        <f t="shared" si="7"/>
        <v>35424</v>
      </c>
      <c r="I49" s="267">
        <f t="shared" si="7"/>
        <v>3625</v>
      </c>
      <c r="J49" s="267">
        <f t="shared" si="7"/>
        <v>0</v>
      </c>
      <c r="K49" s="267">
        <f t="shared" si="7"/>
        <v>0</v>
      </c>
      <c r="L49" s="267">
        <f t="shared" si="7"/>
        <v>0</v>
      </c>
      <c r="M49" s="267">
        <f t="shared" si="7"/>
        <v>0</v>
      </c>
      <c r="N49" s="267">
        <f t="shared" si="7"/>
        <v>34760</v>
      </c>
      <c r="O49" s="267">
        <f t="shared" si="7"/>
        <v>8615</v>
      </c>
      <c r="P49" s="268">
        <f t="shared" si="7"/>
        <v>100</v>
      </c>
    </row>
    <row r="50" spans="2:16" ht="15" customHeight="1" thickTop="1">
      <c r="B50" s="244"/>
      <c r="C50" s="269"/>
      <c r="D50" s="245" t="s">
        <v>195</v>
      </c>
      <c r="E50" s="246"/>
      <c r="F50" s="275">
        <f>SUM(G50:P50)</f>
        <v>7078900</v>
      </c>
      <c r="G50" s="271">
        <v>217500</v>
      </c>
      <c r="H50" s="272">
        <v>548500</v>
      </c>
      <c r="I50" s="273">
        <v>540900</v>
      </c>
      <c r="J50" s="272">
        <v>363300</v>
      </c>
      <c r="K50" s="273">
        <v>849300</v>
      </c>
      <c r="L50" s="272">
        <v>15600</v>
      </c>
      <c r="M50" s="273">
        <v>522700</v>
      </c>
      <c r="N50" s="272">
        <v>2430300</v>
      </c>
      <c r="O50" s="272">
        <v>1390800</v>
      </c>
      <c r="P50" s="285">
        <v>200000</v>
      </c>
    </row>
    <row r="51" spans="2:16" ht="15" customHeight="1">
      <c r="B51" s="244"/>
      <c r="C51" s="185" t="s">
        <v>219</v>
      </c>
      <c r="D51" s="252"/>
      <c r="E51" s="253" t="s">
        <v>196</v>
      </c>
      <c r="F51" s="276">
        <f>SUM(G51:P51)</f>
        <v>38707</v>
      </c>
      <c r="G51" s="255">
        <v>116</v>
      </c>
      <c r="H51" s="256">
        <v>11</v>
      </c>
      <c r="I51" s="256">
        <v>1346</v>
      </c>
      <c r="J51" s="256">
        <v>28672</v>
      </c>
      <c r="K51" s="256">
        <v>3658</v>
      </c>
      <c r="L51" s="256">
        <v>10</v>
      </c>
      <c r="M51" s="256">
        <v>0</v>
      </c>
      <c r="N51" s="256">
        <v>30</v>
      </c>
      <c r="O51" s="256">
        <v>4864</v>
      </c>
      <c r="P51" s="257">
        <v>0</v>
      </c>
    </row>
    <row r="52" spans="2:16" ht="15" customHeight="1">
      <c r="B52" s="244"/>
      <c r="C52" s="269"/>
      <c r="D52" s="245" t="s">
        <v>197</v>
      </c>
      <c r="E52" s="246"/>
      <c r="F52" s="275">
        <f>SUM(G52:P52)</f>
        <v>1764800</v>
      </c>
      <c r="G52" s="271">
        <v>251400</v>
      </c>
      <c r="H52" s="249">
        <v>51100</v>
      </c>
      <c r="I52" s="249">
        <v>41500</v>
      </c>
      <c r="J52" s="273">
        <v>29900</v>
      </c>
      <c r="K52" s="249">
        <v>263000</v>
      </c>
      <c r="L52" s="273">
        <v>0</v>
      </c>
      <c r="M52" s="249">
        <v>0</v>
      </c>
      <c r="N52" s="273">
        <v>222900</v>
      </c>
      <c r="O52" s="249">
        <v>892600</v>
      </c>
      <c r="P52" s="285">
        <v>12400</v>
      </c>
    </row>
    <row r="53" spans="2:16" ht="15" customHeight="1">
      <c r="B53" s="244"/>
      <c r="C53" s="185" t="s">
        <v>220</v>
      </c>
      <c r="D53" s="252"/>
      <c r="E53" s="253" t="s">
        <v>196</v>
      </c>
      <c r="F53" s="276">
        <f>SUM(G53:P53)</f>
        <v>14879</v>
      </c>
      <c r="G53" s="255">
        <v>0</v>
      </c>
      <c r="H53" s="256">
        <v>0</v>
      </c>
      <c r="I53" s="256">
        <v>0</v>
      </c>
      <c r="J53" s="256">
        <v>0</v>
      </c>
      <c r="K53" s="256">
        <v>10066</v>
      </c>
      <c r="L53" s="256">
        <v>0</v>
      </c>
      <c r="M53" s="256">
        <v>0</v>
      </c>
      <c r="N53" s="256">
        <v>0</v>
      </c>
      <c r="O53" s="256">
        <v>4813</v>
      </c>
      <c r="P53" s="257">
        <v>0</v>
      </c>
    </row>
    <row r="54" spans="2:16" ht="15" customHeight="1">
      <c r="B54" s="244"/>
      <c r="C54" s="258"/>
      <c r="D54" s="245" t="s">
        <v>195</v>
      </c>
      <c r="E54" s="246"/>
      <c r="F54" s="275">
        <f>F50+F52</f>
        <v>8843700</v>
      </c>
      <c r="G54" s="277">
        <f aca="true" t="shared" si="8" ref="G54:P55">G50+G52</f>
        <v>468900</v>
      </c>
      <c r="H54" s="278">
        <f t="shared" si="8"/>
        <v>599600</v>
      </c>
      <c r="I54" s="278">
        <f t="shared" si="8"/>
        <v>582400</v>
      </c>
      <c r="J54" s="278">
        <f t="shared" si="8"/>
        <v>393200</v>
      </c>
      <c r="K54" s="278">
        <f t="shared" si="8"/>
        <v>1112300</v>
      </c>
      <c r="L54" s="278">
        <f t="shared" si="8"/>
        <v>15600</v>
      </c>
      <c r="M54" s="278">
        <f t="shared" si="8"/>
        <v>522700</v>
      </c>
      <c r="N54" s="278">
        <f t="shared" si="8"/>
        <v>2653200</v>
      </c>
      <c r="O54" s="278">
        <f t="shared" si="8"/>
        <v>2283400</v>
      </c>
      <c r="P54" s="279">
        <f t="shared" si="8"/>
        <v>212400</v>
      </c>
    </row>
    <row r="55" spans="2:16" ht="15" customHeight="1" thickBot="1">
      <c r="B55" s="261" t="s">
        <v>221</v>
      </c>
      <c r="C55" s="262"/>
      <c r="D55" s="263"/>
      <c r="E55" s="264" t="s">
        <v>196</v>
      </c>
      <c r="F55" s="265">
        <f>F51+F53</f>
        <v>53586</v>
      </c>
      <c r="G55" s="266">
        <f t="shared" si="8"/>
        <v>116</v>
      </c>
      <c r="H55" s="267">
        <f t="shared" si="8"/>
        <v>11</v>
      </c>
      <c r="I55" s="267">
        <f t="shared" si="8"/>
        <v>1346</v>
      </c>
      <c r="J55" s="267">
        <f t="shared" si="8"/>
        <v>28672</v>
      </c>
      <c r="K55" s="267">
        <f t="shared" si="8"/>
        <v>13724</v>
      </c>
      <c r="L55" s="267">
        <f t="shared" si="8"/>
        <v>10</v>
      </c>
      <c r="M55" s="267">
        <f t="shared" si="8"/>
        <v>0</v>
      </c>
      <c r="N55" s="267">
        <f t="shared" si="8"/>
        <v>30</v>
      </c>
      <c r="O55" s="267">
        <f t="shared" si="8"/>
        <v>9677</v>
      </c>
      <c r="P55" s="268">
        <f t="shared" si="8"/>
        <v>0</v>
      </c>
    </row>
    <row r="56" spans="2:16" ht="15" customHeight="1" thickTop="1">
      <c r="B56" s="244"/>
      <c r="C56" s="269"/>
      <c r="D56" s="245" t="s">
        <v>195</v>
      </c>
      <c r="E56" s="246"/>
      <c r="F56" s="275">
        <f>SUM(G56:P56)</f>
        <v>4089200</v>
      </c>
      <c r="G56" s="271">
        <v>182600</v>
      </c>
      <c r="H56" s="272">
        <v>232000</v>
      </c>
      <c r="I56" s="273">
        <v>34400</v>
      </c>
      <c r="J56" s="272">
        <v>20100</v>
      </c>
      <c r="K56" s="273">
        <v>758400</v>
      </c>
      <c r="L56" s="272">
        <v>178100</v>
      </c>
      <c r="M56" s="273">
        <v>794600</v>
      </c>
      <c r="N56" s="272">
        <v>84100</v>
      </c>
      <c r="O56" s="272">
        <v>1778500</v>
      </c>
      <c r="P56" s="285">
        <v>26400</v>
      </c>
    </row>
    <row r="57" spans="2:16" ht="15" customHeight="1">
      <c r="B57" s="244"/>
      <c r="C57" s="185" t="s">
        <v>222</v>
      </c>
      <c r="D57" s="252"/>
      <c r="E57" s="253" t="s">
        <v>196</v>
      </c>
      <c r="F57" s="276">
        <f>SUM(G57:P57)</f>
        <v>15202</v>
      </c>
      <c r="G57" s="255">
        <v>0</v>
      </c>
      <c r="H57" s="256">
        <v>9615</v>
      </c>
      <c r="I57" s="256">
        <v>135</v>
      </c>
      <c r="J57" s="256">
        <v>0</v>
      </c>
      <c r="K57" s="256">
        <v>106</v>
      </c>
      <c r="L57" s="256">
        <v>589</v>
      </c>
      <c r="M57" s="256">
        <v>0</v>
      </c>
      <c r="N57" s="256">
        <v>390</v>
      </c>
      <c r="O57" s="256">
        <v>3931</v>
      </c>
      <c r="P57" s="257">
        <v>436</v>
      </c>
    </row>
    <row r="58" spans="2:16" ht="15" customHeight="1">
      <c r="B58" s="244"/>
      <c r="C58" s="258"/>
      <c r="D58" s="245" t="s">
        <v>195</v>
      </c>
      <c r="E58" s="246"/>
      <c r="F58" s="275">
        <f>F56</f>
        <v>4089200</v>
      </c>
      <c r="G58" s="277">
        <f aca="true" t="shared" si="9" ref="G58:P59">G56</f>
        <v>182600</v>
      </c>
      <c r="H58" s="278">
        <f t="shared" si="9"/>
        <v>232000</v>
      </c>
      <c r="I58" s="278">
        <f t="shared" si="9"/>
        <v>34400</v>
      </c>
      <c r="J58" s="278">
        <f t="shared" si="9"/>
        <v>20100</v>
      </c>
      <c r="K58" s="278">
        <f t="shared" si="9"/>
        <v>758400</v>
      </c>
      <c r="L58" s="278">
        <f t="shared" si="9"/>
        <v>178100</v>
      </c>
      <c r="M58" s="278">
        <f t="shared" si="9"/>
        <v>794600</v>
      </c>
      <c r="N58" s="278">
        <f t="shared" si="9"/>
        <v>84100</v>
      </c>
      <c r="O58" s="278">
        <f t="shared" si="9"/>
        <v>1778500</v>
      </c>
      <c r="P58" s="279">
        <f t="shared" si="9"/>
        <v>26400</v>
      </c>
    </row>
    <row r="59" spans="2:16" ht="15" customHeight="1" thickBot="1">
      <c r="B59" s="261" t="s">
        <v>223</v>
      </c>
      <c r="C59" s="262"/>
      <c r="D59" s="263"/>
      <c r="E59" s="264" t="s">
        <v>196</v>
      </c>
      <c r="F59" s="265">
        <f>F57</f>
        <v>15202</v>
      </c>
      <c r="G59" s="266">
        <f t="shared" si="9"/>
        <v>0</v>
      </c>
      <c r="H59" s="267">
        <f t="shared" si="9"/>
        <v>9615</v>
      </c>
      <c r="I59" s="267">
        <f t="shared" si="9"/>
        <v>135</v>
      </c>
      <c r="J59" s="267">
        <f t="shared" si="9"/>
        <v>0</v>
      </c>
      <c r="K59" s="267">
        <f t="shared" si="9"/>
        <v>106</v>
      </c>
      <c r="L59" s="267">
        <f t="shared" si="9"/>
        <v>589</v>
      </c>
      <c r="M59" s="267">
        <f t="shared" si="9"/>
        <v>0</v>
      </c>
      <c r="N59" s="267">
        <f t="shared" si="9"/>
        <v>390</v>
      </c>
      <c r="O59" s="267">
        <f t="shared" si="9"/>
        <v>3931</v>
      </c>
      <c r="P59" s="268">
        <f t="shared" si="9"/>
        <v>436</v>
      </c>
    </row>
    <row r="60" s="286" customFormat="1" ht="13.5" customHeight="1" thickTop="1">
      <c r="P60" s="287"/>
    </row>
    <row r="61" spans="2:16" ht="15" customHeight="1">
      <c r="B61" s="245"/>
      <c r="C61" s="258"/>
      <c r="D61" s="245" t="s">
        <v>195</v>
      </c>
      <c r="E61" s="246"/>
      <c r="F61" s="275">
        <f>SUM(G61:P61)</f>
        <v>52481000</v>
      </c>
      <c r="G61" s="278">
        <f aca="true" t="shared" si="10" ref="G61:P62">G7+G17+G23+G33+G48+G54+G58</f>
        <v>997700</v>
      </c>
      <c r="H61" s="278">
        <f t="shared" si="10"/>
        <v>8934500</v>
      </c>
      <c r="I61" s="278">
        <f t="shared" si="10"/>
        <v>3053900</v>
      </c>
      <c r="J61" s="278">
        <f t="shared" si="10"/>
        <v>2173400</v>
      </c>
      <c r="K61" s="278">
        <f t="shared" si="10"/>
        <v>5110700</v>
      </c>
      <c r="L61" s="278">
        <f t="shared" si="10"/>
        <v>623000</v>
      </c>
      <c r="M61" s="278">
        <f t="shared" si="10"/>
        <v>5136900</v>
      </c>
      <c r="N61" s="278">
        <f t="shared" si="10"/>
        <v>8410900</v>
      </c>
      <c r="O61" s="278">
        <f t="shared" si="10"/>
        <v>13933800</v>
      </c>
      <c r="P61" s="288">
        <f t="shared" si="10"/>
        <v>4106200</v>
      </c>
    </row>
    <row r="62" spans="2:16" ht="15" customHeight="1">
      <c r="B62" s="289" t="s">
        <v>224</v>
      </c>
      <c r="C62" s="290"/>
      <c r="D62" s="291"/>
      <c r="E62" s="292" t="s">
        <v>196</v>
      </c>
      <c r="F62" s="293">
        <f>SUM(G62:P62)</f>
        <v>537072</v>
      </c>
      <c r="G62" s="256">
        <f>G8+G18+G24+G34+G49+G55+G59</f>
        <v>8065</v>
      </c>
      <c r="H62" s="256">
        <f t="shared" si="10"/>
        <v>59973</v>
      </c>
      <c r="I62" s="256">
        <f t="shared" si="10"/>
        <v>46983</v>
      </c>
      <c r="J62" s="256">
        <f t="shared" si="10"/>
        <v>85058</v>
      </c>
      <c r="K62" s="256">
        <f t="shared" si="10"/>
        <v>34264</v>
      </c>
      <c r="L62" s="256">
        <f t="shared" si="10"/>
        <v>12914</v>
      </c>
      <c r="M62" s="256">
        <f t="shared" si="10"/>
        <v>1665</v>
      </c>
      <c r="N62" s="256">
        <f t="shared" si="10"/>
        <v>36927</v>
      </c>
      <c r="O62" s="256">
        <f t="shared" si="10"/>
        <v>250167</v>
      </c>
      <c r="P62" s="257">
        <f t="shared" si="10"/>
        <v>1056</v>
      </c>
    </row>
    <row r="63" spans="2:16" ht="15" customHeight="1">
      <c r="B63" s="245"/>
      <c r="C63" s="258"/>
      <c r="D63" s="245" t="s">
        <v>195</v>
      </c>
      <c r="E63" s="246"/>
      <c r="F63" s="275">
        <v>50767300</v>
      </c>
      <c r="G63" s="278">
        <v>1044200</v>
      </c>
      <c r="H63" s="278">
        <v>8885400</v>
      </c>
      <c r="I63" s="278">
        <v>3117400</v>
      </c>
      <c r="J63" s="278">
        <v>2203300</v>
      </c>
      <c r="K63" s="278">
        <v>4944000</v>
      </c>
      <c r="L63" s="278">
        <v>515400</v>
      </c>
      <c r="M63" s="278">
        <v>4563700</v>
      </c>
      <c r="N63" s="278">
        <v>6820700</v>
      </c>
      <c r="O63" s="278">
        <v>14520200</v>
      </c>
      <c r="P63" s="288">
        <v>4153000</v>
      </c>
    </row>
    <row r="64" spans="2:16" ht="15" customHeight="1">
      <c r="B64" s="289" t="s">
        <v>225</v>
      </c>
      <c r="C64" s="290"/>
      <c r="D64" s="291"/>
      <c r="E64" s="292" t="s">
        <v>196</v>
      </c>
      <c r="F64" s="293">
        <v>549809</v>
      </c>
      <c r="G64" s="256">
        <v>4140</v>
      </c>
      <c r="H64" s="256">
        <v>49907</v>
      </c>
      <c r="I64" s="256">
        <v>39146</v>
      </c>
      <c r="J64" s="256">
        <v>86816</v>
      </c>
      <c r="K64" s="256">
        <v>11316</v>
      </c>
      <c r="L64" s="256">
        <v>15628</v>
      </c>
      <c r="M64" s="256">
        <v>2131</v>
      </c>
      <c r="N64" s="256">
        <v>11725</v>
      </c>
      <c r="O64" s="256">
        <v>324496</v>
      </c>
      <c r="P64" s="257">
        <v>4504</v>
      </c>
    </row>
    <row r="65" spans="2:16" ht="15" customHeight="1">
      <c r="B65" s="245"/>
      <c r="C65" s="258"/>
      <c r="D65" s="245" t="s">
        <v>195</v>
      </c>
      <c r="E65" s="246"/>
      <c r="F65" s="294">
        <f>F61/F63</f>
        <v>1.0337559807198728</v>
      </c>
      <c r="G65" s="295">
        <f>G61/G63</f>
        <v>0.9554683010917449</v>
      </c>
      <c r="H65" s="295">
        <f aca="true" t="shared" si="11" ref="F65:P66">H61/H63</f>
        <v>1.0055259189231773</v>
      </c>
      <c r="I65" s="295">
        <f>I61/I63</f>
        <v>0.9796304612818374</v>
      </c>
      <c r="J65" s="295">
        <f t="shared" si="11"/>
        <v>0.9864294467389825</v>
      </c>
      <c r="K65" s="295">
        <f t="shared" si="11"/>
        <v>1.033717637540453</v>
      </c>
      <c r="L65" s="295">
        <f t="shared" si="11"/>
        <v>1.2087698874660457</v>
      </c>
      <c r="M65" s="295">
        <f t="shared" si="11"/>
        <v>1.1255998422332756</v>
      </c>
      <c r="N65" s="295">
        <f t="shared" si="11"/>
        <v>1.2331432257686161</v>
      </c>
      <c r="O65" s="295">
        <f t="shared" si="11"/>
        <v>0.9596148813377227</v>
      </c>
      <c r="P65" s="296">
        <f t="shared" si="11"/>
        <v>0.9887310378039971</v>
      </c>
    </row>
    <row r="66" spans="2:16" ht="15" customHeight="1">
      <c r="B66" s="289" t="s">
        <v>65</v>
      </c>
      <c r="C66" s="290"/>
      <c r="D66" s="291"/>
      <c r="E66" s="292" t="s">
        <v>196</v>
      </c>
      <c r="F66" s="297">
        <f t="shared" si="11"/>
        <v>0.9768337731830509</v>
      </c>
      <c r="G66" s="298">
        <f t="shared" si="11"/>
        <v>1.9480676328502415</v>
      </c>
      <c r="H66" s="298">
        <f t="shared" si="11"/>
        <v>1.2016951529845512</v>
      </c>
      <c r="I66" s="298">
        <f t="shared" si="11"/>
        <v>1.2001992540744904</v>
      </c>
      <c r="J66" s="298">
        <f t="shared" si="11"/>
        <v>0.979750276446738</v>
      </c>
      <c r="K66" s="298">
        <f t="shared" si="11"/>
        <v>3.0279250618593143</v>
      </c>
      <c r="L66" s="298">
        <f t="shared" si="11"/>
        <v>0.8263373432300998</v>
      </c>
      <c r="M66" s="298">
        <f t="shared" si="11"/>
        <v>0.7813233223838574</v>
      </c>
      <c r="N66" s="298">
        <f>N62/N64</f>
        <v>3.1494243070362473</v>
      </c>
      <c r="O66" s="298">
        <f>O62/O64</f>
        <v>0.7709401656723042</v>
      </c>
      <c r="P66" s="299">
        <f t="shared" si="11"/>
        <v>0.2344582593250444</v>
      </c>
    </row>
    <row r="69" spans="8:11" ht="15">
      <c r="H69" s="300"/>
      <c r="K69" s="300"/>
    </row>
  </sheetData>
  <mergeCells count="18">
    <mergeCell ref="O36:O37"/>
    <mergeCell ref="P36:P37"/>
    <mergeCell ref="N3:N4"/>
    <mergeCell ref="O3:O4"/>
    <mergeCell ref="P3:P4"/>
    <mergeCell ref="K36:M36"/>
    <mergeCell ref="N36:N37"/>
    <mergeCell ref="B3:C4"/>
    <mergeCell ref="F3:F4"/>
    <mergeCell ref="G3:G4"/>
    <mergeCell ref="H3:I3"/>
    <mergeCell ref="J3:J4"/>
    <mergeCell ref="K3:M3"/>
    <mergeCell ref="B36:C37"/>
    <mergeCell ref="F36:F37"/>
    <mergeCell ref="G36:G37"/>
    <mergeCell ref="H36:I36"/>
    <mergeCell ref="J36:J37"/>
  </mergeCells>
  <printOptions/>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view="pageBreakPreview" zoomScale="115" zoomScaleSheetLayoutView="115" workbookViewId="0" topLeftCell="A1"/>
  </sheetViews>
  <sheetFormatPr defaultColWidth="9.140625" defaultRowHeight="15"/>
  <cols>
    <col min="1" max="1" width="5.00390625" style="301" customWidth="1"/>
    <col min="2" max="2" width="5.8515625" style="101" customWidth="1"/>
    <col min="3" max="3" width="45.57421875" style="301" customWidth="1"/>
    <col min="4" max="4" width="15.7109375" style="302" customWidth="1"/>
    <col min="5" max="5" width="17.8515625" style="101" customWidth="1"/>
    <col min="6" max="6" width="4.8515625" style="101" customWidth="1"/>
    <col min="7" max="250" width="9.00390625" style="101" customWidth="1"/>
    <col min="251" max="251" width="3.421875" style="101" customWidth="1"/>
    <col min="252" max="252" width="5.8515625" style="101" customWidth="1"/>
    <col min="253" max="253" width="45.57421875" style="101" customWidth="1"/>
    <col min="254" max="254" width="15.7109375" style="101" customWidth="1"/>
    <col min="255" max="255" width="18.421875" style="101" customWidth="1"/>
    <col min="256" max="256" width="9.00390625" style="101" customWidth="1"/>
    <col min="257" max="257" width="38.7109375" style="101" customWidth="1"/>
    <col min="258" max="258" width="14.140625" style="101" customWidth="1"/>
    <col min="259" max="259" width="3.8515625" style="101" customWidth="1"/>
    <col min="260" max="260" width="38.28125" style="101" customWidth="1"/>
    <col min="261" max="506" width="9.00390625" style="101" customWidth="1"/>
    <col min="507" max="507" width="3.421875" style="101" customWidth="1"/>
    <col min="508" max="508" width="5.8515625" style="101" customWidth="1"/>
    <col min="509" max="509" width="45.57421875" style="101" customWidth="1"/>
    <col min="510" max="510" width="15.7109375" style="101" customWidth="1"/>
    <col min="511" max="511" width="18.421875" style="101" customWidth="1"/>
    <col min="512" max="512" width="9.00390625" style="101" customWidth="1"/>
    <col min="513" max="513" width="38.7109375" style="101" customWidth="1"/>
    <col min="514" max="514" width="14.140625" style="101" customWidth="1"/>
    <col min="515" max="515" width="3.8515625" style="101" customWidth="1"/>
    <col min="516" max="516" width="38.28125" style="101" customWidth="1"/>
    <col min="517" max="762" width="9.00390625" style="101" customWidth="1"/>
    <col min="763" max="763" width="3.421875" style="101" customWidth="1"/>
    <col min="764" max="764" width="5.8515625" style="101" customWidth="1"/>
    <col min="765" max="765" width="45.57421875" style="101" customWidth="1"/>
    <col min="766" max="766" width="15.7109375" style="101" customWidth="1"/>
    <col min="767" max="767" width="18.421875" style="101" customWidth="1"/>
    <col min="768" max="768" width="9.00390625" style="101" customWidth="1"/>
    <col min="769" max="769" width="38.7109375" style="101" customWidth="1"/>
    <col min="770" max="770" width="14.140625" style="101" customWidth="1"/>
    <col min="771" max="771" width="3.8515625" style="101" customWidth="1"/>
    <col min="772" max="772" width="38.28125" style="101" customWidth="1"/>
    <col min="773" max="1018" width="9.00390625" style="101" customWidth="1"/>
    <col min="1019" max="1019" width="3.421875" style="101" customWidth="1"/>
    <col min="1020" max="1020" width="5.8515625" style="101" customWidth="1"/>
    <col min="1021" max="1021" width="45.57421875" style="101" customWidth="1"/>
    <col min="1022" max="1022" width="15.7109375" style="101" customWidth="1"/>
    <col min="1023" max="1023" width="18.421875" style="101" customWidth="1"/>
    <col min="1024" max="1024" width="9.00390625" style="101" customWidth="1"/>
    <col min="1025" max="1025" width="38.7109375" style="101" customWidth="1"/>
    <col min="1026" max="1026" width="14.140625" style="101" customWidth="1"/>
    <col min="1027" max="1027" width="3.8515625" style="101" customWidth="1"/>
    <col min="1028" max="1028" width="38.28125" style="101" customWidth="1"/>
    <col min="1029" max="1274" width="9.00390625" style="101" customWidth="1"/>
    <col min="1275" max="1275" width="3.421875" style="101" customWidth="1"/>
    <col min="1276" max="1276" width="5.8515625" style="101" customWidth="1"/>
    <col min="1277" max="1277" width="45.57421875" style="101" customWidth="1"/>
    <col min="1278" max="1278" width="15.7109375" style="101" customWidth="1"/>
    <col min="1279" max="1279" width="18.421875" style="101" customWidth="1"/>
    <col min="1280" max="1280" width="9.00390625" style="101" customWidth="1"/>
    <col min="1281" max="1281" width="38.7109375" style="101" customWidth="1"/>
    <col min="1282" max="1282" width="14.140625" style="101" customWidth="1"/>
    <col min="1283" max="1283" width="3.8515625" style="101" customWidth="1"/>
    <col min="1284" max="1284" width="38.28125" style="101" customWidth="1"/>
    <col min="1285" max="1530" width="9.00390625" style="101" customWidth="1"/>
    <col min="1531" max="1531" width="3.421875" style="101" customWidth="1"/>
    <col min="1532" max="1532" width="5.8515625" style="101" customWidth="1"/>
    <col min="1533" max="1533" width="45.57421875" style="101" customWidth="1"/>
    <col min="1534" max="1534" width="15.7109375" style="101" customWidth="1"/>
    <col min="1535" max="1535" width="18.421875" style="101" customWidth="1"/>
    <col min="1536" max="1536" width="9.00390625" style="101" customWidth="1"/>
    <col min="1537" max="1537" width="38.7109375" style="101" customWidth="1"/>
    <col min="1538" max="1538" width="14.140625" style="101" customWidth="1"/>
    <col min="1539" max="1539" width="3.8515625" style="101" customWidth="1"/>
    <col min="1540" max="1540" width="38.28125" style="101" customWidth="1"/>
    <col min="1541" max="1786" width="9.00390625" style="101" customWidth="1"/>
    <col min="1787" max="1787" width="3.421875" style="101" customWidth="1"/>
    <col min="1788" max="1788" width="5.8515625" style="101" customWidth="1"/>
    <col min="1789" max="1789" width="45.57421875" style="101" customWidth="1"/>
    <col min="1790" max="1790" width="15.7109375" style="101" customWidth="1"/>
    <col min="1791" max="1791" width="18.421875" style="101" customWidth="1"/>
    <col min="1792" max="1792" width="9.00390625" style="101" customWidth="1"/>
    <col min="1793" max="1793" width="38.7109375" style="101" customWidth="1"/>
    <col min="1794" max="1794" width="14.140625" style="101" customWidth="1"/>
    <col min="1795" max="1795" width="3.8515625" style="101" customWidth="1"/>
    <col min="1796" max="1796" width="38.28125" style="101" customWidth="1"/>
    <col min="1797" max="2042" width="9.00390625" style="101" customWidth="1"/>
    <col min="2043" max="2043" width="3.421875" style="101" customWidth="1"/>
    <col min="2044" max="2044" width="5.8515625" style="101" customWidth="1"/>
    <col min="2045" max="2045" width="45.57421875" style="101" customWidth="1"/>
    <col min="2046" max="2046" width="15.7109375" style="101" customWidth="1"/>
    <col min="2047" max="2047" width="18.421875" style="101" customWidth="1"/>
    <col min="2048" max="2048" width="9.00390625" style="101" customWidth="1"/>
    <col min="2049" max="2049" width="38.7109375" style="101" customWidth="1"/>
    <col min="2050" max="2050" width="14.140625" style="101" customWidth="1"/>
    <col min="2051" max="2051" width="3.8515625" style="101" customWidth="1"/>
    <col min="2052" max="2052" width="38.28125" style="101" customWidth="1"/>
    <col min="2053" max="2298" width="9.00390625" style="101" customWidth="1"/>
    <col min="2299" max="2299" width="3.421875" style="101" customWidth="1"/>
    <col min="2300" max="2300" width="5.8515625" style="101" customWidth="1"/>
    <col min="2301" max="2301" width="45.57421875" style="101" customWidth="1"/>
    <col min="2302" max="2302" width="15.7109375" style="101" customWidth="1"/>
    <col min="2303" max="2303" width="18.421875" style="101" customWidth="1"/>
    <col min="2304" max="2304" width="9.00390625" style="101" customWidth="1"/>
    <col min="2305" max="2305" width="38.7109375" style="101" customWidth="1"/>
    <col min="2306" max="2306" width="14.140625" style="101" customWidth="1"/>
    <col min="2307" max="2307" width="3.8515625" style="101" customWidth="1"/>
    <col min="2308" max="2308" width="38.28125" style="101" customWidth="1"/>
    <col min="2309" max="2554" width="9.00390625" style="101" customWidth="1"/>
    <col min="2555" max="2555" width="3.421875" style="101" customWidth="1"/>
    <col min="2556" max="2556" width="5.8515625" style="101" customWidth="1"/>
    <col min="2557" max="2557" width="45.57421875" style="101" customWidth="1"/>
    <col min="2558" max="2558" width="15.7109375" style="101" customWidth="1"/>
    <col min="2559" max="2559" width="18.421875" style="101" customWidth="1"/>
    <col min="2560" max="2560" width="9.00390625" style="101" customWidth="1"/>
    <col min="2561" max="2561" width="38.7109375" style="101" customWidth="1"/>
    <col min="2562" max="2562" width="14.140625" style="101" customWidth="1"/>
    <col min="2563" max="2563" width="3.8515625" style="101" customWidth="1"/>
    <col min="2564" max="2564" width="38.28125" style="101" customWidth="1"/>
    <col min="2565" max="2810" width="9.00390625" style="101" customWidth="1"/>
    <col min="2811" max="2811" width="3.421875" style="101" customWidth="1"/>
    <col min="2812" max="2812" width="5.8515625" style="101" customWidth="1"/>
    <col min="2813" max="2813" width="45.57421875" style="101" customWidth="1"/>
    <col min="2814" max="2814" width="15.7109375" style="101" customWidth="1"/>
    <col min="2815" max="2815" width="18.421875" style="101" customWidth="1"/>
    <col min="2816" max="2816" width="9.00390625" style="101" customWidth="1"/>
    <col min="2817" max="2817" width="38.7109375" style="101" customWidth="1"/>
    <col min="2818" max="2818" width="14.140625" style="101" customWidth="1"/>
    <col min="2819" max="2819" width="3.8515625" style="101" customWidth="1"/>
    <col min="2820" max="2820" width="38.28125" style="101" customWidth="1"/>
    <col min="2821" max="3066" width="9.00390625" style="101" customWidth="1"/>
    <col min="3067" max="3067" width="3.421875" style="101" customWidth="1"/>
    <col min="3068" max="3068" width="5.8515625" style="101" customWidth="1"/>
    <col min="3069" max="3069" width="45.57421875" style="101" customWidth="1"/>
    <col min="3070" max="3070" width="15.7109375" style="101" customWidth="1"/>
    <col min="3071" max="3071" width="18.421875" style="101" customWidth="1"/>
    <col min="3072" max="3072" width="9.00390625" style="101" customWidth="1"/>
    <col min="3073" max="3073" width="38.7109375" style="101" customWidth="1"/>
    <col min="3074" max="3074" width="14.140625" style="101" customWidth="1"/>
    <col min="3075" max="3075" width="3.8515625" style="101" customWidth="1"/>
    <col min="3076" max="3076" width="38.28125" style="101" customWidth="1"/>
    <col min="3077" max="3322" width="9.00390625" style="101" customWidth="1"/>
    <col min="3323" max="3323" width="3.421875" style="101" customWidth="1"/>
    <col min="3324" max="3324" width="5.8515625" style="101" customWidth="1"/>
    <col min="3325" max="3325" width="45.57421875" style="101" customWidth="1"/>
    <col min="3326" max="3326" width="15.7109375" style="101" customWidth="1"/>
    <col min="3327" max="3327" width="18.421875" style="101" customWidth="1"/>
    <col min="3328" max="3328" width="9.00390625" style="101" customWidth="1"/>
    <col min="3329" max="3329" width="38.7109375" style="101" customWidth="1"/>
    <col min="3330" max="3330" width="14.140625" style="101" customWidth="1"/>
    <col min="3331" max="3331" width="3.8515625" style="101" customWidth="1"/>
    <col min="3332" max="3332" width="38.28125" style="101" customWidth="1"/>
    <col min="3333" max="3578" width="9.00390625" style="101" customWidth="1"/>
    <col min="3579" max="3579" width="3.421875" style="101" customWidth="1"/>
    <col min="3580" max="3580" width="5.8515625" style="101" customWidth="1"/>
    <col min="3581" max="3581" width="45.57421875" style="101" customWidth="1"/>
    <col min="3582" max="3582" width="15.7109375" style="101" customWidth="1"/>
    <col min="3583" max="3583" width="18.421875" style="101" customWidth="1"/>
    <col min="3584" max="3584" width="9.00390625" style="101" customWidth="1"/>
    <col min="3585" max="3585" width="38.7109375" style="101" customWidth="1"/>
    <col min="3586" max="3586" width="14.140625" style="101" customWidth="1"/>
    <col min="3587" max="3587" width="3.8515625" style="101" customWidth="1"/>
    <col min="3588" max="3588" width="38.28125" style="101" customWidth="1"/>
    <col min="3589" max="3834" width="9.00390625" style="101" customWidth="1"/>
    <col min="3835" max="3835" width="3.421875" style="101" customWidth="1"/>
    <col min="3836" max="3836" width="5.8515625" style="101" customWidth="1"/>
    <col min="3837" max="3837" width="45.57421875" style="101" customWidth="1"/>
    <col min="3838" max="3838" width="15.7109375" style="101" customWidth="1"/>
    <col min="3839" max="3839" width="18.421875" style="101" customWidth="1"/>
    <col min="3840" max="3840" width="9.00390625" style="101" customWidth="1"/>
    <col min="3841" max="3841" width="38.7109375" style="101" customWidth="1"/>
    <col min="3842" max="3842" width="14.140625" style="101" customWidth="1"/>
    <col min="3843" max="3843" width="3.8515625" style="101" customWidth="1"/>
    <col min="3844" max="3844" width="38.28125" style="101" customWidth="1"/>
    <col min="3845" max="4090" width="9.00390625" style="101" customWidth="1"/>
    <col min="4091" max="4091" width="3.421875" style="101" customWidth="1"/>
    <col min="4092" max="4092" width="5.8515625" style="101" customWidth="1"/>
    <col min="4093" max="4093" width="45.57421875" style="101" customWidth="1"/>
    <col min="4094" max="4094" width="15.7109375" style="101" customWidth="1"/>
    <col min="4095" max="4095" width="18.421875" style="101" customWidth="1"/>
    <col min="4096" max="4096" width="9.00390625" style="101" customWidth="1"/>
    <col min="4097" max="4097" width="38.7109375" style="101" customWidth="1"/>
    <col min="4098" max="4098" width="14.140625" style="101" customWidth="1"/>
    <col min="4099" max="4099" width="3.8515625" style="101" customWidth="1"/>
    <col min="4100" max="4100" width="38.28125" style="101" customWidth="1"/>
    <col min="4101" max="4346" width="9.00390625" style="101" customWidth="1"/>
    <col min="4347" max="4347" width="3.421875" style="101" customWidth="1"/>
    <col min="4348" max="4348" width="5.8515625" style="101" customWidth="1"/>
    <col min="4349" max="4349" width="45.57421875" style="101" customWidth="1"/>
    <col min="4350" max="4350" width="15.7109375" style="101" customWidth="1"/>
    <col min="4351" max="4351" width="18.421875" style="101" customWidth="1"/>
    <col min="4352" max="4352" width="9.00390625" style="101" customWidth="1"/>
    <col min="4353" max="4353" width="38.7109375" style="101" customWidth="1"/>
    <col min="4354" max="4354" width="14.140625" style="101" customWidth="1"/>
    <col min="4355" max="4355" width="3.8515625" style="101" customWidth="1"/>
    <col min="4356" max="4356" width="38.28125" style="101" customWidth="1"/>
    <col min="4357" max="4602" width="9.00390625" style="101" customWidth="1"/>
    <col min="4603" max="4603" width="3.421875" style="101" customWidth="1"/>
    <col min="4604" max="4604" width="5.8515625" style="101" customWidth="1"/>
    <col min="4605" max="4605" width="45.57421875" style="101" customWidth="1"/>
    <col min="4606" max="4606" width="15.7109375" style="101" customWidth="1"/>
    <col min="4607" max="4607" width="18.421875" style="101" customWidth="1"/>
    <col min="4608" max="4608" width="9.00390625" style="101" customWidth="1"/>
    <col min="4609" max="4609" width="38.7109375" style="101" customWidth="1"/>
    <col min="4610" max="4610" width="14.140625" style="101" customWidth="1"/>
    <col min="4611" max="4611" width="3.8515625" style="101" customWidth="1"/>
    <col min="4612" max="4612" width="38.28125" style="101" customWidth="1"/>
    <col min="4613" max="4858" width="9.00390625" style="101" customWidth="1"/>
    <col min="4859" max="4859" width="3.421875" style="101" customWidth="1"/>
    <col min="4860" max="4860" width="5.8515625" style="101" customWidth="1"/>
    <col min="4861" max="4861" width="45.57421875" style="101" customWidth="1"/>
    <col min="4862" max="4862" width="15.7109375" style="101" customWidth="1"/>
    <col min="4863" max="4863" width="18.421875" style="101" customWidth="1"/>
    <col min="4864" max="4864" width="9.00390625" style="101" customWidth="1"/>
    <col min="4865" max="4865" width="38.7109375" style="101" customWidth="1"/>
    <col min="4866" max="4866" width="14.140625" style="101" customWidth="1"/>
    <col min="4867" max="4867" width="3.8515625" style="101" customWidth="1"/>
    <col min="4868" max="4868" width="38.28125" style="101" customWidth="1"/>
    <col min="4869" max="5114" width="9.00390625" style="101" customWidth="1"/>
    <col min="5115" max="5115" width="3.421875" style="101" customWidth="1"/>
    <col min="5116" max="5116" width="5.8515625" style="101" customWidth="1"/>
    <col min="5117" max="5117" width="45.57421875" style="101" customWidth="1"/>
    <col min="5118" max="5118" width="15.7109375" style="101" customWidth="1"/>
    <col min="5119" max="5119" width="18.421875" style="101" customWidth="1"/>
    <col min="5120" max="5120" width="9.00390625" style="101" customWidth="1"/>
    <col min="5121" max="5121" width="38.7109375" style="101" customWidth="1"/>
    <col min="5122" max="5122" width="14.140625" style="101" customWidth="1"/>
    <col min="5123" max="5123" width="3.8515625" style="101" customWidth="1"/>
    <col min="5124" max="5124" width="38.28125" style="101" customWidth="1"/>
    <col min="5125" max="5370" width="9.00390625" style="101" customWidth="1"/>
    <col min="5371" max="5371" width="3.421875" style="101" customWidth="1"/>
    <col min="5372" max="5372" width="5.8515625" style="101" customWidth="1"/>
    <col min="5373" max="5373" width="45.57421875" style="101" customWidth="1"/>
    <col min="5374" max="5374" width="15.7109375" style="101" customWidth="1"/>
    <col min="5375" max="5375" width="18.421875" style="101" customWidth="1"/>
    <col min="5376" max="5376" width="9.00390625" style="101" customWidth="1"/>
    <col min="5377" max="5377" width="38.7109375" style="101" customWidth="1"/>
    <col min="5378" max="5378" width="14.140625" style="101" customWidth="1"/>
    <col min="5379" max="5379" width="3.8515625" style="101" customWidth="1"/>
    <col min="5380" max="5380" width="38.28125" style="101" customWidth="1"/>
    <col min="5381" max="5626" width="9.00390625" style="101" customWidth="1"/>
    <col min="5627" max="5627" width="3.421875" style="101" customWidth="1"/>
    <col min="5628" max="5628" width="5.8515625" style="101" customWidth="1"/>
    <col min="5629" max="5629" width="45.57421875" style="101" customWidth="1"/>
    <col min="5630" max="5630" width="15.7109375" style="101" customWidth="1"/>
    <col min="5631" max="5631" width="18.421875" style="101" customWidth="1"/>
    <col min="5632" max="5632" width="9.00390625" style="101" customWidth="1"/>
    <col min="5633" max="5633" width="38.7109375" style="101" customWidth="1"/>
    <col min="5634" max="5634" width="14.140625" style="101" customWidth="1"/>
    <col min="5635" max="5635" width="3.8515625" style="101" customWidth="1"/>
    <col min="5636" max="5636" width="38.28125" style="101" customWidth="1"/>
    <col min="5637" max="5882" width="9.00390625" style="101" customWidth="1"/>
    <col min="5883" max="5883" width="3.421875" style="101" customWidth="1"/>
    <col min="5884" max="5884" width="5.8515625" style="101" customWidth="1"/>
    <col min="5885" max="5885" width="45.57421875" style="101" customWidth="1"/>
    <col min="5886" max="5886" width="15.7109375" style="101" customWidth="1"/>
    <col min="5887" max="5887" width="18.421875" style="101" customWidth="1"/>
    <col min="5888" max="5888" width="9.00390625" style="101" customWidth="1"/>
    <col min="5889" max="5889" width="38.7109375" style="101" customWidth="1"/>
    <col min="5890" max="5890" width="14.140625" style="101" customWidth="1"/>
    <col min="5891" max="5891" width="3.8515625" style="101" customWidth="1"/>
    <col min="5892" max="5892" width="38.28125" style="101" customWidth="1"/>
    <col min="5893" max="6138" width="9.00390625" style="101" customWidth="1"/>
    <col min="6139" max="6139" width="3.421875" style="101" customWidth="1"/>
    <col min="6140" max="6140" width="5.8515625" style="101" customWidth="1"/>
    <col min="6141" max="6141" width="45.57421875" style="101" customWidth="1"/>
    <col min="6142" max="6142" width="15.7109375" style="101" customWidth="1"/>
    <col min="6143" max="6143" width="18.421875" style="101" customWidth="1"/>
    <col min="6144" max="6144" width="9.00390625" style="101" customWidth="1"/>
    <col min="6145" max="6145" width="38.7109375" style="101" customWidth="1"/>
    <col min="6146" max="6146" width="14.140625" style="101" customWidth="1"/>
    <col min="6147" max="6147" width="3.8515625" style="101" customWidth="1"/>
    <col min="6148" max="6148" width="38.28125" style="101" customWidth="1"/>
    <col min="6149" max="6394" width="9.00390625" style="101" customWidth="1"/>
    <col min="6395" max="6395" width="3.421875" style="101" customWidth="1"/>
    <col min="6396" max="6396" width="5.8515625" style="101" customWidth="1"/>
    <col min="6397" max="6397" width="45.57421875" style="101" customWidth="1"/>
    <col min="6398" max="6398" width="15.7109375" style="101" customWidth="1"/>
    <col min="6399" max="6399" width="18.421875" style="101" customWidth="1"/>
    <col min="6400" max="6400" width="9.00390625" style="101" customWidth="1"/>
    <col min="6401" max="6401" width="38.7109375" style="101" customWidth="1"/>
    <col min="6402" max="6402" width="14.140625" style="101" customWidth="1"/>
    <col min="6403" max="6403" width="3.8515625" style="101" customWidth="1"/>
    <col min="6404" max="6404" width="38.28125" style="101" customWidth="1"/>
    <col min="6405" max="6650" width="9.00390625" style="101" customWidth="1"/>
    <col min="6651" max="6651" width="3.421875" style="101" customWidth="1"/>
    <col min="6652" max="6652" width="5.8515625" style="101" customWidth="1"/>
    <col min="6653" max="6653" width="45.57421875" style="101" customWidth="1"/>
    <col min="6654" max="6654" width="15.7109375" style="101" customWidth="1"/>
    <col min="6655" max="6655" width="18.421875" style="101" customWidth="1"/>
    <col min="6656" max="6656" width="9.00390625" style="101" customWidth="1"/>
    <col min="6657" max="6657" width="38.7109375" style="101" customWidth="1"/>
    <col min="6658" max="6658" width="14.140625" style="101" customWidth="1"/>
    <col min="6659" max="6659" width="3.8515625" style="101" customWidth="1"/>
    <col min="6660" max="6660" width="38.28125" style="101" customWidth="1"/>
    <col min="6661" max="6906" width="9.00390625" style="101" customWidth="1"/>
    <col min="6907" max="6907" width="3.421875" style="101" customWidth="1"/>
    <col min="6908" max="6908" width="5.8515625" style="101" customWidth="1"/>
    <col min="6909" max="6909" width="45.57421875" style="101" customWidth="1"/>
    <col min="6910" max="6910" width="15.7109375" style="101" customWidth="1"/>
    <col min="6911" max="6911" width="18.421875" style="101" customWidth="1"/>
    <col min="6912" max="6912" width="9.00390625" style="101" customWidth="1"/>
    <col min="6913" max="6913" width="38.7109375" style="101" customWidth="1"/>
    <col min="6914" max="6914" width="14.140625" style="101" customWidth="1"/>
    <col min="6915" max="6915" width="3.8515625" style="101" customWidth="1"/>
    <col min="6916" max="6916" width="38.28125" style="101" customWidth="1"/>
    <col min="6917" max="7162" width="9.00390625" style="101" customWidth="1"/>
    <col min="7163" max="7163" width="3.421875" style="101" customWidth="1"/>
    <col min="7164" max="7164" width="5.8515625" style="101" customWidth="1"/>
    <col min="7165" max="7165" width="45.57421875" style="101" customWidth="1"/>
    <col min="7166" max="7166" width="15.7109375" style="101" customWidth="1"/>
    <col min="7167" max="7167" width="18.421875" style="101" customWidth="1"/>
    <col min="7168" max="7168" width="9.00390625" style="101" customWidth="1"/>
    <col min="7169" max="7169" width="38.7109375" style="101" customWidth="1"/>
    <col min="7170" max="7170" width="14.140625" style="101" customWidth="1"/>
    <col min="7171" max="7171" width="3.8515625" style="101" customWidth="1"/>
    <col min="7172" max="7172" width="38.28125" style="101" customWidth="1"/>
    <col min="7173" max="7418" width="9.00390625" style="101" customWidth="1"/>
    <col min="7419" max="7419" width="3.421875" style="101" customWidth="1"/>
    <col min="7420" max="7420" width="5.8515625" style="101" customWidth="1"/>
    <col min="7421" max="7421" width="45.57421875" style="101" customWidth="1"/>
    <col min="7422" max="7422" width="15.7109375" style="101" customWidth="1"/>
    <col min="7423" max="7423" width="18.421875" style="101" customWidth="1"/>
    <col min="7424" max="7424" width="9.00390625" style="101" customWidth="1"/>
    <col min="7425" max="7425" width="38.7109375" style="101" customWidth="1"/>
    <col min="7426" max="7426" width="14.140625" style="101" customWidth="1"/>
    <col min="7427" max="7427" width="3.8515625" style="101" customWidth="1"/>
    <col min="7428" max="7428" width="38.28125" style="101" customWidth="1"/>
    <col min="7429" max="7674" width="9.00390625" style="101" customWidth="1"/>
    <col min="7675" max="7675" width="3.421875" style="101" customWidth="1"/>
    <col min="7676" max="7676" width="5.8515625" style="101" customWidth="1"/>
    <col min="7677" max="7677" width="45.57421875" style="101" customWidth="1"/>
    <col min="7678" max="7678" width="15.7109375" style="101" customWidth="1"/>
    <col min="7679" max="7679" width="18.421875" style="101" customWidth="1"/>
    <col min="7680" max="7680" width="9.00390625" style="101" customWidth="1"/>
    <col min="7681" max="7681" width="38.7109375" style="101" customWidth="1"/>
    <col min="7682" max="7682" width="14.140625" style="101" customWidth="1"/>
    <col min="7683" max="7683" width="3.8515625" style="101" customWidth="1"/>
    <col min="7684" max="7684" width="38.28125" style="101" customWidth="1"/>
    <col min="7685" max="7930" width="9.00390625" style="101" customWidth="1"/>
    <col min="7931" max="7931" width="3.421875" style="101" customWidth="1"/>
    <col min="7932" max="7932" width="5.8515625" style="101" customWidth="1"/>
    <col min="7933" max="7933" width="45.57421875" style="101" customWidth="1"/>
    <col min="7934" max="7934" width="15.7109375" style="101" customWidth="1"/>
    <col min="7935" max="7935" width="18.421875" style="101" customWidth="1"/>
    <col min="7936" max="7936" width="9.00390625" style="101" customWidth="1"/>
    <col min="7937" max="7937" width="38.7109375" style="101" customWidth="1"/>
    <col min="7938" max="7938" width="14.140625" style="101" customWidth="1"/>
    <col min="7939" max="7939" width="3.8515625" style="101" customWidth="1"/>
    <col min="7940" max="7940" width="38.28125" style="101" customWidth="1"/>
    <col min="7941" max="8186" width="9.00390625" style="101" customWidth="1"/>
    <col min="8187" max="8187" width="3.421875" style="101" customWidth="1"/>
    <col min="8188" max="8188" width="5.8515625" style="101" customWidth="1"/>
    <col min="8189" max="8189" width="45.57421875" style="101" customWidth="1"/>
    <col min="8190" max="8190" width="15.7109375" style="101" customWidth="1"/>
    <col min="8191" max="8191" width="18.421875" style="101" customWidth="1"/>
    <col min="8192" max="8192" width="9.00390625" style="101" customWidth="1"/>
    <col min="8193" max="8193" width="38.7109375" style="101" customWidth="1"/>
    <col min="8194" max="8194" width="14.140625" style="101" customWidth="1"/>
    <col min="8195" max="8195" width="3.8515625" style="101" customWidth="1"/>
    <col min="8196" max="8196" width="38.28125" style="101" customWidth="1"/>
    <col min="8197" max="8442" width="9.00390625" style="101" customWidth="1"/>
    <col min="8443" max="8443" width="3.421875" style="101" customWidth="1"/>
    <col min="8444" max="8444" width="5.8515625" style="101" customWidth="1"/>
    <col min="8445" max="8445" width="45.57421875" style="101" customWidth="1"/>
    <col min="8446" max="8446" width="15.7109375" style="101" customWidth="1"/>
    <col min="8447" max="8447" width="18.421875" style="101" customWidth="1"/>
    <col min="8448" max="8448" width="9.00390625" style="101" customWidth="1"/>
    <col min="8449" max="8449" width="38.7109375" style="101" customWidth="1"/>
    <col min="8450" max="8450" width="14.140625" style="101" customWidth="1"/>
    <col min="8451" max="8451" width="3.8515625" style="101" customWidth="1"/>
    <col min="8452" max="8452" width="38.28125" style="101" customWidth="1"/>
    <col min="8453" max="8698" width="9.00390625" style="101" customWidth="1"/>
    <col min="8699" max="8699" width="3.421875" style="101" customWidth="1"/>
    <col min="8700" max="8700" width="5.8515625" style="101" customWidth="1"/>
    <col min="8701" max="8701" width="45.57421875" style="101" customWidth="1"/>
    <col min="8702" max="8702" width="15.7109375" style="101" customWidth="1"/>
    <col min="8703" max="8703" width="18.421875" style="101" customWidth="1"/>
    <col min="8704" max="8704" width="9.00390625" style="101" customWidth="1"/>
    <col min="8705" max="8705" width="38.7109375" style="101" customWidth="1"/>
    <col min="8706" max="8706" width="14.140625" style="101" customWidth="1"/>
    <col min="8707" max="8707" width="3.8515625" style="101" customWidth="1"/>
    <col min="8708" max="8708" width="38.28125" style="101" customWidth="1"/>
    <col min="8709" max="8954" width="9.00390625" style="101" customWidth="1"/>
    <col min="8955" max="8955" width="3.421875" style="101" customWidth="1"/>
    <col min="8956" max="8956" width="5.8515625" style="101" customWidth="1"/>
    <col min="8957" max="8957" width="45.57421875" style="101" customWidth="1"/>
    <col min="8958" max="8958" width="15.7109375" style="101" customWidth="1"/>
    <col min="8959" max="8959" width="18.421875" style="101" customWidth="1"/>
    <col min="8960" max="8960" width="9.00390625" style="101" customWidth="1"/>
    <col min="8961" max="8961" width="38.7109375" style="101" customWidth="1"/>
    <col min="8962" max="8962" width="14.140625" style="101" customWidth="1"/>
    <col min="8963" max="8963" width="3.8515625" style="101" customWidth="1"/>
    <col min="8964" max="8964" width="38.28125" style="101" customWidth="1"/>
    <col min="8965" max="9210" width="9.00390625" style="101" customWidth="1"/>
    <col min="9211" max="9211" width="3.421875" style="101" customWidth="1"/>
    <col min="9212" max="9212" width="5.8515625" style="101" customWidth="1"/>
    <col min="9213" max="9213" width="45.57421875" style="101" customWidth="1"/>
    <col min="9214" max="9214" width="15.7109375" style="101" customWidth="1"/>
    <col min="9215" max="9215" width="18.421875" style="101" customWidth="1"/>
    <col min="9216" max="9216" width="9.00390625" style="101" customWidth="1"/>
    <col min="9217" max="9217" width="38.7109375" style="101" customWidth="1"/>
    <col min="9218" max="9218" width="14.140625" style="101" customWidth="1"/>
    <col min="9219" max="9219" width="3.8515625" style="101" customWidth="1"/>
    <col min="9220" max="9220" width="38.28125" style="101" customWidth="1"/>
    <col min="9221" max="9466" width="9.00390625" style="101" customWidth="1"/>
    <col min="9467" max="9467" width="3.421875" style="101" customWidth="1"/>
    <col min="9468" max="9468" width="5.8515625" style="101" customWidth="1"/>
    <col min="9469" max="9469" width="45.57421875" style="101" customWidth="1"/>
    <col min="9470" max="9470" width="15.7109375" style="101" customWidth="1"/>
    <col min="9471" max="9471" width="18.421875" style="101" customWidth="1"/>
    <col min="9472" max="9472" width="9.00390625" style="101" customWidth="1"/>
    <col min="9473" max="9473" width="38.7109375" style="101" customWidth="1"/>
    <col min="9474" max="9474" width="14.140625" style="101" customWidth="1"/>
    <col min="9475" max="9475" width="3.8515625" style="101" customWidth="1"/>
    <col min="9476" max="9476" width="38.28125" style="101" customWidth="1"/>
    <col min="9477" max="9722" width="9.00390625" style="101" customWidth="1"/>
    <col min="9723" max="9723" width="3.421875" style="101" customWidth="1"/>
    <col min="9724" max="9724" width="5.8515625" style="101" customWidth="1"/>
    <col min="9725" max="9725" width="45.57421875" style="101" customWidth="1"/>
    <col min="9726" max="9726" width="15.7109375" style="101" customWidth="1"/>
    <col min="9727" max="9727" width="18.421875" style="101" customWidth="1"/>
    <col min="9728" max="9728" width="9.00390625" style="101" customWidth="1"/>
    <col min="9729" max="9729" width="38.7109375" style="101" customWidth="1"/>
    <col min="9730" max="9730" width="14.140625" style="101" customWidth="1"/>
    <col min="9731" max="9731" width="3.8515625" style="101" customWidth="1"/>
    <col min="9732" max="9732" width="38.28125" style="101" customWidth="1"/>
    <col min="9733" max="9978" width="9.00390625" style="101" customWidth="1"/>
    <col min="9979" max="9979" width="3.421875" style="101" customWidth="1"/>
    <col min="9980" max="9980" width="5.8515625" style="101" customWidth="1"/>
    <col min="9981" max="9981" width="45.57421875" style="101" customWidth="1"/>
    <col min="9982" max="9982" width="15.7109375" style="101" customWidth="1"/>
    <col min="9983" max="9983" width="18.421875" style="101" customWidth="1"/>
    <col min="9984" max="9984" width="9.00390625" style="101" customWidth="1"/>
    <col min="9985" max="9985" width="38.7109375" style="101" customWidth="1"/>
    <col min="9986" max="9986" width="14.140625" style="101" customWidth="1"/>
    <col min="9987" max="9987" width="3.8515625" style="101" customWidth="1"/>
    <col min="9988" max="9988" width="38.28125" style="101" customWidth="1"/>
    <col min="9989" max="10234" width="9.00390625" style="101" customWidth="1"/>
    <col min="10235" max="10235" width="3.421875" style="101" customWidth="1"/>
    <col min="10236" max="10236" width="5.8515625" style="101" customWidth="1"/>
    <col min="10237" max="10237" width="45.57421875" style="101" customWidth="1"/>
    <col min="10238" max="10238" width="15.7109375" style="101" customWidth="1"/>
    <col min="10239" max="10239" width="18.421875" style="101" customWidth="1"/>
    <col min="10240" max="10240" width="9.00390625" style="101" customWidth="1"/>
    <col min="10241" max="10241" width="38.7109375" style="101" customWidth="1"/>
    <col min="10242" max="10242" width="14.140625" style="101" customWidth="1"/>
    <col min="10243" max="10243" width="3.8515625" style="101" customWidth="1"/>
    <col min="10244" max="10244" width="38.28125" style="101" customWidth="1"/>
    <col min="10245" max="10490" width="9.00390625" style="101" customWidth="1"/>
    <col min="10491" max="10491" width="3.421875" style="101" customWidth="1"/>
    <col min="10492" max="10492" width="5.8515625" style="101" customWidth="1"/>
    <col min="10493" max="10493" width="45.57421875" style="101" customWidth="1"/>
    <col min="10494" max="10494" width="15.7109375" style="101" customWidth="1"/>
    <col min="10495" max="10495" width="18.421875" style="101" customWidth="1"/>
    <col min="10496" max="10496" width="9.00390625" style="101" customWidth="1"/>
    <col min="10497" max="10497" width="38.7109375" style="101" customWidth="1"/>
    <col min="10498" max="10498" width="14.140625" style="101" customWidth="1"/>
    <col min="10499" max="10499" width="3.8515625" style="101" customWidth="1"/>
    <col min="10500" max="10500" width="38.28125" style="101" customWidth="1"/>
    <col min="10501" max="10746" width="9.00390625" style="101" customWidth="1"/>
    <col min="10747" max="10747" width="3.421875" style="101" customWidth="1"/>
    <col min="10748" max="10748" width="5.8515625" style="101" customWidth="1"/>
    <col min="10749" max="10749" width="45.57421875" style="101" customWidth="1"/>
    <col min="10750" max="10750" width="15.7109375" style="101" customWidth="1"/>
    <col min="10751" max="10751" width="18.421875" style="101" customWidth="1"/>
    <col min="10752" max="10752" width="9.00390625" style="101" customWidth="1"/>
    <col min="10753" max="10753" width="38.7109375" style="101" customWidth="1"/>
    <col min="10754" max="10754" width="14.140625" style="101" customWidth="1"/>
    <col min="10755" max="10755" width="3.8515625" style="101" customWidth="1"/>
    <col min="10756" max="10756" width="38.28125" style="101" customWidth="1"/>
    <col min="10757" max="11002" width="9.00390625" style="101" customWidth="1"/>
    <col min="11003" max="11003" width="3.421875" style="101" customWidth="1"/>
    <col min="11004" max="11004" width="5.8515625" style="101" customWidth="1"/>
    <col min="11005" max="11005" width="45.57421875" style="101" customWidth="1"/>
    <col min="11006" max="11006" width="15.7109375" style="101" customWidth="1"/>
    <col min="11007" max="11007" width="18.421875" style="101" customWidth="1"/>
    <col min="11008" max="11008" width="9.00390625" style="101" customWidth="1"/>
    <col min="11009" max="11009" width="38.7109375" style="101" customWidth="1"/>
    <col min="11010" max="11010" width="14.140625" style="101" customWidth="1"/>
    <col min="11011" max="11011" width="3.8515625" style="101" customWidth="1"/>
    <col min="11012" max="11012" width="38.28125" style="101" customWidth="1"/>
    <col min="11013" max="11258" width="9.00390625" style="101" customWidth="1"/>
    <col min="11259" max="11259" width="3.421875" style="101" customWidth="1"/>
    <col min="11260" max="11260" width="5.8515625" style="101" customWidth="1"/>
    <col min="11261" max="11261" width="45.57421875" style="101" customWidth="1"/>
    <col min="11262" max="11262" width="15.7109375" style="101" customWidth="1"/>
    <col min="11263" max="11263" width="18.421875" style="101" customWidth="1"/>
    <col min="11264" max="11264" width="9.00390625" style="101" customWidth="1"/>
    <col min="11265" max="11265" width="38.7109375" style="101" customWidth="1"/>
    <col min="11266" max="11266" width="14.140625" style="101" customWidth="1"/>
    <col min="11267" max="11267" width="3.8515625" style="101" customWidth="1"/>
    <col min="11268" max="11268" width="38.28125" style="101" customWidth="1"/>
    <col min="11269" max="11514" width="9.00390625" style="101" customWidth="1"/>
    <col min="11515" max="11515" width="3.421875" style="101" customWidth="1"/>
    <col min="11516" max="11516" width="5.8515625" style="101" customWidth="1"/>
    <col min="11517" max="11517" width="45.57421875" style="101" customWidth="1"/>
    <col min="11518" max="11518" width="15.7109375" style="101" customWidth="1"/>
    <col min="11519" max="11519" width="18.421875" style="101" customWidth="1"/>
    <col min="11520" max="11520" width="9.00390625" style="101" customWidth="1"/>
    <col min="11521" max="11521" width="38.7109375" style="101" customWidth="1"/>
    <col min="11522" max="11522" width="14.140625" style="101" customWidth="1"/>
    <col min="11523" max="11523" width="3.8515625" style="101" customWidth="1"/>
    <col min="11524" max="11524" width="38.28125" style="101" customWidth="1"/>
    <col min="11525" max="11770" width="9.00390625" style="101" customWidth="1"/>
    <col min="11771" max="11771" width="3.421875" style="101" customWidth="1"/>
    <col min="11772" max="11772" width="5.8515625" style="101" customWidth="1"/>
    <col min="11773" max="11773" width="45.57421875" style="101" customWidth="1"/>
    <col min="11774" max="11774" width="15.7109375" style="101" customWidth="1"/>
    <col min="11775" max="11775" width="18.421875" style="101" customWidth="1"/>
    <col min="11776" max="11776" width="9.00390625" style="101" customWidth="1"/>
    <col min="11777" max="11777" width="38.7109375" style="101" customWidth="1"/>
    <col min="11778" max="11778" width="14.140625" style="101" customWidth="1"/>
    <col min="11779" max="11779" width="3.8515625" style="101" customWidth="1"/>
    <col min="11780" max="11780" width="38.28125" style="101" customWidth="1"/>
    <col min="11781" max="12026" width="9.00390625" style="101" customWidth="1"/>
    <col min="12027" max="12027" width="3.421875" style="101" customWidth="1"/>
    <col min="12028" max="12028" width="5.8515625" style="101" customWidth="1"/>
    <col min="12029" max="12029" width="45.57421875" style="101" customWidth="1"/>
    <col min="12030" max="12030" width="15.7109375" style="101" customWidth="1"/>
    <col min="12031" max="12031" width="18.421875" style="101" customWidth="1"/>
    <col min="12032" max="12032" width="9.00390625" style="101" customWidth="1"/>
    <col min="12033" max="12033" width="38.7109375" style="101" customWidth="1"/>
    <col min="12034" max="12034" width="14.140625" style="101" customWidth="1"/>
    <col min="12035" max="12035" width="3.8515625" style="101" customWidth="1"/>
    <col min="12036" max="12036" width="38.28125" style="101" customWidth="1"/>
    <col min="12037" max="12282" width="9.00390625" style="101" customWidth="1"/>
    <col min="12283" max="12283" width="3.421875" style="101" customWidth="1"/>
    <col min="12284" max="12284" width="5.8515625" style="101" customWidth="1"/>
    <col min="12285" max="12285" width="45.57421875" style="101" customWidth="1"/>
    <col min="12286" max="12286" width="15.7109375" style="101" customWidth="1"/>
    <col min="12287" max="12287" width="18.421875" style="101" customWidth="1"/>
    <col min="12288" max="12288" width="9.00390625" style="101" customWidth="1"/>
    <col min="12289" max="12289" width="38.7109375" style="101" customWidth="1"/>
    <col min="12290" max="12290" width="14.140625" style="101" customWidth="1"/>
    <col min="12291" max="12291" width="3.8515625" style="101" customWidth="1"/>
    <col min="12292" max="12292" width="38.28125" style="101" customWidth="1"/>
    <col min="12293" max="12538" width="9.00390625" style="101" customWidth="1"/>
    <col min="12539" max="12539" width="3.421875" style="101" customWidth="1"/>
    <col min="12540" max="12540" width="5.8515625" style="101" customWidth="1"/>
    <col min="12541" max="12541" width="45.57421875" style="101" customWidth="1"/>
    <col min="12542" max="12542" width="15.7109375" style="101" customWidth="1"/>
    <col min="12543" max="12543" width="18.421875" style="101" customWidth="1"/>
    <col min="12544" max="12544" width="9.00390625" style="101" customWidth="1"/>
    <col min="12545" max="12545" width="38.7109375" style="101" customWidth="1"/>
    <col min="12546" max="12546" width="14.140625" style="101" customWidth="1"/>
    <col min="12547" max="12547" width="3.8515625" style="101" customWidth="1"/>
    <col min="12548" max="12548" width="38.28125" style="101" customWidth="1"/>
    <col min="12549" max="12794" width="9.00390625" style="101" customWidth="1"/>
    <col min="12795" max="12795" width="3.421875" style="101" customWidth="1"/>
    <col min="12796" max="12796" width="5.8515625" style="101" customWidth="1"/>
    <col min="12797" max="12797" width="45.57421875" style="101" customWidth="1"/>
    <col min="12798" max="12798" width="15.7109375" style="101" customWidth="1"/>
    <col min="12799" max="12799" width="18.421875" style="101" customWidth="1"/>
    <col min="12800" max="12800" width="9.00390625" style="101" customWidth="1"/>
    <col min="12801" max="12801" width="38.7109375" style="101" customWidth="1"/>
    <col min="12802" max="12802" width="14.140625" style="101" customWidth="1"/>
    <col min="12803" max="12803" width="3.8515625" style="101" customWidth="1"/>
    <col min="12804" max="12804" width="38.28125" style="101" customWidth="1"/>
    <col min="12805" max="13050" width="9.00390625" style="101" customWidth="1"/>
    <col min="13051" max="13051" width="3.421875" style="101" customWidth="1"/>
    <col min="13052" max="13052" width="5.8515625" style="101" customWidth="1"/>
    <col min="13053" max="13053" width="45.57421875" style="101" customWidth="1"/>
    <col min="13054" max="13054" width="15.7109375" style="101" customWidth="1"/>
    <col min="13055" max="13055" width="18.421875" style="101" customWidth="1"/>
    <col min="13056" max="13056" width="9.00390625" style="101" customWidth="1"/>
    <col min="13057" max="13057" width="38.7109375" style="101" customWidth="1"/>
    <col min="13058" max="13058" width="14.140625" style="101" customWidth="1"/>
    <col min="13059" max="13059" width="3.8515625" style="101" customWidth="1"/>
    <col min="13060" max="13060" width="38.28125" style="101" customWidth="1"/>
    <col min="13061" max="13306" width="9.00390625" style="101" customWidth="1"/>
    <col min="13307" max="13307" width="3.421875" style="101" customWidth="1"/>
    <col min="13308" max="13308" width="5.8515625" style="101" customWidth="1"/>
    <col min="13309" max="13309" width="45.57421875" style="101" customWidth="1"/>
    <col min="13310" max="13310" width="15.7109375" style="101" customWidth="1"/>
    <col min="13311" max="13311" width="18.421875" style="101" customWidth="1"/>
    <col min="13312" max="13312" width="9.00390625" style="101" customWidth="1"/>
    <col min="13313" max="13313" width="38.7109375" style="101" customWidth="1"/>
    <col min="13314" max="13314" width="14.140625" style="101" customWidth="1"/>
    <col min="13315" max="13315" width="3.8515625" style="101" customWidth="1"/>
    <col min="13316" max="13316" width="38.28125" style="101" customWidth="1"/>
    <col min="13317" max="13562" width="9.00390625" style="101" customWidth="1"/>
    <col min="13563" max="13563" width="3.421875" style="101" customWidth="1"/>
    <col min="13564" max="13564" width="5.8515625" style="101" customWidth="1"/>
    <col min="13565" max="13565" width="45.57421875" style="101" customWidth="1"/>
    <col min="13566" max="13566" width="15.7109375" style="101" customWidth="1"/>
    <col min="13567" max="13567" width="18.421875" style="101" customWidth="1"/>
    <col min="13568" max="13568" width="9.00390625" style="101" customWidth="1"/>
    <col min="13569" max="13569" width="38.7109375" style="101" customWidth="1"/>
    <col min="13570" max="13570" width="14.140625" style="101" customWidth="1"/>
    <col min="13571" max="13571" width="3.8515625" style="101" customWidth="1"/>
    <col min="13572" max="13572" width="38.28125" style="101" customWidth="1"/>
    <col min="13573" max="13818" width="9.00390625" style="101" customWidth="1"/>
    <col min="13819" max="13819" width="3.421875" style="101" customWidth="1"/>
    <col min="13820" max="13820" width="5.8515625" style="101" customWidth="1"/>
    <col min="13821" max="13821" width="45.57421875" style="101" customWidth="1"/>
    <col min="13822" max="13822" width="15.7109375" style="101" customWidth="1"/>
    <col min="13823" max="13823" width="18.421875" style="101" customWidth="1"/>
    <col min="13824" max="13824" width="9.00390625" style="101" customWidth="1"/>
    <col min="13825" max="13825" width="38.7109375" style="101" customWidth="1"/>
    <col min="13826" max="13826" width="14.140625" style="101" customWidth="1"/>
    <col min="13827" max="13827" width="3.8515625" style="101" customWidth="1"/>
    <col min="13828" max="13828" width="38.28125" style="101" customWidth="1"/>
    <col min="13829" max="14074" width="9.00390625" style="101" customWidth="1"/>
    <col min="14075" max="14075" width="3.421875" style="101" customWidth="1"/>
    <col min="14076" max="14076" width="5.8515625" style="101" customWidth="1"/>
    <col min="14077" max="14077" width="45.57421875" style="101" customWidth="1"/>
    <col min="14078" max="14078" width="15.7109375" style="101" customWidth="1"/>
    <col min="14079" max="14079" width="18.421875" style="101" customWidth="1"/>
    <col min="14080" max="14080" width="9.00390625" style="101" customWidth="1"/>
    <col min="14081" max="14081" width="38.7109375" style="101" customWidth="1"/>
    <col min="14082" max="14082" width="14.140625" style="101" customWidth="1"/>
    <col min="14083" max="14083" width="3.8515625" style="101" customWidth="1"/>
    <col min="14084" max="14084" width="38.28125" style="101" customWidth="1"/>
    <col min="14085" max="14330" width="9.00390625" style="101" customWidth="1"/>
    <col min="14331" max="14331" width="3.421875" style="101" customWidth="1"/>
    <col min="14332" max="14332" width="5.8515625" style="101" customWidth="1"/>
    <col min="14333" max="14333" width="45.57421875" style="101" customWidth="1"/>
    <col min="14334" max="14334" width="15.7109375" style="101" customWidth="1"/>
    <col min="14335" max="14335" width="18.421875" style="101" customWidth="1"/>
    <col min="14336" max="14336" width="9.00390625" style="101" customWidth="1"/>
    <col min="14337" max="14337" width="38.7109375" style="101" customWidth="1"/>
    <col min="14338" max="14338" width="14.140625" style="101" customWidth="1"/>
    <col min="14339" max="14339" width="3.8515625" style="101" customWidth="1"/>
    <col min="14340" max="14340" width="38.28125" style="101" customWidth="1"/>
    <col min="14341" max="14586" width="9.00390625" style="101" customWidth="1"/>
    <col min="14587" max="14587" width="3.421875" style="101" customWidth="1"/>
    <col min="14588" max="14588" width="5.8515625" style="101" customWidth="1"/>
    <col min="14589" max="14589" width="45.57421875" style="101" customWidth="1"/>
    <col min="14590" max="14590" width="15.7109375" style="101" customWidth="1"/>
    <col min="14591" max="14591" width="18.421875" style="101" customWidth="1"/>
    <col min="14592" max="14592" width="9.00390625" style="101" customWidth="1"/>
    <col min="14593" max="14593" width="38.7109375" style="101" customWidth="1"/>
    <col min="14594" max="14594" width="14.140625" style="101" customWidth="1"/>
    <col min="14595" max="14595" width="3.8515625" style="101" customWidth="1"/>
    <col min="14596" max="14596" width="38.28125" style="101" customWidth="1"/>
    <col min="14597" max="14842" width="9.00390625" style="101" customWidth="1"/>
    <col min="14843" max="14843" width="3.421875" style="101" customWidth="1"/>
    <col min="14844" max="14844" width="5.8515625" style="101" customWidth="1"/>
    <col min="14845" max="14845" width="45.57421875" style="101" customWidth="1"/>
    <col min="14846" max="14846" width="15.7109375" style="101" customWidth="1"/>
    <col min="14847" max="14847" width="18.421875" style="101" customWidth="1"/>
    <col min="14848" max="14848" width="9.00390625" style="101" customWidth="1"/>
    <col min="14849" max="14849" width="38.7109375" style="101" customWidth="1"/>
    <col min="14850" max="14850" width="14.140625" style="101" customWidth="1"/>
    <col min="14851" max="14851" width="3.8515625" style="101" customWidth="1"/>
    <col min="14852" max="14852" width="38.28125" style="101" customWidth="1"/>
    <col min="14853" max="15098" width="9.00390625" style="101" customWidth="1"/>
    <col min="15099" max="15099" width="3.421875" style="101" customWidth="1"/>
    <col min="15100" max="15100" width="5.8515625" style="101" customWidth="1"/>
    <col min="15101" max="15101" width="45.57421875" style="101" customWidth="1"/>
    <col min="15102" max="15102" width="15.7109375" style="101" customWidth="1"/>
    <col min="15103" max="15103" width="18.421875" style="101" customWidth="1"/>
    <col min="15104" max="15104" width="9.00390625" style="101" customWidth="1"/>
    <col min="15105" max="15105" width="38.7109375" style="101" customWidth="1"/>
    <col min="15106" max="15106" width="14.140625" style="101" customWidth="1"/>
    <col min="15107" max="15107" width="3.8515625" style="101" customWidth="1"/>
    <col min="15108" max="15108" width="38.28125" style="101" customWidth="1"/>
    <col min="15109" max="15354" width="9.00390625" style="101" customWidth="1"/>
    <col min="15355" max="15355" width="3.421875" style="101" customWidth="1"/>
    <col min="15356" max="15356" width="5.8515625" style="101" customWidth="1"/>
    <col min="15357" max="15357" width="45.57421875" style="101" customWidth="1"/>
    <col min="15358" max="15358" width="15.7109375" style="101" customWidth="1"/>
    <col min="15359" max="15359" width="18.421875" style="101" customWidth="1"/>
    <col min="15360" max="15360" width="9.00390625" style="101" customWidth="1"/>
    <col min="15361" max="15361" width="38.7109375" style="101" customWidth="1"/>
    <col min="15362" max="15362" width="14.140625" style="101" customWidth="1"/>
    <col min="15363" max="15363" width="3.8515625" style="101" customWidth="1"/>
    <col min="15364" max="15364" width="38.28125" style="101" customWidth="1"/>
    <col min="15365" max="15610" width="9.00390625" style="101" customWidth="1"/>
    <col min="15611" max="15611" width="3.421875" style="101" customWidth="1"/>
    <col min="15612" max="15612" width="5.8515625" style="101" customWidth="1"/>
    <col min="15613" max="15613" width="45.57421875" style="101" customWidth="1"/>
    <col min="15614" max="15614" width="15.7109375" style="101" customWidth="1"/>
    <col min="15615" max="15615" width="18.421875" style="101" customWidth="1"/>
    <col min="15616" max="15616" width="9.00390625" style="101" customWidth="1"/>
    <col min="15617" max="15617" width="38.7109375" style="101" customWidth="1"/>
    <col min="15618" max="15618" width="14.140625" style="101" customWidth="1"/>
    <col min="15619" max="15619" width="3.8515625" style="101" customWidth="1"/>
    <col min="15620" max="15620" width="38.28125" style="101" customWidth="1"/>
    <col min="15621" max="15866" width="9.00390625" style="101" customWidth="1"/>
    <col min="15867" max="15867" width="3.421875" style="101" customWidth="1"/>
    <col min="15868" max="15868" width="5.8515625" style="101" customWidth="1"/>
    <col min="15869" max="15869" width="45.57421875" style="101" customWidth="1"/>
    <col min="15870" max="15870" width="15.7109375" style="101" customWidth="1"/>
    <col min="15871" max="15871" width="18.421875" style="101" customWidth="1"/>
    <col min="15872" max="15872" width="9.00390625" style="101" customWidth="1"/>
    <col min="15873" max="15873" width="38.7109375" style="101" customWidth="1"/>
    <col min="15874" max="15874" width="14.140625" style="101" customWidth="1"/>
    <col min="15875" max="15875" width="3.8515625" style="101" customWidth="1"/>
    <col min="15876" max="15876" width="38.28125" style="101" customWidth="1"/>
    <col min="15877" max="16122" width="9.00390625" style="101" customWidth="1"/>
    <col min="16123" max="16123" width="3.421875" style="101" customWidth="1"/>
    <col min="16124" max="16124" width="5.8515625" style="101" customWidth="1"/>
    <col min="16125" max="16125" width="45.57421875" style="101" customWidth="1"/>
    <col min="16126" max="16126" width="15.7109375" style="101" customWidth="1"/>
    <col min="16127" max="16127" width="18.421875" style="101" customWidth="1"/>
    <col min="16128" max="16128" width="9.00390625" style="101" customWidth="1"/>
    <col min="16129" max="16129" width="38.7109375" style="101" customWidth="1"/>
    <col min="16130" max="16130" width="14.140625" style="101" customWidth="1"/>
    <col min="16131" max="16131" width="3.8515625" style="101" customWidth="1"/>
    <col min="16132" max="16132" width="38.28125" style="101" customWidth="1"/>
    <col min="16133" max="16384" width="9.00390625" style="101" customWidth="1"/>
  </cols>
  <sheetData>
    <row r="1" ht="15">
      <c r="A1" s="101" t="s">
        <v>447</v>
      </c>
    </row>
    <row r="2" ht="10.5" customHeight="1"/>
    <row r="3" spans="2:5" s="301" customFormat="1" ht="24" customHeight="1">
      <c r="B3" s="303" t="s">
        <v>226</v>
      </c>
      <c r="C3" s="303" t="s">
        <v>227</v>
      </c>
      <c r="D3" s="303" t="s">
        <v>448</v>
      </c>
      <c r="E3" s="304" t="s">
        <v>228</v>
      </c>
    </row>
    <row r="4" spans="1:5" ht="24" customHeight="1">
      <c r="A4" s="101"/>
      <c r="B4" s="305">
        <v>1</v>
      </c>
      <c r="C4" s="306" t="s">
        <v>229</v>
      </c>
      <c r="D4" s="307" t="s">
        <v>167</v>
      </c>
      <c r="E4" s="307">
        <v>2833900</v>
      </c>
    </row>
    <row r="5" spans="1:5" ht="24" customHeight="1">
      <c r="A5" s="308"/>
      <c r="B5" s="305">
        <v>2</v>
      </c>
      <c r="C5" s="306" t="s">
        <v>230</v>
      </c>
      <c r="D5" s="309" t="s">
        <v>449</v>
      </c>
      <c r="E5" s="307">
        <v>1951900</v>
      </c>
    </row>
    <row r="6" spans="1:5" ht="24" customHeight="1">
      <c r="A6" s="101"/>
      <c r="B6" s="305">
        <v>3</v>
      </c>
      <c r="C6" s="306" t="s">
        <v>231</v>
      </c>
      <c r="D6" s="309" t="s">
        <v>232</v>
      </c>
      <c r="E6" s="307">
        <v>1701300</v>
      </c>
    </row>
    <row r="7" spans="1:5" ht="24" customHeight="1">
      <c r="A7" s="101"/>
      <c r="B7" s="305">
        <v>4</v>
      </c>
      <c r="C7" s="306" t="s">
        <v>233</v>
      </c>
      <c r="D7" s="306" t="s">
        <v>222</v>
      </c>
      <c r="E7" s="307">
        <v>839100</v>
      </c>
    </row>
    <row r="8" spans="1:5" ht="24" customHeight="1">
      <c r="A8" s="101"/>
      <c r="B8" s="305">
        <v>5</v>
      </c>
      <c r="C8" s="306" t="s">
        <v>234</v>
      </c>
      <c r="D8" s="310" t="s">
        <v>450</v>
      </c>
      <c r="E8" s="307">
        <v>836300</v>
      </c>
    </row>
    <row r="9" spans="1:5" ht="24" customHeight="1">
      <c r="A9" s="101"/>
      <c r="B9" s="305">
        <v>6</v>
      </c>
      <c r="C9" s="306" t="s">
        <v>235</v>
      </c>
      <c r="D9" s="416" t="s">
        <v>236</v>
      </c>
      <c r="E9" s="307">
        <v>787100</v>
      </c>
    </row>
    <row r="10" spans="1:5" ht="24" customHeight="1">
      <c r="A10" s="101"/>
      <c r="B10" s="305">
        <v>7</v>
      </c>
      <c r="C10" s="306" t="s">
        <v>237</v>
      </c>
      <c r="D10" s="307" t="s">
        <v>238</v>
      </c>
      <c r="E10" s="307">
        <v>719300</v>
      </c>
    </row>
    <row r="11" spans="1:5" ht="24" customHeight="1">
      <c r="A11" s="101"/>
      <c r="B11" s="305">
        <v>8</v>
      </c>
      <c r="C11" s="306" t="s">
        <v>239</v>
      </c>
      <c r="D11" s="309" t="s">
        <v>451</v>
      </c>
      <c r="E11" s="307">
        <v>694000</v>
      </c>
    </row>
    <row r="12" spans="1:5" ht="24" customHeight="1">
      <c r="A12" s="101"/>
      <c r="B12" s="305">
        <v>9</v>
      </c>
      <c r="C12" s="306" t="s">
        <v>240</v>
      </c>
      <c r="D12" s="307" t="s">
        <v>167</v>
      </c>
      <c r="E12" s="307">
        <v>684500</v>
      </c>
    </row>
    <row r="13" spans="1:5" ht="24" customHeight="1">
      <c r="A13" s="101"/>
      <c r="B13" s="305">
        <v>10</v>
      </c>
      <c r="C13" s="306" t="s">
        <v>241</v>
      </c>
      <c r="D13" s="309" t="s">
        <v>451</v>
      </c>
      <c r="E13" s="307">
        <v>607100</v>
      </c>
    </row>
    <row r="14" spans="1:5" ht="24" customHeight="1">
      <c r="A14" s="101"/>
      <c r="B14" s="305">
        <v>11</v>
      </c>
      <c r="C14" s="306" t="s">
        <v>242</v>
      </c>
      <c r="D14" s="310" t="s">
        <v>451</v>
      </c>
      <c r="E14" s="307">
        <v>596600</v>
      </c>
    </row>
    <row r="15" spans="1:5" ht="24" customHeight="1">
      <c r="A15" s="101"/>
      <c r="B15" s="305">
        <v>12</v>
      </c>
      <c r="C15" s="306" t="s">
        <v>243</v>
      </c>
      <c r="D15" s="309" t="s">
        <v>451</v>
      </c>
      <c r="E15" s="307">
        <v>564200</v>
      </c>
    </row>
    <row r="16" spans="1:5" ht="24" customHeight="1">
      <c r="A16" s="101"/>
      <c r="B16" s="305">
        <v>13</v>
      </c>
      <c r="C16" s="306" t="s">
        <v>244</v>
      </c>
      <c r="D16" s="309" t="s">
        <v>451</v>
      </c>
      <c r="E16" s="307">
        <v>564000</v>
      </c>
    </row>
    <row r="17" spans="2:5" ht="24" customHeight="1">
      <c r="B17" s="305">
        <v>14</v>
      </c>
      <c r="C17" s="306" t="s">
        <v>245</v>
      </c>
      <c r="D17" s="309" t="s">
        <v>452</v>
      </c>
      <c r="E17" s="307">
        <v>546700</v>
      </c>
    </row>
    <row r="18" spans="1:5" ht="24" customHeight="1">
      <c r="A18" s="101"/>
      <c r="B18" s="305">
        <v>15</v>
      </c>
      <c r="C18" s="306" t="s">
        <v>246</v>
      </c>
      <c r="D18" s="310" t="s">
        <v>238</v>
      </c>
      <c r="E18" s="307">
        <v>543000</v>
      </c>
    </row>
    <row r="19" spans="1:5" ht="24" customHeight="1">
      <c r="A19" s="101"/>
      <c r="B19" s="305">
        <v>16</v>
      </c>
      <c r="C19" s="306" t="s">
        <v>247</v>
      </c>
      <c r="D19" s="310" t="s">
        <v>451</v>
      </c>
      <c r="E19" s="307">
        <v>529200</v>
      </c>
    </row>
    <row r="20" spans="1:5" ht="24" customHeight="1">
      <c r="A20" s="101"/>
      <c r="B20" s="305">
        <v>17</v>
      </c>
      <c r="C20" s="306" t="s">
        <v>248</v>
      </c>
      <c r="D20" s="309" t="s">
        <v>453</v>
      </c>
      <c r="E20" s="307">
        <v>513400</v>
      </c>
    </row>
    <row r="21" spans="1:5" ht="24" customHeight="1">
      <c r="A21" s="101"/>
      <c r="B21" s="305">
        <v>18</v>
      </c>
      <c r="C21" s="306" t="s">
        <v>249</v>
      </c>
      <c r="D21" s="309" t="s">
        <v>449</v>
      </c>
      <c r="E21" s="307">
        <v>464800</v>
      </c>
    </row>
    <row r="22" spans="1:5" ht="24" customHeight="1">
      <c r="A22" s="101"/>
      <c r="B22" s="305">
        <v>19</v>
      </c>
      <c r="C22" s="306" t="s">
        <v>250</v>
      </c>
      <c r="D22" s="309" t="s">
        <v>454</v>
      </c>
      <c r="E22" s="307">
        <v>446100</v>
      </c>
    </row>
    <row r="23" spans="1:5" ht="24" customHeight="1">
      <c r="A23" s="101"/>
      <c r="B23" s="305">
        <v>20</v>
      </c>
      <c r="C23" s="306" t="s">
        <v>251</v>
      </c>
      <c r="D23" s="309" t="s">
        <v>449</v>
      </c>
      <c r="E23" s="307">
        <v>444400</v>
      </c>
    </row>
    <row r="24" spans="1:5" ht="24" customHeight="1">
      <c r="A24" s="101"/>
      <c r="B24" s="305">
        <v>21</v>
      </c>
      <c r="C24" s="306" t="s">
        <v>455</v>
      </c>
      <c r="D24" s="309" t="s">
        <v>449</v>
      </c>
      <c r="E24" s="307">
        <v>434100</v>
      </c>
    </row>
    <row r="25" spans="1:5" ht="24" customHeight="1">
      <c r="A25" s="101"/>
      <c r="B25" s="305">
        <v>22</v>
      </c>
      <c r="C25" s="306" t="s">
        <v>252</v>
      </c>
      <c r="D25" s="309" t="s">
        <v>452</v>
      </c>
      <c r="E25" s="307">
        <v>426200</v>
      </c>
    </row>
    <row r="26" spans="1:5" ht="24" customHeight="1">
      <c r="A26" s="101"/>
      <c r="B26" s="305">
        <v>23</v>
      </c>
      <c r="C26" s="306" t="s">
        <v>253</v>
      </c>
      <c r="D26" s="310" t="s">
        <v>167</v>
      </c>
      <c r="E26" s="307">
        <v>404000</v>
      </c>
    </row>
    <row r="27" spans="1:5" ht="24" customHeight="1">
      <c r="A27" s="101"/>
      <c r="B27" s="305">
        <v>24</v>
      </c>
      <c r="C27" s="311" t="s">
        <v>254</v>
      </c>
      <c r="D27" s="310" t="s">
        <v>220</v>
      </c>
      <c r="E27" s="312">
        <v>401300</v>
      </c>
    </row>
    <row r="28" spans="2:5" ht="24" customHeight="1">
      <c r="B28" s="305">
        <v>25</v>
      </c>
      <c r="C28" s="311" t="s">
        <v>255</v>
      </c>
      <c r="D28" s="310" t="s">
        <v>256</v>
      </c>
      <c r="E28" s="312">
        <v>390900</v>
      </c>
    </row>
    <row r="29" spans="2:5" ht="24.75" customHeight="1">
      <c r="B29" s="305">
        <v>26</v>
      </c>
      <c r="C29" s="311" t="s">
        <v>257</v>
      </c>
      <c r="D29" s="306" t="s">
        <v>451</v>
      </c>
      <c r="E29" s="312">
        <v>384600</v>
      </c>
    </row>
    <row r="30" spans="2:5" ht="24" customHeight="1">
      <c r="B30" s="303">
        <v>27</v>
      </c>
      <c r="C30" s="311" t="s">
        <v>258</v>
      </c>
      <c r="D30" s="313" t="s">
        <v>456</v>
      </c>
      <c r="E30" s="312">
        <v>364600</v>
      </c>
    </row>
    <row r="31" spans="2:5" ht="24" customHeight="1">
      <c r="B31" s="303">
        <v>28</v>
      </c>
      <c r="C31" s="314" t="s">
        <v>259</v>
      </c>
      <c r="D31" s="315" t="s">
        <v>456</v>
      </c>
      <c r="E31" s="315">
        <v>359200</v>
      </c>
    </row>
    <row r="32" spans="2:5" ht="25.5" customHeight="1">
      <c r="B32" s="303">
        <v>29</v>
      </c>
      <c r="C32" s="314" t="s">
        <v>457</v>
      </c>
      <c r="D32" s="316" t="s">
        <v>451</v>
      </c>
      <c r="E32" s="315">
        <v>350000</v>
      </c>
    </row>
    <row r="33" spans="2:5" ht="25.5" customHeight="1">
      <c r="B33" s="303">
        <v>30</v>
      </c>
      <c r="C33" s="314" t="s">
        <v>260</v>
      </c>
      <c r="D33" s="316" t="s">
        <v>451</v>
      </c>
      <c r="E33" s="315">
        <v>342700</v>
      </c>
    </row>
    <row r="34" spans="2:5" ht="24.75" customHeight="1">
      <c r="B34" s="317" t="s">
        <v>261</v>
      </c>
      <c r="C34" s="318"/>
      <c r="D34" s="319"/>
      <c r="E34" s="320"/>
    </row>
    <row r="35" spans="2:5" ht="15">
      <c r="B35" s="317"/>
      <c r="C35" s="318"/>
      <c r="D35" s="319"/>
      <c r="E35" s="320"/>
    </row>
    <row r="36" spans="2:5" ht="15">
      <c r="B36" s="317"/>
      <c r="C36" s="318"/>
      <c r="D36" s="321"/>
      <c r="E36" s="320"/>
    </row>
    <row r="37" spans="2:5" ht="15">
      <c r="B37" s="322"/>
      <c r="C37" s="318"/>
      <c r="D37" s="319"/>
      <c r="E37" s="320"/>
    </row>
    <row r="38" spans="2:5" ht="15">
      <c r="B38" s="322"/>
      <c r="C38" s="318"/>
      <c r="D38" s="323"/>
      <c r="E38" s="320"/>
    </row>
    <row r="39" spans="2:5" ht="15">
      <c r="B39" s="322"/>
      <c r="C39" s="318"/>
      <c r="D39" s="321"/>
      <c r="E39" s="320"/>
    </row>
    <row r="40" spans="2:5" ht="15">
      <c r="B40" s="322"/>
      <c r="C40" s="318"/>
      <c r="D40" s="319"/>
      <c r="E40" s="320"/>
    </row>
    <row r="41" spans="2:5" ht="15">
      <c r="B41" s="322"/>
      <c r="C41" s="318"/>
      <c r="D41" s="321"/>
      <c r="E41" s="320"/>
    </row>
    <row r="42" spans="1:5" ht="15">
      <c r="A42" s="101"/>
      <c r="B42" s="322"/>
      <c r="C42" s="318"/>
      <c r="D42" s="319"/>
      <c r="E42" s="320"/>
    </row>
    <row r="43" spans="1:5" ht="15">
      <c r="A43" s="101"/>
      <c r="B43" s="322"/>
      <c r="C43" s="318"/>
      <c r="D43" s="324"/>
      <c r="E43" s="320"/>
    </row>
    <row r="44" spans="1:5" ht="15">
      <c r="A44" s="101"/>
      <c r="B44" s="322"/>
      <c r="C44" s="318"/>
      <c r="D44" s="319"/>
      <c r="E44" s="320"/>
    </row>
    <row r="45" spans="1:5" ht="15">
      <c r="A45" s="101"/>
      <c r="B45" s="322"/>
      <c r="C45" s="318"/>
      <c r="D45" s="319"/>
      <c r="E45" s="320"/>
    </row>
    <row r="46" spans="1:5" ht="15">
      <c r="A46" s="101"/>
      <c r="B46" s="322"/>
      <c r="C46" s="318"/>
      <c r="D46" s="319"/>
      <c r="E46" s="320"/>
    </row>
    <row r="47" spans="1:5" ht="15">
      <c r="A47" s="101"/>
      <c r="B47" s="322"/>
      <c r="C47" s="318"/>
      <c r="D47" s="321"/>
      <c r="E47" s="320"/>
    </row>
    <row r="48" spans="1:5" ht="15">
      <c r="A48" s="101"/>
      <c r="B48" s="322"/>
      <c r="C48" s="318"/>
      <c r="D48" s="324"/>
      <c r="E48" s="320"/>
    </row>
    <row r="49" spans="1:5" ht="15">
      <c r="A49" s="101"/>
      <c r="B49" s="322"/>
      <c r="C49" s="318"/>
      <c r="D49" s="319"/>
      <c r="E49" s="320"/>
    </row>
    <row r="50" spans="1:5" ht="15">
      <c r="A50" s="101"/>
      <c r="B50" s="322"/>
      <c r="C50" s="318"/>
      <c r="D50" s="319"/>
      <c r="E50" s="320"/>
    </row>
    <row r="51" spans="1:5" ht="15">
      <c r="A51" s="101"/>
      <c r="B51" s="322"/>
      <c r="C51" s="318"/>
      <c r="D51" s="319"/>
      <c r="E51" s="320"/>
    </row>
    <row r="52" spans="1:5" ht="15">
      <c r="A52" s="101"/>
      <c r="B52" s="322"/>
      <c r="C52" s="318"/>
      <c r="D52" s="319"/>
      <c r="E52" s="320"/>
    </row>
    <row r="53" spans="1:5" ht="15">
      <c r="A53" s="101"/>
      <c r="B53" s="322"/>
      <c r="C53" s="318"/>
      <c r="D53" s="321"/>
      <c r="E53" s="320"/>
    </row>
    <row r="54" spans="1:5" ht="15">
      <c r="A54" s="101"/>
      <c r="B54" s="322"/>
      <c r="C54" s="318"/>
      <c r="D54" s="319"/>
      <c r="E54" s="320"/>
    </row>
    <row r="55" spans="1:5" ht="15">
      <c r="A55" s="101"/>
      <c r="B55" s="322"/>
      <c r="C55" s="318"/>
      <c r="D55" s="319"/>
      <c r="E55" s="320"/>
    </row>
    <row r="56" spans="1:5" ht="15">
      <c r="A56" s="101"/>
      <c r="B56" s="322"/>
      <c r="C56" s="318"/>
      <c r="D56" s="319"/>
      <c r="E56" s="320"/>
    </row>
    <row r="57" spans="1:5" ht="15">
      <c r="A57" s="101"/>
      <c r="B57" s="322"/>
      <c r="C57" s="318"/>
      <c r="D57" s="319"/>
      <c r="E57" s="320"/>
    </row>
    <row r="58" spans="1:5" ht="15">
      <c r="A58" s="101"/>
      <c r="B58" s="322"/>
      <c r="C58" s="318"/>
      <c r="D58" s="319"/>
      <c r="E58" s="320"/>
    </row>
    <row r="59" spans="1:5" ht="15">
      <c r="A59" s="101"/>
      <c r="B59" s="322"/>
      <c r="C59" s="318"/>
      <c r="D59" s="319"/>
      <c r="E59" s="320"/>
    </row>
    <row r="60" spans="1:2" ht="15">
      <c r="A60" s="101"/>
      <c r="B60" s="322"/>
    </row>
  </sheetData>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10.8515625" style="13" customWidth="1"/>
    <col min="2" max="2" width="16.421875" style="13" customWidth="1"/>
    <col min="3" max="3" width="8.57421875" style="13" customWidth="1"/>
    <col min="4" max="4" width="16.7109375" style="13" customWidth="1"/>
    <col min="5" max="5" width="8.57421875" style="13" customWidth="1"/>
    <col min="6" max="6" width="14.8515625" style="13" customWidth="1"/>
    <col min="7" max="7" width="8.57421875" style="13" customWidth="1"/>
    <col min="8" max="246" width="9.00390625" style="13" customWidth="1"/>
    <col min="247" max="247" width="10.8515625" style="13" customWidth="1"/>
    <col min="248" max="248" width="16.421875" style="13" customWidth="1"/>
    <col min="249" max="249" width="8.57421875" style="13" customWidth="1"/>
    <col min="250" max="250" width="16.7109375" style="13" customWidth="1"/>
    <col min="251" max="251" width="8.57421875" style="13" customWidth="1"/>
    <col min="252" max="252" width="14.8515625" style="13" customWidth="1"/>
    <col min="253" max="253" width="8.57421875" style="13" customWidth="1"/>
    <col min="254" max="502" width="9.00390625" style="13" customWidth="1"/>
    <col min="503" max="503" width="10.8515625" style="13" customWidth="1"/>
    <col min="504" max="504" width="16.421875" style="13" customWidth="1"/>
    <col min="505" max="505" width="8.57421875" style="13" customWidth="1"/>
    <col min="506" max="506" width="16.7109375" style="13" customWidth="1"/>
    <col min="507" max="507" width="8.57421875" style="13" customWidth="1"/>
    <col min="508" max="508" width="14.8515625" style="13" customWidth="1"/>
    <col min="509" max="509" width="8.57421875" style="13" customWidth="1"/>
    <col min="510" max="758" width="9.00390625" style="13" customWidth="1"/>
    <col min="759" max="759" width="10.8515625" style="13" customWidth="1"/>
    <col min="760" max="760" width="16.421875" style="13" customWidth="1"/>
    <col min="761" max="761" width="8.57421875" style="13" customWidth="1"/>
    <col min="762" max="762" width="16.7109375" style="13" customWidth="1"/>
    <col min="763" max="763" width="8.57421875" style="13" customWidth="1"/>
    <col min="764" max="764" width="14.8515625" style="13" customWidth="1"/>
    <col min="765" max="765" width="8.57421875" style="13" customWidth="1"/>
    <col min="766" max="1014" width="9.00390625" style="13" customWidth="1"/>
    <col min="1015" max="1015" width="10.8515625" style="13" customWidth="1"/>
    <col min="1016" max="1016" width="16.421875" style="13" customWidth="1"/>
    <col min="1017" max="1017" width="8.57421875" style="13" customWidth="1"/>
    <col min="1018" max="1018" width="16.7109375" style="13" customWidth="1"/>
    <col min="1019" max="1019" width="8.57421875" style="13" customWidth="1"/>
    <col min="1020" max="1020" width="14.8515625" style="13" customWidth="1"/>
    <col min="1021" max="1021" width="8.57421875" style="13" customWidth="1"/>
    <col min="1022" max="1270" width="9.00390625" style="13" customWidth="1"/>
    <col min="1271" max="1271" width="10.8515625" style="13" customWidth="1"/>
    <col min="1272" max="1272" width="16.421875" style="13" customWidth="1"/>
    <col min="1273" max="1273" width="8.57421875" style="13" customWidth="1"/>
    <col min="1274" max="1274" width="16.7109375" style="13" customWidth="1"/>
    <col min="1275" max="1275" width="8.57421875" style="13" customWidth="1"/>
    <col min="1276" max="1276" width="14.8515625" style="13" customWidth="1"/>
    <col min="1277" max="1277" width="8.57421875" style="13" customWidth="1"/>
    <col min="1278" max="1526" width="9.00390625" style="13" customWidth="1"/>
    <col min="1527" max="1527" width="10.8515625" style="13" customWidth="1"/>
    <col min="1528" max="1528" width="16.421875" style="13" customWidth="1"/>
    <col min="1529" max="1529" width="8.57421875" style="13" customWidth="1"/>
    <col min="1530" max="1530" width="16.7109375" style="13" customWidth="1"/>
    <col min="1531" max="1531" width="8.57421875" style="13" customWidth="1"/>
    <col min="1532" max="1532" width="14.8515625" style="13" customWidth="1"/>
    <col min="1533" max="1533" width="8.57421875" style="13" customWidth="1"/>
    <col min="1534" max="1782" width="9.00390625" style="13" customWidth="1"/>
    <col min="1783" max="1783" width="10.8515625" style="13" customWidth="1"/>
    <col min="1784" max="1784" width="16.421875" style="13" customWidth="1"/>
    <col min="1785" max="1785" width="8.57421875" style="13" customWidth="1"/>
    <col min="1786" max="1786" width="16.7109375" style="13" customWidth="1"/>
    <col min="1787" max="1787" width="8.57421875" style="13" customWidth="1"/>
    <col min="1788" max="1788" width="14.8515625" style="13" customWidth="1"/>
    <col min="1789" max="1789" width="8.57421875" style="13" customWidth="1"/>
    <col min="1790" max="2038" width="9.00390625" style="13" customWidth="1"/>
    <col min="2039" max="2039" width="10.8515625" style="13" customWidth="1"/>
    <col min="2040" max="2040" width="16.421875" style="13" customWidth="1"/>
    <col min="2041" max="2041" width="8.57421875" style="13" customWidth="1"/>
    <col min="2042" max="2042" width="16.7109375" style="13" customWidth="1"/>
    <col min="2043" max="2043" width="8.57421875" style="13" customWidth="1"/>
    <col min="2044" max="2044" width="14.8515625" style="13" customWidth="1"/>
    <col min="2045" max="2045" width="8.57421875" style="13" customWidth="1"/>
    <col min="2046" max="2294" width="9.00390625" style="13" customWidth="1"/>
    <col min="2295" max="2295" width="10.8515625" style="13" customWidth="1"/>
    <col min="2296" max="2296" width="16.421875" style="13" customWidth="1"/>
    <col min="2297" max="2297" width="8.57421875" style="13" customWidth="1"/>
    <col min="2298" max="2298" width="16.7109375" style="13" customWidth="1"/>
    <col min="2299" max="2299" width="8.57421875" style="13" customWidth="1"/>
    <col min="2300" max="2300" width="14.8515625" style="13" customWidth="1"/>
    <col min="2301" max="2301" width="8.57421875" style="13" customWidth="1"/>
    <col min="2302" max="2550" width="9.00390625" style="13" customWidth="1"/>
    <col min="2551" max="2551" width="10.8515625" style="13" customWidth="1"/>
    <col min="2552" max="2552" width="16.421875" style="13" customWidth="1"/>
    <col min="2553" max="2553" width="8.57421875" style="13" customWidth="1"/>
    <col min="2554" max="2554" width="16.7109375" style="13" customWidth="1"/>
    <col min="2555" max="2555" width="8.57421875" style="13" customWidth="1"/>
    <col min="2556" max="2556" width="14.8515625" style="13" customWidth="1"/>
    <col min="2557" max="2557" width="8.57421875" style="13" customWidth="1"/>
    <col min="2558" max="2806" width="9.00390625" style="13" customWidth="1"/>
    <col min="2807" max="2807" width="10.8515625" style="13" customWidth="1"/>
    <col min="2808" max="2808" width="16.421875" style="13" customWidth="1"/>
    <col min="2809" max="2809" width="8.57421875" style="13" customWidth="1"/>
    <col min="2810" max="2810" width="16.7109375" style="13" customWidth="1"/>
    <col min="2811" max="2811" width="8.57421875" style="13" customWidth="1"/>
    <col min="2812" max="2812" width="14.8515625" style="13" customWidth="1"/>
    <col min="2813" max="2813" width="8.57421875" style="13" customWidth="1"/>
    <col min="2814" max="3062" width="9.00390625" style="13" customWidth="1"/>
    <col min="3063" max="3063" width="10.8515625" style="13" customWidth="1"/>
    <col min="3064" max="3064" width="16.421875" style="13" customWidth="1"/>
    <col min="3065" max="3065" width="8.57421875" style="13" customWidth="1"/>
    <col min="3066" max="3066" width="16.7109375" style="13" customWidth="1"/>
    <col min="3067" max="3067" width="8.57421875" style="13" customWidth="1"/>
    <col min="3068" max="3068" width="14.8515625" style="13" customWidth="1"/>
    <col min="3069" max="3069" width="8.57421875" style="13" customWidth="1"/>
    <col min="3070" max="3318" width="9.00390625" style="13" customWidth="1"/>
    <col min="3319" max="3319" width="10.8515625" style="13" customWidth="1"/>
    <col min="3320" max="3320" width="16.421875" style="13" customWidth="1"/>
    <col min="3321" max="3321" width="8.57421875" style="13" customWidth="1"/>
    <col min="3322" max="3322" width="16.7109375" style="13" customWidth="1"/>
    <col min="3323" max="3323" width="8.57421875" style="13" customWidth="1"/>
    <col min="3324" max="3324" width="14.8515625" style="13" customWidth="1"/>
    <col min="3325" max="3325" width="8.57421875" style="13" customWidth="1"/>
    <col min="3326" max="3574" width="9.00390625" style="13" customWidth="1"/>
    <col min="3575" max="3575" width="10.8515625" style="13" customWidth="1"/>
    <col min="3576" max="3576" width="16.421875" style="13" customWidth="1"/>
    <col min="3577" max="3577" width="8.57421875" style="13" customWidth="1"/>
    <col min="3578" max="3578" width="16.7109375" style="13" customWidth="1"/>
    <col min="3579" max="3579" width="8.57421875" style="13" customWidth="1"/>
    <col min="3580" max="3580" width="14.8515625" style="13" customWidth="1"/>
    <col min="3581" max="3581" width="8.57421875" style="13" customWidth="1"/>
    <col min="3582" max="3830" width="9.00390625" style="13" customWidth="1"/>
    <col min="3831" max="3831" width="10.8515625" style="13" customWidth="1"/>
    <col min="3832" max="3832" width="16.421875" style="13" customWidth="1"/>
    <col min="3833" max="3833" width="8.57421875" style="13" customWidth="1"/>
    <col min="3834" max="3834" width="16.7109375" style="13" customWidth="1"/>
    <col min="3835" max="3835" width="8.57421875" style="13" customWidth="1"/>
    <col min="3836" max="3836" width="14.8515625" style="13" customWidth="1"/>
    <col min="3837" max="3837" width="8.57421875" style="13" customWidth="1"/>
    <col min="3838" max="4086" width="9.00390625" style="13" customWidth="1"/>
    <col min="4087" max="4087" width="10.8515625" style="13" customWidth="1"/>
    <col min="4088" max="4088" width="16.421875" style="13" customWidth="1"/>
    <col min="4089" max="4089" width="8.57421875" style="13" customWidth="1"/>
    <col min="4090" max="4090" width="16.7109375" style="13" customWidth="1"/>
    <col min="4091" max="4091" width="8.57421875" style="13" customWidth="1"/>
    <col min="4092" max="4092" width="14.8515625" style="13" customWidth="1"/>
    <col min="4093" max="4093" width="8.57421875" style="13" customWidth="1"/>
    <col min="4094" max="4342" width="9.00390625" style="13" customWidth="1"/>
    <col min="4343" max="4343" width="10.8515625" style="13" customWidth="1"/>
    <col min="4344" max="4344" width="16.421875" style="13" customWidth="1"/>
    <col min="4345" max="4345" width="8.57421875" style="13" customWidth="1"/>
    <col min="4346" max="4346" width="16.7109375" style="13" customWidth="1"/>
    <col min="4347" max="4347" width="8.57421875" style="13" customWidth="1"/>
    <col min="4348" max="4348" width="14.8515625" style="13" customWidth="1"/>
    <col min="4349" max="4349" width="8.57421875" style="13" customWidth="1"/>
    <col min="4350" max="4598" width="9.00390625" style="13" customWidth="1"/>
    <col min="4599" max="4599" width="10.8515625" style="13" customWidth="1"/>
    <col min="4600" max="4600" width="16.421875" style="13" customWidth="1"/>
    <col min="4601" max="4601" width="8.57421875" style="13" customWidth="1"/>
    <col min="4602" max="4602" width="16.7109375" style="13" customWidth="1"/>
    <col min="4603" max="4603" width="8.57421875" style="13" customWidth="1"/>
    <col min="4604" max="4604" width="14.8515625" style="13" customWidth="1"/>
    <col min="4605" max="4605" width="8.57421875" style="13" customWidth="1"/>
    <col min="4606" max="4854" width="9.00390625" style="13" customWidth="1"/>
    <col min="4855" max="4855" width="10.8515625" style="13" customWidth="1"/>
    <col min="4856" max="4856" width="16.421875" style="13" customWidth="1"/>
    <col min="4857" max="4857" width="8.57421875" style="13" customWidth="1"/>
    <col min="4858" max="4858" width="16.7109375" style="13" customWidth="1"/>
    <col min="4859" max="4859" width="8.57421875" style="13" customWidth="1"/>
    <col min="4860" max="4860" width="14.8515625" style="13" customWidth="1"/>
    <col min="4861" max="4861" width="8.57421875" style="13" customWidth="1"/>
    <col min="4862" max="5110" width="9.00390625" style="13" customWidth="1"/>
    <col min="5111" max="5111" width="10.8515625" style="13" customWidth="1"/>
    <col min="5112" max="5112" width="16.421875" style="13" customWidth="1"/>
    <col min="5113" max="5113" width="8.57421875" style="13" customWidth="1"/>
    <col min="5114" max="5114" width="16.7109375" style="13" customWidth="1"/>
    <col min="5115" max="5115" width="8.57421875" style="13" customWidth="1"/>
    <col min="5116" max="5116" width="14.8515625" style="13" customWidth="1"/>
    <col min="5117" max="5117" width="8.57421875" style="13" customWidth="1"/>
    <col min="5118" max="5366" width="9.00390625" style="13" customWidth="1"/>
    <col min="5367" max="5367" width="10.8515625" style="13" customWidth="1"/>
    <col min="5368" max="5368" width="16.421875" style="13" customWidth="1"/>
    <col min="5369" max="5369" width="8.57421875" style="13" customWidth="1"/>
    <col min="5370" max="5370" width="16.7109375" style="13" customWidth="1"/>
    <col min="5371" max="5371" width="8.57421875" style="13" customWidth="1"/>
    <col min="5372" max="5372" width="14.8515625" style="13" customWidth="1"/>
    <col min="5373" max="5373" width="8.57421875" style="13" customWidth="1"/>
    <col min="5374" max="5622" width="9.00390625" style="13" customWidth="1"/>
    <col min="5623" max="5623" width="10.8515625" style="13" customWidth="1"/>
    <col min="5624" max="5624" width="16.421875" style="13" customWidth="1"/>
    <col min="5625" max="5625" width="8.57421875" style="13" customWidth="1"/>
    <col min="5626" max="5626" width="16.7109375" style="13" customWidth="1"/>
    <col min="5627" max="5627" width="8.57421875" style="13" customWidth="1"/>
    <col min="5628" max="5628" width="14.8515625" style="13" customWidth="1"/>
    <col min="5629" max="5629" width="8.57421875" style="13" customWidth="1"/>
    <col min="5630" max="5878" width="9.00390625" style="13" customWidth="1"/>
    <col min="5879" max="5879" width="10.8515625" style="13" customWidth="1"/>
    <col min="5880" max="5880" width="16.421875" style="13" customWidth="1"/>
    <col min="5881" max="5881" width="8.57421875" style="13" customWidth="1"/>
    <col min="5882" max="5882" width="16.7109375" style="13" customWidth="1"/>
    <col min="5883" max="5883" width="8.57421875" style="13" customWidth="1"/>
    <col min="5884" max="5884" width="14.8515625" style="13" customWidth="1"/>
    <col min="5885" max="5885" width="8.57421875" style="13" customWidth="1"/>
    <col min="5886" max="6134" width="9.00390625" style="13" customWidth="1"/>
    <col min="6135" max="6135" width="10.8515625" style="13" customWidth="1"/>
    <col min="6136" max="6136" width="16.421875" style="13" customWidth="1"/>
    <col min="6137" max="6137" width="8.57421875" style="13" customWidth="1"/>
    <col min="6138" max="6138" width="16.7109375" style="13" customWidth="1"/>
    <col min="6139" max="6139" width="8.57421875" style="13" customWidth="1"/>
    <col min="6140" max="6140" width="14.8515625" style="13" customWidth="1"/>
    <col min="6141" max="6141" width="8.57421875" style="13" customWidth="1"/>
    <col min="6142" max="6390" width="9.00390625" style="13" customWidth="1"/>
    <col min="6391" max="6391" width="10.8515625" style="13" customWidth="1"/>
    <col min="6392" max="6392" width="16.421875" style="13" customWidth="1"/>
    <col min="6393" max="6393" width="8.57421875" style="13" customWidth="1"/>
    <col min="6394" max="6394" width="16.7109375" style="13" customWidth="1"/>
    <col min="6395" max="6395" width="8.57421875" style="13" customWidth="1"/>
    <col min="6396" max="6396" width="14.8515625" style="13" customWidth="1"/>
    <col min="6397" max="6397" width="8.57421875" style="13" customWidth="1"/>
    <col min="6398" max="6646" width="9.00390625" style="13" customWidth="1"/>
    <col min="6647" max="6647" width="10.8515625" style="13" customWidth="1"/>
    <col min="6648" max="6648" width="16.421875" style="13" customWidth="1"/>
    <col min="6649" max="6649" width="8.57421875" style="13" customWidth="1"/>
    <col min="6650" max="6650" width="16.7109375" style="13" customWidth="1"/>
    <col min="6651" max="6651" width="8.57421875" style="13" customWidth="1"/>
    <col min="6652" max="6652" width="14.8515625" style="13" customWidth="1"/>
    <col min="6653" max="6653" width="8.57421875" style="13" customWidth="1"/>
    <col min="6654" max="6902" width="9.00390625" style="13" customWidth="1"/>
    <col min="6903" max="6903" width="10.8515625" style="13" customWidth="1"/>
    <col min="6904" max="6904" width="16.421875" style="13" customWidth="1"/>
    <col min="6905" max="6905" width="8.57421875" style="13" customWidth="1"/>
    <col min="6906" max="6906" width="16.7109375" style="13" customWidth="1"/>
    <col min="6907" max="6907" width="8.57421875" style="13" customWidth="1"/>
    <col min="6908" max="6908" width="14.8515625" style="13" customWidth="1"/>
    <col min="6909" max="6909" width="8.57421875" style="13" customWidth="1"/>
    <col min="6910" max="7158" width="9.00390625" style="13" customWidth="1"/>
    <col min="7159" max="7159" width="10.8515625" style="13" customWidth="1"/>
    <col min="7160" max="7160" width="16.421875" style="13" customWidth="1"/>
    <col min="7161" max="7161" width="8.57421875" style="13" customWidth="1"/>
    <col min="7162" max="7162" width="16.7109375" style="13" customWidth="1"/>
    <col min="7163" max="7163" width="8.57421875" style="13" customWidth="1"/>
    <col min="7164" max="7164" width="14.8515625" style="13" customWidth="1"/>
    <col min="7165" max="7165" width="8.57421875" style="13" customWidth="1"/>
    <col min="7166" max="7414" width="9.00390625" style="13" customWidth="1"/>
    <col min="7415" max="7415" width="10.8515625" style="13" customWidth="1"/>
    <col min="7416" max="7416" width="16.421875" style="13" customWidth="1"/>
    <col min="7417" max="7417" width="8.57421875" style="13" customWidth="1"/>
    <col min="7418" max="7418" width="16.7109375" style="13" customWidth="1"/>
    <col min="7419" max="7419" width="8.57421875" style="13" customWidth="1"/>
    <col min="7420" max="7420" width="14.8515625" style="13" customWidth="1"/>
    <col min="7421" max="7421" width="8.57421875" style="13" customWidth="1"/>
    <col min="7422" max="7670" width="9.00390625" style="13" customWidth="1"/>
    <col min="7671" max="7671" width="10.8515625" style="13" customWidth="1"/>
    <col min="7672" max="7672" width="16.421875" style="13" customWidth="1"/>
    <col min="7673" max="7673" width="8.57421875" style="13" customWidth="1"/>
    <col min="7674" max="7674" width="16.7109375" style="13" customWidth="1"/>
    <col min="7675" max="7675" width="8.57421875" style="13" customWidth="1"/>
    <col min="7676" max="7676" width="14.8515625" style="13" customWidth="1"/>
    <col min="7677" max="7677" width="8.57421875" style="13" customWidth="1"/>
    <col min="7678" max="7926" width="9.00390625" style="13" customWidth="1"/>
    <col min="7927" max="7927" width="10.8515625" style="13" customWidth="1"/>
    <col min="7928" max="7928" width="16.421875" style="13" customWidth="1"/>
    <col min="7929" max="7929" width="8.57421875" style="13" customWidth="1"/>
    <col min="7930" max="7930" width="16.7109375" style="13" customWidth="1"/>
    <col min="7931" max="7931" width="8.57421875" style="13" customWidth="1"/>
    <col min="7932" max="7932" width="14.8515625" style="13" customWidth="1"/>
    <col min="7933" max="7933" width="8.57421875" style="13" customWidth="1"/>
    <col min="7934" max="8182" width="9.00390625" style="13" customWidth="1"/>
    <col min="8183" max="8183" width="10.8515625" style="13" customWidth="1"/>
    <col min="8184" max="8184" width="16.421875" style="13" customWidth="1"/>
    <col min="8185" max="8185" width="8.57421875" style="13" customWidth="1"/>
    <col min="8186" max="8186" width="16.7109375" style="13" customWidth="1"/>
    <col min="8187" max="8187" width="8.57421875" style="13" customWidth="1"/>
    <col min="8188" max="8188" width="14.8515625" style="13" customWidth="1"/>
    <col min="8189" max="8189" width="8.57421875" style="13" customWidth="1"/>
    <col min="8190" max="8438" width="9.00390625" style="13" customWidth="1"/>
    <col min="8439" max="8439" width="10.8515625" style="13" customWidth="1"/>
    <col min="8440" max="8440" width="16.421875" style="13" customWidth="1"/>
    <col min="8441" max="8441" width="8.57421875" style="13" customWidth="1"/>
    <col min="8442" max="8442" width="16.7109375" style="13" customWidth="1"/>
    <col min="8443" max="8443" width="8.57421875" style="13" customWidth="1"/>
    <col min="8444" max="8444" width="14.8515625" style="13" customWidth="1"/>
    <col min="8445" max="8445" width="8.57421875" style="13" customWidth="1"/>
    <col min="8446" max="8694" width="9.00390625" style="13" customWidth="1"/>
    <col min="8695" max="8695" width="10.8515625" style="13" customWidth="1"/>
    <col min="8696" max="8696" width="16.421875" style="13" customWidth="1"/>
    <col min="8697" max="8697" width="8.57421875" style="13" customWidth="1"/>
    <col min="8698" max="8698" width="16.7109375" style="13" customWidth="1"/>
    <col min="8699" max="8699" width="8.57421875" style="13" customWidth="1"/>
    <col min="8700" max="8700" width="14.8515625" style="13" customWidth="1"/>
    <col min="8701" max="8701" width="8.57421875" style="13" customWidth="1"/>
    <col min="8702" max="8950" width="9.00390625" style="13" customWidth="1"/>
    <col min="8951" max="8951" width="10.8515625" style="13" customWidth="1"/>
    <col min="8952" max="8952" width="16.421875" style="13" customWidth="1"/>
    <col min="8953" max="8953" width="8.57421875" style="13" customWidth="1"/>
    <col min="8954" max="8954" width="16.7109375" style="13" customWidth="1"/>
    <col min="8955" max="8955" width="8.57421875" style="13" customWidth="1"/>
    <col min="8956" max="8956" width="14.8515625" style="13" customWidth="1"/>
    <col min="8957" max="8957" width="8.57421875" style="13" customWidth="1"/>
    <col min="8958" max="9206" width="9.00390625" style="13" customWidth="1"/>
    <col min="9207" max="9207" width="10.8515625" style="13" customWidth="1"/>
    <col min="9208" max="9208" width="16.421875" style="13" customWidth="1"/>
    <col min="9209" max="9209" width="8.57421875" style="13" customWidth="1"/>
    <col min="9210" max="9210" width="16.7109375" style="13" customWidth="1"/>
    <col min="9211" max="9211" width="8.57421875" style="13" customWidth="1"/>
    <col min="9212" max="9212" width="14.8515625" style="13" customWidth="1"/>
    <col min="9213" max="9213" width="8.57421875" style="13" customWidth="1"/>
    <col min="9214" max="9462" width="9.00390625" style="13" customWidth="1"/>
    <col min="9463" max="9463" width="10.8515625" style="13" customWidth="1"/>
    <col min="9464" max="9464" width="16.421875" style="13" customWidth="1"/>
    <col min="9465" max="9465" width="8.57421875" style="13" customWidth="1"/>
    <col min="9466" max="9466" width="16.7109375" style="13" customWidth="1"/>
    <col min="9467" max="9467" width="8.57421875" style="13" customWidth="1"/>
    <col min="9468" max="9468" width="14.8515625" style="13" customWidth="1"/>
    <col min="9469" max="9469" width="8.57421875" style="13" customWidth="1"/>
    <col min="9470" max="9718" width="9.00390625" style="13" customWidth="1"/>
    <col min="9719" max="9719" width="10.8515625" style="13" customWidth="1"/>
    <col min="9720" max="9720" width="16.421875" style="13" customWidth="1"/>
    <col min="9721" max="9721" width="8.57421875" style="13" customWidth="1"/>
    <col min="9722" max="9722" width="16.7109375" style="13" customWidth="1"/>
    <col min="9723" max="9723" width="8.57421875" style="13" customWidth="1"/>
    <col min="9724" max="9724" width="14.8515625" style="13" customWidth="1"/>
    <col min="9725" max="9725" width="8.57421875" style="13" customWidth="1"/>
    <col min="9726" max="9974" width="9.00390625" style="13" customWidth="1"/>
    <col min="9975" max="9975" width="10.8515625" style="13" customWidth="1"/>
    <col min="9976" max="9976" width="16.421875" style="13" customWidth="1"/>
    <col min="9977" max="9977" width="8.57421875" style="13" customWidth="1"/>
    <col min="9978" max="9978" width="16.7109375" style="13" customWidth="1"/>
    <col min="9979" max="9979" width="8.57421875" style="13" customWidth="1"/>
    <col min="9980" max="9980" width="14.8515625" style="13" customWidth="1"/>
    <col min="9981" max="9981" width="8.57421875" style="13" customWidth="1"/>
    <col min="9982" max="10230" width="9.00390625" style="13" customWidth="1"/>
    <col min="10231" max="10231" width="10.8515625" style="13" customWidth="1"/>
    <col min="10232" max="10232" width="16.421875" style="13" customWidth="1"/>
    <col min="10233" max="10233" width="8.57421875" style="13" customWidth="1"/>
    <col min="10234" max="10234" width="16.7109375" style="13" customWidth="1"/>
    <col min="10235" max="10235" width="8.57421875" style="13" customWidth="1"/>
    <col min="10236" max="10236" width="14.8515625" style="13" customWidth="1"/>
    <col min="10237" max="10237" width="8.57421875" style="13" customWidth="1"/>
    <col min="10238" max="10486" width="9.00390625" style="13" customWidth="1"/>
    <col min="10487" max="10487" width="10.8515625" style="13" customWidth="1"/>
    <col min="10488" max="10488" width="16.421875" style="13" customWidth="1"/>
    <col min="10489" max="10489" width="8.57421875" style="13" customWidth="1"/>
    <col min="10490" max="10490" width="16.7109375" style="13" customWidth="1"/>
    <col min="10491" max="10491" width="8.57421875" style="13" customWidth="1"/>
    <col min="10492" max="10492" width="14.8515625" style="13" customWidth="1"/>
    <col min="10493" max="10493" width="8.57421875" style="13" customWidth="1"/>
    <col min="10494" max="10742" width="9.00390625" style="13" customWidth="1"/>
    <col min="10743" max="10743" width="10.8515625" style="13" customWidth="1"/>
    <col min="10744" max="10744" width="16.421875" style="13" customWidth="1"/>
    <col min="10745" max="10745" width="8.57421875" style="13" customWidth="1"/>
    <col min="10746" max="10746" width="16.7109375" style="13" customWidth="1"/>
    <col min="10747" max="10747" width="8.57421875" style="13" customWidth="1"/>
    <col min="10748" max="10748" width="14.8515625" style="13" customWidth="1"/>
    <col min="10749" max="10749" width="8.57421875" style="13" customWidth="1"/>
    <col min="10750" max="10998" width="9.00390625" style="13" customWidth="1"/>
    <col min="10999" max="10999" width="10.8515625" style="13" customWidth="1"/>
    <col min="11000" max="11000" width="16.421875" style="13" customWidth="1"/>
    <col min="11001" max="11001" width="8.57421875" style="13" customWidth="1"/>
    <col min="11002" max="11002" width="16.7109375" style="13" customWidth="1"/>
    <col min="11003" max="11003" width="8.57421875" style="13" customWidth="1"/>
    <col min="11004" max="11004" width="14.8515625" style="13" customWidth="1"/>
    <col min="11005" max="11005" width="8.57421875" style="13" customWidth="1"/>
    <col min="11006" max="11254" width="9.00390625" style="13" customWidth="1"/>
    <col min="11255" max="11255" width="10.8515625" style="13" customWidth="1"/>
    <col min="11256" max="11256" width="16.421875" style="13" customWidth="1"/>
    <col min="11257" max="11257" width="8.57421875" style="13" customWidth="1"/>
    <col min="11258" max="11258" width="16.7109375" style="13" customWidth="1"/>
    <col min="11259" max="11259" width="8.57421875" style="13" customWidth="1"/>
    <col min="11260" max="11260" width="14.8515625" style="13" customWidth="1"/>
    <col min="11261" max="11261" width="8.57421875" style="13" customWidth="1"/>
    <col min="11262" max="11510" width="9.00390625" style="13" customWidth="1"/>
    <col min="11511" max="11511" width="10.8515625" style="13" customWidth="1"/>
    <col min="11512" max="11512" width="16.421875" style="13" customWidth="1"/>
    <col min="11513" max="11513" width="8.57421875" style="13" customWidth="1"/>
    <col min="11514" max="11514" width="16.7109375" style="13" customWidth="1"/>
    <col min="11515" max="11515" width="8.57421875" style="13" customWidth="1"/>
    <col min="11516" max="11516" width="14.8515625" style="13" customWidth="1"/>
    <col min="11517" max="11517" width="8.57421875" style="13" customWidth="1"/>
    <col min="11518" max="11766" width="9.00390625" style="13" customWidth="1"/>
    <col min="11767" max="11767" width="10.8515625" style="13" customWidth="1"/>
    <col min="11768" max="11768" width="16.421875" style="13" customWidth="1"/>
    <col min="11769" max="11769" width="8.57421875" style="13" customWidth="1"/>
    <col min="11770" max="11770" width="16.7109375" style="13" customWidth="1"/>
    <col min="11771" max="11771" width="8.57421875" style="13" customWidth="1"/>
    <col min="11772" max="11772" width="14.8515625" style="13" customWidth="1"/>
    <col min="11773" max="11773" width="8.57421875" style="13" customWidth="1"/>
    <col min="11774" max="12022" width="9.00390625" style="13" customWidth="1"/>
    <col min="12023" max="12023" width="10.8515625" style="13" customWidth="1"/>
    <col min="12024" max="12024" width="16.421875" style="13" customWidth="1"/>
    <col min="12025" max="12025" width="8.57421875" style="13" customWidth="1"/>
    <col min="12026" max="12026" width="16.7109375" style="13" customWidth="1"/>
    <col min="12027" max="12027" width="8.57421875" style="13" customWidth="1"/>
    <col min="12028" max="12028" width="14.8515625" style="13" customWidth="1"/>
    <col min="12029" max="12029" width="8.57421875" style="13" customWidth="1"/>
    <col min="12030" max="12278" width="9.00390625" style="13" customWidth="1"/>
    <col min="12279" max="12279" width="10.8515625" style="13" customWidth="1"/>
    <col min="12280" max="12280" width="16.421875" style="13" customWidth="1"/>
    <col min="12281" max="12281" width="8.57421875" style="13" customWidth="1"/>
    <col min="12282" max="12282" width="16.7109375" style="13" customWidth="1"/>
    <col min="12283" max="12283" width="8.57421875" style="13" customWidth="1"/>
    <col min="12284" max="12284" width="14.8515625" style="13" customWidth="1"/>
    <col min="12285" max="12285" width="8.57421875" style="13" customWidth="1"/>
    <col min="12286" max="12534" width="9.00390625" style="13" customWidth="1"/>
    <col min="12535" max="12535" width="10.8515625" style="13" customWidth="1"/>
    <col min="12536" max="12536" width="16.421875" style="13" customWidth="1"/>
    <col min="12537" max="12537" width="8.57421875" style="13" customWidth="1"/>
    <col min="12538" max="12538" width="16.7109375" style="13" customWidth="1"/>
    <col min="12539" max="12539" width="8.57421875" style="13" customWidth="1"/>
    <col min="12540" max="12540" width="14.8515625" style="13" customWidth="1"/>
    <col min="12541" max="12541" width="8.57421875" style="13" customWidth="1"/>
    <col min="12542" max="12790" width="9.00390625" style="13" customWidth="1"/>
    <col min="12791" max="12791" width="10.8515625" style="13" customWidth="1"/>
    <col min="12792" max="12792" width="16.421875" style="13" customWidth="1"/>
    <col min="12793" max="12793" width="8.57421875" style="13" customWidth="1"/>
    <col min="12794" max="12794" width="16.7109375" style="13" customWidth="1"/>
    <col min="12795" max="12795" width="8.57421875" style="13" customWidth="1"/>
    <col min="12796" max="12796" width="14.8515625" style="13" customWidth="1"/>
    <col min="12797" max="12797" width="8.57421875" style="13" customWidth="1"/>
    <col min="12798" max="13046" width="9.00390625" style="13" customWidth="1"/>
    <col min="13047" max="13047" width="10.8515625" style="13" customWidth="1"/>
    <col min="13048" max="13048" width="16.421875" style="13" customWidth="1"/>
    <col min="13049" max="13049" width="8.57421875" style="13" customWidth="1"/>
    <col min="13050" max="13050" width="16.7109375" style="13" customWidth="1"/>
    <col min="13051" max="13051" width="8.57421875" style="13" customWidth="1"/>
    <col min="13052" max="13052" width="14.8515625" style="13" customWidth="1"/>
    <col min="13053" max="13053" width="8.57421875" style="13" customWidth="1"/>
    <col min="13054" max="13302" width="9.00390625" style="13" customWidth="1"/>
    <col min="13303" max="13303" width="10.8515625" style="13" customWidth="1"/>
    <col min="13304" max="13304" width="16.421875" style="13" customWidth="1"/>
    <col min="13305" max="13305" width="8.57421875" style="13" customWidth="1"/>
    <col min="13306" max="13306" width="16.7109375" style="13" customWidth="1"/>
    <col min="13307" max="13307" width="8.57421875" style="13" customWidth="1"/>
    <col min="13308" max="13308" width="14.8515625" style="13" customWidth="1"/>
    <col min="13309" max="13309" width="8.57421875" style="13" customWidth="1"/>
    <col min="13310" max="13558" width="9.00390625" style="13" customWidth="1"/>
    <col min="13559" max="13559" width="10.8515625" style="13" customWidth="1"/>
    <col min="13560" max="13560" width="16.421875" style="13" customWidth="1"/>
    <col min="13561" max="13561" width="8.57421875" style="13" customWidth="1"/>
    <col min="13562" max="13562" width="16.7109375" style="13" customWidth="1"/>
    <col min="13563" max="13563" width="8.57421875" style="13" customWidth="1"/>
    <col min="13564" max="13564" width="14.8515625" style="13" customWidth="1"/>
    <col min="13565" max="13565" width="8.57421875" style="13" customWidth="1"/>
    <col min="13566" max="13814" width="9.00390625" style="13" customWidth="1"/>
    <col min="13815" max="13815" width="10.8515625" style="13" customWidth="1"/>
    <col min="13816" max="13816" width="16.421875" style="13" customWidth="1"/>
    <col min="13817" max="13817" width="8.57421875" style="13" customWidth="1"/>
    <col min="13818" max="13818" width="16.7109375" style="13" customWidth="1"/>
    <col min="13819" max="13819" width="8.57421875" style="13" customWidth="1"/>
    <col min="13820" max="13820" width="14.8515625" style="13" customWidth="1"/>
    <col min="13821" max="13821" width="8.57421875" style="13" customWidth="1"/>
    <col min="13822" max="14070" width="9.00390625" style="13" customWidth="1"/>
    <col min="14071" max="14071" width="10.8515625" style="13" customWidth="1"/>
    <col min="14072" max="14072" width="16.421875" style="13" customWidth="1"/>
    <col min="14073" max="14073" width="8.57421875" style="13" customWidth="1"/>
    <col min="14074" max="14074" width="16.7109375" style="13" customWidth="1"/>
    <col min="14075" max="14075" width="8.57421875" style="13" customWidth="1"/>
    <col min="14076" max="14076" width="14.8515625" style="13" customWidth="1"/>
    <col min="14077" max="14077" width="8.57421875" style="13" customWidth="1"/>
    <col min="14078" max="14326" width="9.00390625" style="13" customWidth="1"/>
    <col min="14327" max="14327" width="10.8515625" style="13" customWidth="1"/>
    <col min="14328" max="14328" width="16.421875" style="13" customWidth="1"/>
    <col min="14329" max="14329" width="8.57421875" style="13" customWidth="1"/>
    <col min="14330" max="14330" width="16.7109375" style="13" customWidth="1"/>
    <col min="14331" max="14331" width="8.57421875" style="13" customWidth="1"/>
    <col min="14332" max="14332" width="14.8515625" style="13" customWidth="1"/>
    <col min="14333" max="14333" width="8.57421875" style="13" customWidth="1"/>
    <col min="14334" max="14582" width="9.00390625" style="13" customWidth="1"/>
    <col min="14583" max="14583" width="10.8515625" style="13" customWidth="1"/>
    <col min="14584" max="14584" width="16.421875" style="13" customWidth="1"/>
    <col min="14585" max="14585" width="8.57421875" style="13" customWidth="1"/>
    <col min="14586" max="14586" width="16.7109375" style="13" customWidth="1"/>
    <col min="14587" max="14587" width="8.57421875" style="13" customWidth="1"/>
    <col min="14588" max="14588" width="14.8515625" style="13" customWidth="1"/>
    <col min="14589" max="14589" width="8.57421875" style="13" customWidth="1"/>
    <col min="14590" max="14838" width="9.00390625" style="13" customWidth="1"/>
    <col min="14839" max="14839" width="10.8515625" style="13" customWidth="1"/>
    <col min="14840" max="14840" width="16.421875" style="13" customWidth="1"/>
    <col min="14841" max="14841" width="8.57421875" style="13" customWidth="1"/>
    <col min="14842" max="14842" width="16.7109375" style="13" customWidth="1"/>
    <col min="14843" max="14843" width="8.57421875" style="13" customWidth="1"/>
    <col min="14844" max="14844" width="14.8515625" style="13" customWidth="1"/>
    <col min="14845" max="14845" width="8.57421875" style="13" customWidth="1"/>
    <col min="14846" max="15094" width="9.00390625" style="13" customWidth="1"/>
    <col min="15095" max="15095" width="10.8515625" style="13" customWidth="1"/>
    <col min="15096" max="15096" width="16.421875" style="13" customWidth="1"/>
    <col min="15097" max="15097" width="8.57421875" style="13" customWidth="1"/>
    <col min="15098" max="15098" width="16.7109375" style="13" customWidth="1"/>
    <col min="15099" max="15099" width="8.57421875" style="13" customWidth="1"/>
    <col min="15100" max="15100" width="14.8515625" style="13" customWidth="1"/>
    <col min="15101" max="15101" width="8.57421875" style="13" customWidth="1"/>
    <col min="15102" max="15350" width="9.00390625" style="13" customWidth="1"/>
    <col min="15351" max="15351" width="10.8515625" style="13" customWidth="1"/>
    <col min="15352" max="15352" width="16.421875" style="13" customWidth="1"/>
    <col min="15353" max="15353" width="8.57421875" style="13" customWidth="1"/>
    <col min="15354" max="15354" width="16.7109375" style="13" customWidth="1"/>
    <col min="15355" max="15355" width="8.57421875" style="13" customWidth="1"/>
    <col min="15356" max="15356" width="14.8515625" style="13" customWidth="1"/>
    <col min="15357" max="15357" width="8.57421875" style="13" customWidth="1"/>
    <col min="15358" max="15606" width="9.00390625" style="13" customWidth="1"/>
    <col min="15607" max="15607" width="10.8515625" style="13" customWidth="1"/>
    <col min="15608" max="15608" width="16.421875" style="13" customWidth="1"/>
    <col min="15609" max="15609" width="8.57421875" style="13" customWidth="1"/>
    <col min="15610" max="15610" width="16.7109375" style="13" customWidth="1"/>
    <col min="15611" max="15611" width="8.57421875" style="13" customWidth="1"/>
    <col min="15612" max="15612" width="14.8515625" style="13" customWidth="1"/>
    <col min="15613" max="15613" width="8.57421875" style="13" customWidth="1"/>
    <col min="15614" max="15862" width="9.00390625" style="13" customWidth="1"/>
    <col min="15863" max="15863" width="10.8515625" style="13" customWidth="1"/>
    <col min="15864" max="15864" width="16.421875" style="13" customWidth="1"/>
    <col min="15865" max="15865" width="8.57421875" style="13" customWidth="1"/>
    <col min="15866" max="15866" width="16.7109375" style="13" customWidth="1"/>
    <col min="15867" max="15867" width="8.57421875" style="13" customWidth="1"/>
    <col min="15868" max="15868" width="14.8515625" style="13" customWidth="1"/>
    <col min="15869" max="15869" width="8.57421875" style="13" customWidth="1"/>
    <col min="15870" max="16118" width="9.00390625" style="13" customWidth="1"/>
    <col min="16119" max="16119" width="10.8515625" style="13" customWidth="1"/>
    <col min="16120" max="16120" width="16.421875" style="13" customWidth="1"/>
    <col min="16121" max="16121" width="8.57421875" style="13" customWidth="1"/>
    <col min="16122" max="16122" width="16.7109375" style="13" customWidth="1"/>
    <col min="16123" max="16123" width="8.57421875" style="13" customWidth="1"/>
    <col min="16124" max="16124" width="14.8515625" style="13" customWidth="1"/>
    <col min="16125" max="16125" width="8.57421875" style="13" customWidth="1"/>
    <col min="16126" max="16384" width="9.00390625" style="13" customWidth="1"/>
  </cols>
  <sheetData>
    <row r="1" s="40" customFormat="1" ht="17.25">
      <c r="A1" s="40" t="s">
        <v>262</v>
      </c>
    </row>
    <row r="2" spans="1:7" ht="21" customHeight="1">
      <c r="A2" s="325" t="s">
        <v>263</v>
      </c>
      <c r="B2" s="326" t="s">
        <v>264</v>
      </c>
      <c r="C2" s="327" t="s">
        <v>65</v>
      </c>
      <c r="D2" s="328" t="s">
        <v>265</v>
      </c>
      <c r="E2" s="327" t="s">
        <v>65</v>
      </c>
      <c r="F2" s="328" t="s">
        <v>266</v>
      </c>
      <c r="G2" s="327" t="s">
        <v>65</v>
      </c>
    </row>
    <row r="3" spans="1:7" ht="21" customHeight="1">
      <c r="A3" s="329" t="s">
        <v>267</v>
      </c>
      <c r="B3" s="330">
        <v>25583000</v>
      </c>
      <c r="C3" s="331" t="s">
        <v>268</v>
      </c>
      <c r="D3" s="330">
        <v>23432900</v>
      </c>
      <c r="E3" s="331" t="s">
        <v>268</v>
      </c>
      <c r="F3" s="330">
        <v>2150100</v>
      </c>
      <c r="G3" s="331" t="s">
        <v>268</v>
      </c>
    </row>
    <row r="4" spans="1:7" ht="21" customHeight="1">
      <c r="A4" s="329" t="s">
        <v>269</v>
      </c>
      <c r="B4" s="330">
        <v>25744000</v>
      </c>
      <c r="C4" s="332">
        <v>1.0062932416057537</v>
      </c>
      <c r="D4" s="330">
        <v>23402000</v>
      </c>
      <c r="E4" s="332">
        <v>0.9986813411912311</v>
      </c>
      <c r="F4" s="330">
        <v>2342000</v>
      </c>
      <c r="G4" s="332">
        <v>1.0892516627133622</v>
      </c>
    </row>
    <row r="5" spans="1:7" ht="21" customHeight="1">
      <c r="A5" s="329" t="s">
        <v>270</v>
      </c>
      <c r="B5" s="330">
        <v>27407200</v>
      </c>
      <c r="C5" s="332">
        <v>1.0646053449347421</v>
      </c>
      <c r="D5" s="330">
        <v>25031300</v>
      </c>
      <c r="E5" s="332">
        <v>1.0696222545081617</v>
      </c>
      <c r="F5" s="330">
        <v>2375900</v>
      </c>
      <c r="G5" s="332">
        <v>1.0144748078565329</v>
      </c>
    </row>
    <row r="6" spans="1:7" ht="21" customHeight="1">
      <c r="A6" s="329" t="s">
        <v>271</v>
      </c>
      <c r="B6" s="330">
        <v>27424200</v>
      </c>
      <c r="C6" s="332">
        <v>1.000620274964243</v>
      </c>
      <c r="D6" s="330">
        <v>25022300</v>
      </c>
      <c r="E6" s="332">
        <v>0.9996404501564042</v>
      </c>
      <c r="F6" s="330">
        <v>2401900</v>
      </c>
      <c r="G6" s="332">
        <v>1.010943221516057</v>
      </c>
    </row>
    <row r="7" spans="1:7" ht="21" customHeight="1">
      <c r="A7" s="329" t="s">
        <v>272</v>
      </c>
      <c r="B7" s="330">
        <v>28707700</v>
      </c>
      <c r="C7" s="332">
        <v>1.0468017298590295</v>
      </c>
      <c r="D7" s="330">
        <v>26192700</v>
      </c>
      <c r="E7" s="332">
        <v>1.0467742773446087</v>
      </c>
      <c r="F7" s="330">
        <v>2515000</v>
      </c>
      <c r="G7" s="332">
        <v>1.0470877222199093</v>
      </c>
    </row>
    <row r="8" spans="1:7" ht="21" customHeight="1">
      <c r="A8" s="329" t="s">
        <v>273</v>
      </c>
      <c r="B8" s="330">
        <v>28820300</v>
      </c>
      <c r="C8" s="332">
        <v>1.0039222926253235</v>
      </c>
      <c r="D8" s="330">
        <v>26396300</v>
      </c>
      <c r="E8" s="332">
        <v>1.0077731581700244</v>
      </c>
      <c r="F8" s="330">
        <v>2424000</v>
      </c>
      <c r="G8" s="332">
        <v>0.9638170974155069</v>
      </c>
    </row>
    <row r="9" spans="1:7" ht="21" customHeight="1">
      <c r="A9" s="329" t="s">
        <v>274</v>
      </c>
      <c r="B9" s="330">
        <v>29353500</v>
      </c>
      <c r="C9" s="332">
        <v>1.018500848360357</v>
      </c>
      <c r="D9" s="330">
        <v>26895900</v>
      </c>
      <c r="E9" s="332">
        <v>1.0189268950572619</v>
      </c>
      <c r="F9" s="330">
        <v>2457600</v>
      </c>
      <c r="G9" s="332">
        <v>1.0138613861386139</v>
      </c>
    </row>
    <row r="10" spans="1:7" ht="21" customHeight="1">
      <c r="A10" s="329" t="s">
        <v>275</v>
      </c>
      <c r="B10" s="330">
        <v>29779200</v>
      </c>
      <c r="C10" s="332">
        <v>1.0145025295109613</v>
      </c>
      <c r="D10" s="330">
        <v>27177900</v>
      </c>
      <c r="E10" s="332">
        <v>1.0104848694410673</v>
      </c>
      <c r="F10" s="330">
        <v>2601300</v>
      </c>
      <c r="G10" s="332">
        <v>1.0584716796875</v>
      </c>
    </row>
    <row r="11" spans="1:7" ht="21" customHeight="1">
      <c r="A11" s="329" t="s">
        <v>276</v>
      </c>
      <c r="B11" s="330">
        <v>32952000</v>
      </c>
      <c r="C11" s="332">
        <v>1.1065441650548034</v>
      </c>
      <c r="D11" s="330">
        <v>30155200</v>
      </c>
      <c r="E11" s="332">
        <v>1.1095485670342446</v>
      </c>
      <c r="F11" s="330">
        <v>2796800</v>
      </c>
      <c r="G11" s="332">
        <v>1.075154730327144</v>
      </c>
    </row>
    <row r="12" spans="1:7" ht="21" customHeight="1">
      <c r="A12" s="329" t="s">
        <v>277</v>
      </c>
      <c r="B12" s="330">
        <v>31616800</v>
      </c>
      <c r="C12" s="332">
        <v>0.9594804564214615</v>
      </c>
      <c r="D12" s="330">
        <v>28633400</v>
      </c>
      <c r="E12" s="332">
        <v>0.949534408659203</v>
      </c>
      <c r="F12" s="330">
        <v>2983400</v>
      </c>
      <c r="G12" s="332">
        <v>1.0667191075514875</v>
      </c>
    </row>
    <row r="13" spans="1:7" ht="21" customHeight="1">
      <c r="A13" s="329" t="s">
        <v>278</v>
      </c>
      <c r="B13" s="330">
        <v>33973300</v>
      </c>
      <c r="C13" s="332">
        <v>1.0745331595860428</v>
      </c>
      <c r="D13" s="330">
        <v>30997200</v>
      </c>
      <c r="E13" s="332">
        <v>1.0825539405030489</v>
      </c>
      <c r="F13" s="330">
        <v>2976100</v>
      </c>
      <c r="G13" s="332">
        <v>0.9975531273044178</v>
      </c>
    </row>
    <row r="14" spans="1:7" ht="21" customHeight="1">
      <c r="A14" s="329" t="s">
        <v>279</v>
      </c>
      <c r="B14" s="330">
        <v>36354400</v>
      </c>
      <c r="C14" s="332">
        <v>1.0700873921579594</v>
      </c>
      <c r="D14" s="330">
        <v>32971300</v>
      </c>
      <c r="E14" s="332">
        <v>1.0636863974810629</v>
      </c>
      <c r="F14" s="330">
        <v>3383100</v>
      </c>
      <c r="G14" s="332">
        <v>1.1367561573871845</v>
      </c>
    </row>
    <row r="15" spans="1:7" ht="21" customHeight="1">
      <c r="A15" s="329" t="s">
        <v>280</v>
      </c>
      <c r="B15" s="330">
        <v>38026700</v>
      </c>
      <c r="C15" s="332">
        <v>1.0459999339832318</v>
      </c>
      <c r="D15" s="330">
        <v>34513900</v>
      </c>
      <c r="E15" s="332">
        <v>1.0467861443133877</v>
      </c>
      <c r="F15" s="330">
        <v>3512800</v>
      </c>
      <c r="G15" s="332">
        <v>1.038337619343206</v>
      </c>
    </row>
    <row r="16" spans="1:7" ht="21" customHeight="1">
      <c r="A16" s="329" t="s">
        <v>281</v>
      </c>
      <c r="B16" s="330">
        <v>37674900</v>
      </c>
      <c r="C16" s="332">
        <v>0.9907486055850232</v>
      </c>
      <c r="D16" s="330">
        <v>34315500</v>
      </c>
      <c r="E16" s="332">
        <v>0.9942515913878177</v>
      </c>
      <c r="F16" s="330">
        <v>3359400</v>
      </c>
      <c r="G16" s="332">
        <v>0.956331131860624</v>
      </c>
    </row>
    <row r="17" spans="1:7" ht="21" customHeight="1">
      <c r="A17" s="329" t="s">
        <v>282</v>
      </c>
      <c r="B17" s="330">
        <v>37506500</v>
      </c>
      <c r="C17" s="332">
        <v>0.9955301805711495</v>
      </c>
      <c r="D17" s="330">
        <v>34410300</v>
      </c>
      <c r="E17" s="332">
        <v>1.0027625999912575</v>
      </c>
      <c r="F17" s="330">
        <v>3096200</v>
      </c>
      <c r="G17" s="332">
        <v>0.9216526760731083</v>
      </c>
    </row>
    <row r="18" spans="1:7" ht="21" customHeight="1">
      <c r="A18" s="329" t="s">
        <v>283</v>
      </c>
      <c r="B18" s="330">
        <v>38056800</v>
      </c>
      <c r="C18" s="332">
        <v>1.0146721234985936</v>
      </c>
      <c r="D18" s="330">
        <v>34817700</v>
      </c>
      <c r="E18" s="332">
        <v>1.011839478295743</v>
      </c>
      <c r="F18" s="330">
        <v>3239100</v>
      </c>
      <c r="G18" s="332">
        <v>1.0461533492668433</v>
      </c>
    </row>
    <row r="19" spans="1:7" ht="21" customHeight="1">
      <c r="A19" s="329" t="s">
        <v>284</v>
      </c>
      <c r="B19" s="330">
        <v>35828900</v>
      </c>
      <c r="C19" s="332">
        <v>0.9414585566836938</v>
      </c>
      <c r="D19" s="330">
        <v>32681900</v>
      </c>
      <c r="E19" s="332">
        <v>0.9386576367766969</v>
      </c>
      <c r="F19" s="330">
        <v>3147000</v>
      </c>
      <c r="G19" s="332">
        <v>0.9715661757895712</v>
      </c>
    </row>
    <row r="20" spans="1:7" ht="21" customHeight="1">
      <c r="A20" s="329" t="s">
        <v>285</v>
      </c>
      <c r="B20" s="330">
        <v>41914900</v>
      </c>
      <c r="C20" s="332">
        <v>1.1698628760581542</v>
      </c>
      <c r="D20" s="330">
        <v>38481300</v>
      </c>
      <c r="E20" s="332">
        <v>1.177449903463385</v>
      </c>
      <c r="F20" s="330">
        <v>3433600</v>
      </c>
      <c r="G20" s="332">
        <v>1.0910708611375914</v>
      </c>
    </row>
    <row r="21" spans="1:7" ht="21" customHeight="1">
      <c r="A21" s="329" t="s">
        <v>286</v>
      </c>
      <c r="B21" s="330">
        <v>42640400</v>
      </c>
      <c r="C21" s="332">
        <v>1.0173088806128607</v>
      </c>
      <c r="D21" s="330">
        <v>39295500</v>
      </c>
      <c r="E21" s="332">
        <v>1.0211583288506365</v>
      </c>
      <c r="F21" s="330">
        <v>3344900</v>
      </c>
      <c r="G21" s="332">
        <v>0.9741670549860205</v>
      </c>
    </row>
    <row r="22" spans="1:7" ht="21" customHeight="1">
      <c r="A22" s="329" t="s">
        <v>287</v>
      </c>
      <c r="B22" s="330">
        <v>42706900</v>
      </c>
      <c r="C22" s="332">
        <v>1.001559553850339</v>
      </c>
      <c r="D22" s="330">
        <v>39467900</v>
      </c>
      <c r="E22" s="332">
        <v>1.0043872708070898</v>
      </c>
      <c r="F22" s="330">
        <v>3239000</v>
      </c>
      <c r="G22" s="332">
        <v>0.9683398606834285</v>
      </c>
    </row>
    <row r="23" spans="1:7" ht="21" customHeight="1">
      <c r="A23" s="333" t="s">
        <v>288</v>
      </c>
      <c r="B23" s="334">
        <v>42794200</v>
      </c>
      <c r="C23" s="332">
        <v>1.0020441661651864</v>
      </c>
      <c r="D23" s="334">
        <v>39719800</v>
      </c>
      <c r="E23" s="332">
        <v>1.006382401901292</v>
      </c>
      <c r="F23" s="334">
        <v>3074400</v>
      </c>
      <c r="G23" s="332">
        <v>0.9491818462488423</v>
      </c>
    </row>
    <row r="24" spans="1:7" ht="21" customHeight="1">
      <c r="A24" s="329" t="s">
        <v>289</v>
      </c>
      <c r="B24" s="330">
        <v>42712200</v>
      </c>
      <c r="C24" s="332">
        <v>0.9980838524846825</v>
      </c>
      <c r="D24" s="330">
        <v>39440400</v>
      </c>
      <c r="E24" s="332">
        <v>0.9929657249029451</v>
      </c>
      <c r="F24" s="330">
        <v>3271800</v>
      </c>
      <c r="G24" s="332">
        <v>1.064207650273224</v>
      </c>
    </row>
    <row r="25" spans="1:7" ht="21" customHeight="1">
      <c r="A25" s="329" t="s">
        <v>290</v>
      </c>
      <c r="B25" s="330">
        <v>43994800</v>
      </c>
      <c r="C25" s="332">
        <v>1.0300288910428401</v>
      </c>
      <c r="D25" s="330">
        <v>40797500</v>
      </c>
      <c r="E25" s="332">
        <v>1.0344088802344804</v>
      </c>
      <c r="F25" s="330">
        <v>3197300</v>
      </c>
      <c r="G25" s="332">
        <v>0.9772296595146402</v>
      </c>
    </row>
    <row r="26" spans="1:7" ht="21" customHeight="1">
      <c r="A26" s="329" t="s">
        <v>291</v>
      </c>
      <c r="B26" s="330">
        <v>43993000</v>
      </c>
      <c r="C26" s="332">
        <v>0.9999590860738087</v>
      </c>
      <c r="D26" s="330">
        <v>40824900</v>
      </c>
      <c r="E26" s="332">
        <v>1.000671609780011</v>
      </c>
      <c r="F26" s="330">
        <v>3168100</v>
      </c>
      <c r="G26" s="332">
        <v>0.9908672942795483</v>
      </c>
    </row>
    <row r="27" spans="1:7" ht="21" customHeight="1">
      <c r="A27" s="329" t="s">
        <v>292</v>
      </c>
      <c r="B27" s="330">
        <v>42292000</v>
      </c>
      <c r="C27" s="332">
        <v>0.9613347578023776</v>
      </c>
      <c r="D27" s="330">
        <v>39310200</v>
      </c>
      <c r="E27" s="332">
        <v>0.9628976433500144</v>
      </c>
      <c r="F27" s="330">
        <v>2981800</v>
      </c>
      <c r="G27" s="332">
        <v>0.9411950380354156</v>
      </c>
    </row>
    <row r="28" spans="1:7" ht="21" customHeight="1">
      <c r="A28" s="329" t="s">
        <v>293</v>
      </c>
      <c r="B28" s="330">
        <v>43681900</v>
      </c>
      <c r="C28" s="332">
        <v>1.0328643715123427</v>
      </c>
      <c r="D28" s="330">
        <v>40676100</v>
      </c>
      <c r="E28" s="332">
        <v>1.034746706961552</v>
      </c>
      <c r="F28" s="330">
        <v>3005800</v>
      </c>
      <c r="G28" s="332">
        <v>1.008048829566034</v>
      </c>
    </row>
    <row r="29" spans="1:7" ht="21" customHeight="1">
      <c r="A29" s="335" t="s">
        <v>294</v>
      </c>
      <c r="B29" s="334">
        <v>43119000</v>
      </c>
      <c r="C29" s="336">
        <v>0.9871136557704678</v>
      </c>
      <c r="D29" s="334">
        <v>40105200</v>
      </c>
      <c r="E29" s="336">
        <v>0.9859647311320406</v>
      </c>
      <c r="F29" s="334">
        <v>3013800</v>
      </c>
      <c r="G29" s="336">
        <v>1.0026615210592853</v>
      </c>
    </row>
    <row r="30" spans="1:7" ht="21" customHeight="1">
      <c r="A30" s="333" t="s">
        <v>295</v>
      </c>
      <c r="B30" s="334">
        <v>46502600</v>
      </c>
      <c r="C30" s="336">
        <v>1.078471207588302</v>
      </c>
      <c r="D30" s="334">
        <v>43402700</v>
      </c>
      <c r="E30" s="336">
        <v>1.08222125809122</v>
      </c>
      <c r="F30" s="334">
        <v>3099900</v>
      </c>
      <c r="G30" s="336">
        <v>1.0285685845112482</v>
      </c>
    </row>
    <row r="31" spans="1:7" ht="21" customHeight="1">
      <c r="A31" s="329" t="s">
        <v>296</v>
      </c>
      <c r="B31" s="330">
        <v>46664800</v>
      </c>
      <c r="C31" s="332">
        <v>1.003487977016339</v>
      </c>
      <c r="D31" s="330">
        <v>43499700</v>
      </c>
      <c r="E31" s="332">
        <v>1.0022348840049122</v>
      </c>
      <c r="F31" s="330">
        <v>3165100</v>
      </c>
      <c r="G31" s="332">
        <v>1.0210329365463402</v>
      </c>
    </row>
    <row r="32" spans="1:7" ht="21" customHeight="1">
      <c r="A32" s="329" t="s">
        <v>297</v>
      </c>
      <c r="B32" s="330">
        <v>45071500</v>
      </c>
      <c r="C32" s="332">
        <v>0.9658564914025133</v>
      </c>
      <c r="D32" s="330">
        <v>42032100</v>
      </c>
      <c r="E32" s="332">
        <v>0.9662618362885261</v>
      </c>
      <c r="F32" s="330">
        <v>3039400</v>
      </c>
      <c r="G32" s="332">
        <v>0.960285614988468</v>
      </c>
    </row>
    <row r="33" spans="1:7" ht="21" customHeight="1">
      <c r="A33" s="329" t="s">
        <v>298</v>
      </c>
      <c r="B33" s="330">
        <v>44454400</v>
      </c>
      <c r="C33" s="332">
        <v>0.9863084210643089</v>
      </c>
      <c r="D33" s="330">
        <v>41589900</v>
      </c>
      <c r="E33" s="332">
        <v>0.9894794692627777</v>
      </c>
      <c r="F33" s="330">
        <v>2864500</v>
      </c>
      <c r="G33" s="332">
        <v>0.9424557478449694</v>
      </c>
    </row>
    <row r="34" spans="1:7" ht="21" customHeight="1">
      <c r="A34" s="337" t="s">
        <v>299</v>
      </c>
      <c r="B34" s="330">
        <v>43573900</v>
      </c>
      <c r="C34" s="332">
        <v>0.9801931867261733</v>
      </c>
      <c r="D34" s="330">
        <v>40579400</v>
      </c>
      <c r="E34" s="332">
        <v>0.9757032356413456</v>
      </c>
      <c r="F34" s="330">
        <v>2994500</v>
      </c>
      <c r="G34" s="332">
        <v>1.045383138418572</v>
      </c>
    </row>
    <row r="35" spans="1:7" ht="21" customHeight="1">
      <c r="A35" s="337" t="s">
        <v>300</v>
      </c>
      <c r="B35" s="330">
        <v>47357300</v>
      </c>
      <c r="C35" s="332">
        <v>1.0868272061945339</v>
      </c>
      <c r="D35" s="330">
        <v>44118700</v>
      </c>
      <c r="E35" s="332">
        <v>1.0872191308890717</v>
      </c>
      <c r="F35" s="330">
        <v>3238600</v>
      </c>
      <c r="G35" s="332">
        <v>1.0815161128736015</v>
      </c>
    </row>
    <row r="36" spans="1:7" ht="21" customHeight="1">
      <c r="A36" s="338" t="s">
        <v>301</v>
      </c>
      <c r="B36" s="339">
        <v>44191300</v>
      </c>
      <c r="C36" s="340">
        <v>0.93314652651228</v>
      </c>
      <c r="D36" s="339">
        <v>41229000</v>
      </c>
      <c r="E36" s="340">
        <v>0.9345016965595088</v>
      </c>
      <c r="F36" s="339">
        <v>2962300</v>
      </c>
      <c r="G36" s="340">
        <v>0.9146853578706848</v>
      </c>
    </row>
    <row r="37" spans="1:7" ht="21" customHeight="1">
      <c r="A37" s="341" t="s">
        <v>302</v>
      </c>
      <c r="B37" s="334">
        <v>45226900</v>
      </c>
      <c r="C37" s="336">
        <v>1.0234344769219281</v>
      </c>
      <c r="D37" s="334">
        <v>42020300</v>
      </c>
      <c r="E37" s="336">
        <v>1.0191928011836329</v>
      </c>
      <c r="F37" s="334">
        <v>3206600</v>
      </c>
      <c r="G37" s="336">
        <v>1.0824697025959558</v>
      </c>
    </row>
    <row r="38" spans="1:7" ht="21" customHeight="1">
      <c r="A38" s="341" t="s">
        <v>303</v>
      </c>
      <c r="B38" s="342">
        <v>46328600</v>
      </c>
      <c r="C38" s="336">
        <v>1.0243593967307068</v>
      </c>
      <c r="D38" s="342">
        <v>43002300</v>
      </c>
      <c r="E38" s="336">
        <v>1.0233696570467132</v>
      </c>
      <c r="F38" s="334">
        <v>3326300</v>
      </c>
      <c r="G38" s="336">
        <v>1.0373292584045406</v>
      </c>
    </row>
    <row r="39" spans="1:7" ht="21" customHeight="1">
      <c r="A39" s="337" t="s">
        <v>304</v>
      </c>
      <c r="B39" s="343">
        <v>47941200</v>
      </c>
      <c r="C39" s="332">
        <v>1.0348078724589131</v>
      </c>
      <c r="D39" s="343">
        <v>44112400</v>
      </c>
      <c r="E39" s="332">
        <v>1.025814898272883</v>
      </c>
      <c r="F39" s="330">
        <v>3828800</v>
      </c>
      <c r="G39" s="332">
        <v>1.1510687550732044</v>
      </c>
    </row>
    <row r="40" spans="1:7" ht="21" customHeight="1">
      <c r="A40" s="337" t="s">
        <v>305</v>
      </c>
      <c r="B40" s="343">
        <v>50767300</v>
      </c>
      <c r="C40" s="332">
        <v>1.0589492962212</v>
      </c>
      <c r="D40" s="343">
        <v>46990000</v>
      </c>
      <c r="E40" s="332">
        <v>1.06614239986942</v>
      </c>
      <c r="F40" s="330">
        <v>3777300</v>
      </c>
      <c r="G40" s="332">
        <v>0.986549310488926</v>
      </c>
    </row>
    <row r="41" spans="1:7" ht="21" customHeight="1">
      <c r="A41" s="344" t="s">
        <v>306</v>
      </c>
      <c r="B41" s="345">
        <v>52481000</v>
      </c>
      <c r="C41" s="346">
        <f>B41/B40</f>
        <v>1.0337559807198728</v>
      </c>
      <c r="D41" s="345">
        <v>48607400</v>
      </c>
      <c r="E41" s="346">
        <f>D41/D40</f>
        <v>1.0344200893807194</v>
      </c>
      <c r="F41" s="347">
        <v>3873600</v>
      </c>
      <c r="G41" s="346">
        <f>F41/F40</f>
        <v>1.0254944007624494</v>
      </c>
    </row>
    <row r="42" ht="15">
      <c r="A42" s="13" t="s">
        <v>307</v>
      </c>
    </row>
    <row r="44" ht="15">
      <c r="D44" s="29"/>
    </row>
  </sheetData>
  <printOptions horizontalCentered="1"/>
  <pageMargins left="0.7086614173228347" right="0.7086614173228347" top="0.7480314960629921" bottom="0.35433070866141736" header="0.31496062992125984" footer="0.31496062992125984"/>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workbookViewId="0" topLeftCell="A1"/>
  </sheetViews>
  <sheetFormatPr defaultColWidth="9.140625" defaultRowHeight="15"/>
  <cols>
    <col min="1" max="1" width="3.00390625" style="0" customWidth="1"/>
    <col min="2" max="2" width="21.421875" style="0" customWidth="1"/>
    <col min="16" max="16" width="8.8515625" style="0" customWidth="1"/>
    <col min="17" max="17" width="7.140625" style="0" customWidth="1"/>
    <col min="18" max="18" width="5.421875" style="0" customWidth="1"/>
  </cols>
  <sheetData>
    <row r="1" spans="1:17" ht="15">
      <c r="A1" s="348"/>
      <c r="B1" s="348"/>
      <c r="C1" s="348"/>
      <c r="D1" s="348"/>
      <c r="E1" s="348"/>
      <c r="F1" s="348"/>
      <c r="G1" s="348"/>
      <c r="H1" s="348"/>
      <c r="I1" s="348"/>
      <c r="J1" s="348"/>
      <c r="K1" s="348"/>
      <c r="L1" s="348"/>
      <c r="M1" s="348"/>
      <c r="N1" s="348"/>
      <c r="O1" s="348"/>
      <c r="P1" s="348"/>
      <c r="Q1" s="349"/>
    </row>
    <row r="2" spans="1:17" ht="18.75">
      <c r="A2" s="350"/>
      <c r="B2" s="378" t="s">
        <v>308</v>
      </c>
      <c r="C2" s="350"/>
      <c r="D2" s="100"/>
      <c r="E2" s="350"/>
      <c r="F2" s="350"/>
      <c r="G2" s="350"/>
      <c r="H2" s="350"/>
      <c r="I2" s="350"/>
      <c r="J2" s="350"/>
      <c r="K2" s="350"/>
      <c r="L2" s="350"/>
      <c r="M2" s="350"/>
      <c r="N2" s="350"/>
      <c r="O2" s="350"/>
      <c r="P2" s="350"/>
      <c r="Q2" s="350"/>
    </row>
    <row r="3" spans="1:17" ht="15">
      <c r="A3" s="348"/>
      <c r="B3" s="348"/>
      <c r="C3" s="348"/>
      <c r="D3" s="348"/>
      <c r="E3" s="348"/>
      <c r="F3" s="348"/>
      <c r="G3" s="348"/>
      <c r="H3" s="348"/>
      <c r="I3" s="348"/>
      <c r="J3" s="348"/>
      <c r="K3" s="348"/>
      <c r="L3" s="348"/>
      <c r="M3" s="348"/>
      <c r="N3" s="348"/>
      <c r="O3" s="348"/>
      <c r="P3" s="348"/>
      <c r="Q3" s="349"/>
    </row>
    <row r="4" spans="1:17" ht="15">
      <c r="A4" s="348"/>
      <c r="B4" s="351" t="s">
        <v>309</v>
      </c>
      <c r="C4" s="348"/>
      <c r="D4" s="348"/>
      <c r="E4" s="348"/>
      <c r="F4" s="348"/>
      <c r="G4" s="348"/>
      <c r="H4" s="348"/>
      <c r="I4" s="348"/>
      <c r="J4" s="348"/>
      <c r="K4" s="348"/>
      <c r="L4" s="348"/>
      <c r="M4" s="348"/>
      <c r="N4" s="348"/>
      <c r="O4" s="348"/>
      <c r="P4" s="348"/>
      <c r="Q4" s="349" t="s">
        <v>310</v>
      </c>
    </row>
    <row r="5" spans="1:17" ht="15">
      <c r="A5" s="348"/>
      <c r="B5" s="464" t="s">
        <v>311</v>
      </c>
      <c r="C5" s="466" t="s">
        <v>312</v>
      </c>
      <c r="D5" s="159" t="s">
        <v>313</v>
      </c>
      <c r="E5" s="159"/>
      <c r="F5" s="159"/>
      <c r="G5" s="159"/>
      <c r="H5" s="159"/>
      <c r="I5" s="159"/>
      <c r="J5" s="159"/>
      <c r="K5" s="159"/>
      <c r="L5" s="160"/>
      <c r="M5" s="159"/>
      <c r="N5" s="159"/>
      <c r="O5" s="159"/>
      <c r="P5" s="157"/>
      <c r="Q5" s="157"/>
    </row>
    <row r="6" spans="1:17" ht="15">
      <c r="A6" s="206"/>
      <c r="B6" s="465"/>
      <c r="C6" s="467"/>
      <c r="D6" s="164" t="s">
        <v>95</v>
      </c>
      <c r="E6" s="164" t="s">
        <v>97</v>
      </c>
      <c r="F6" s="164" t="s">
        <v>98</v>
      </c>
      <c r="G6" s="164" t="s">
        <v>99</v>
      </c>
      <c r="H6" s="164" t="s">
        <v>100</v>
      </c>
      <c r="I6" s="164" t="s">
        <v>102</v>
      </c>
      <c r="J6" s="164" t="s">
        <v>104</v>
      </c>
      <c r="K6" s="164" t="s">
        <v>105</v>
      </c>
      <c r="L6" s="164" t="s">
        <v>106</v>
      </c>
      <c r="M6" s="164" t="s">
        <v>143</v>
      </c>
      <c r="N6" s="164" t="s">
        <v>144</v>
      </c>
      <c r="O6" s="164" t="s">
        <v>145</v>
      </c>
      <c r="P6" s="162" t="s">
        <v>146</v>
      </c>
      <c r="Q6" s="162" t="s">
        <v>45</v>
      </c>
    </row>
    <row r="7" spans="1:17" ht="15">
      <c r="A7" s="352"/>
      <c r="B7" s="353" t="s">
        <v>314</v>
      </c>
      <c r="C7" s="354">
        <v>12763554</v>
      </c>
      <c r="D7" s="355">
        <v>931160</v>
      </c>
      <c r="E7" s="355">
        <v>899273</v>
      </c>
      <c r="F7" s="355">
        <v>1085561</v>
      </c>
      <c r="G7" s="355">
        <v>1060788</v>
      </c>
      <c r="H7" s="355">
        <v>1137113</v>
      </c>
      <c r="I7" s="355">
        <v>1074308</v>
      </c>
      <c r="J7" s="355">
        <v>1140631</v>
      </c>
      <c r="K7" s="355">
        <v>1168161</v>
      </c>
      <c r="L7" s="355">
        <v>1076130</v>
      </c>
      <c r="M7" s="355">
        <v>1077093</v>
      </c>
      <c r="N7" s="355">
        <v>1079365</v>
      </c>
      <c r="O7" s="355">
        <v>1033971</v>
      </c>
      <c r="P7" s="354">
        <v>12646026</v>
      </c>
      <c r="Q7" s="356">
        <v>1.009293670596597</v>
      </c>
    </row>
    <row r="8" spans="1:17" ht="15">
      <c r="A8" s="352"/>
      <c r="B8" s="357"/>
      <c r="C8" s="358"/>
      <c r="D8" s="358"/>
      <c r="E8" s="358"/>
      <c r="F8" s="358"/>
      <c r="G8" s="358"/>
      <c r="H8" s="358"/>
      <c r="I8" s="358"/>
      <c r="J8" s="358"/>
      <c r="K8" s="358"/>
      <c r="L8" s="358"/>
      <c r="M8" s="358"/>
      <c r="N8" s="358"/>
      <c r="O8" s="358"/>
      <c r="P8" s="358"/>
      <c r="Q8" s="208"/>
    </row>
    <row r="9" spans="1:17" ht="15">
      <c r="A9" s="352"/>
      <c r="B9" s="359" t="s">
        <v>315</v>
      </c>
      <c r="C9" s="360"/>
      <c r="D9" s="360"/>
      <c r="E9" s="360"/>
      <c r="F9" s="360"/>
      <c r="G9" s="360"/>
      <c r="H9" s="360"/>
      <c r="I9" s="360"/>
      <c r="J9" s="360"/>
      <c r="K9" s="360"/>
      <c r="L9" s="360"/>
      <c r="M9" s="360"/>
      <c r="N9" s="360"/>
      <c r="O9" s="360"/>
      <c r="P9" s="360"/>
      <c r="Q9" s="349" t="s">
        <v>310</v>
      </c>
    </row>
    <row r="10" spans="1:17" ht="15">
      <c r="A10" s="352"/>
      <c r="B10" s="464" t="s">
        <v>316</v>
      </c>
      <c r="C10" s="466" t="s">
        <v>312</v>
      </c>
      <c r="D10" s="159" t="s">
        <v>313</v>
      </c>
      <c r="E10" s="159"/>
      <c r="F10" s="159"/>
      <c r="G10" s="159"/>
      <c r="H10" s="159"/>
      <c r="I10" s="159"/>
      <c r="J10" s="159"/>
      <c r="K10" s="159"/>
      <c r="L10" s="160"/>
      <c r="M10" s="159"/>
      <c r="N10" s="159"/>
      <c r="O10" s="159"/>
      <c r="P10" s="157"/>
      <c r="Q10" s="157"/>
    </row>
    <row r="11" spans="1:17" ht="15">
      <c r="A11" s="352"/>
      <c r="B11" s="465"/>
      <c r="C11" s="467"/>
      <c r="D11" s="164" t="s">
        <v>95</v>
      </c>
      <c r="E11" s="164" t="s">
        <v>97</v>
      </c>
      <c r="F11" s="164" t="s">
        <v>98</v>
      </c>
      <c r="G11" s="164" t="s">
        <v>99</v>
      </c>
      <c r="H11" s="164" t="s">
        <v>100</v>
      </c>
      <c r="I11" s="164" t="s">
        <v>102</v>
      </c>
      <c r="J11" s="164" t="s">
        <v>104</v>
      </c>
      <c r="K11" s="164" t="s">
        <v>105</v>
      </c>
      <c r="L11" s="164" t="s">
        <v>106</v>
      </c>
      <c r="M11" s="164" t="s">
        <v>143</v>
      </c>
      <c r="N11" s="164" t="s">
        <v>144</v>
      </c>
      <c r="O11" s="164" t="s">
        <v>145</v>
      </c>
      <c r="P11" s="162" t="s">
        <v>146</v>
      </c>
      <c r="Q11" s="162" t="s">
        <v>45</v>
      </c>
    </row>
    <row r="12" spans="1:17" ht="15">
      <c r="A12" s="352"/>
      <c r="B12" s="184" t="s">
        <v>317</v>
      </c>
      <c r="C12" s="171">
        <v>1208198</v>
      </c>
      <c r="D12" s="195">
        <v>87331</v>
      </c>
      <c r="E12" s="195">
        <v>87398</v>
      </c>
      <c r="F12" s="195">
        <v>100168</v>
      </c>
      <c r="G12" s="195">
        <v>98392</v>
      </c>
      <c r="H12" s="195">
        <v>104531</v>
      </c>
      <c r="I12" s="195">
        <v>88914</v>
      </c>
      <c r="J12" s="195">
        <v>101614</v>
      </c>
      <c r="K12" s="195">
        <v>124360</v>
      </c>
      <c r="L12" s="195">
        <v>97611</v>
      </c>
      <c r="M12" s="195">
        <v>98771</v>
      </c>
      <c r="N12" s="195">
        <v>125714</v>
      </c>
      <c r="O12" s="209">
        <v>93394</v>
      </c>
      <c r="P12" s="361">
        <v>1259650</v>
      </c>
      <c r="Q12" s="362">
        <v>0.9591537331798515</v>
      </c>
    </row>
    <row r="13" spans="1:17" ht="15">
      <c r="A13" s="352"/>
      <c r="B13" s="166" t="s">
        <v>318</v>
      </c>
      <c r="C13" s="363">
        <v>282874</v>
      </c>
      <c r="D13" s="364">
        <v>0</v>
      </c>
      <c r="E13" s="364">
        <v>0</v>
      </c>
      <c r="F13" s="364">
        <v>6486</v>
      </c>
      <c r="G13" s="364">
        <v>26309</v>
      </c>
      <c r="H13" s="364">
        <v>28617</v>
      </c>
      <c r="I13" s="364">
        <v>26118</v>
      </c>
      <c r="J13" s="364">
        <v>29050</v>
      </c>
      <c r="K13" s="364">
        <v>33576</v>
      </c>
      <c r="L13" s="364">
        <v>31587</v>
      </c>
      <c r="M13" s="364">
        <v>31878</v>
      </c>
      <c r="N13" s="364">
        <v>37690</v>
      </c>
      <c r="O13" s="365">
        <v>31563</v>
      </c>
      <c r="P13" s="366" t="s">
        <v>319</v>
      </c>
      <c r="Q13" s="366" t="s">
        <v>319</v>
      </c>
    </row>
    <row r="14" spans="1:17" ht="15">
      <c r="A14" s="352"/>
      <c r="B14" s="186" t="s">
        <v>320</v>
      </c>
      <c r="C14" s="176">
        <v>2196892</v>
      </c>
      <c r="D14" s="198">
        <v>168745</v>
      </c>
      <c r="E14" s="198">
        <v>168606</v>
      </c>
      <c r="F14" s="198">
        <v>207722</v>
      </c>
      <c r="G14" s="198">
        <v>176492</v>
      </c>
      <c r="H14" s="198">
        <v>177850</v>
      </c>
      <c r="I14" s="198">
        <v>172908</v>
      </c>
      <c r="J14" s="198">
        <v>186557</v>
      </c>
      <c r="K14" s="198">
        <v>206720</v>
      </c>
      <c r="L14" s="198">
        <v>181131</v>
      </c>
      <c r="M14" s="198">
        <v>183121</v>
      </c>
      <c r="N14" s="198">
        <v>189348</v>
      </c>
      <c r="O14" s="210">
        <v>177692</v>
      </c>
      <c r="P14" s="367">
        <v>2273564</v>
      </c>
      <c r="Q14" s="368">
        <v>0.9662767355570373</v>
      </c>
    </row>
    <row r="15" spans="1:17" ht="15">
      <c r="A15" s="352"/>
      <c r="B15" s="186" t="s">
        <v>321</v>
      </c>
      <c r="C15" s="176">
        <v>1493713</v>
      </c>
      <c r="D15" s="198">
        <v>111748</v>
      </c>
      <c r="E15" s="198">
        <v>109167</v>
      </c>
      <c r="F15" s="198">
        <v>134030</v>
      </c>
      <c r="G15" s="198">
        <v>117162</v>
      </c>
      <c r="H15" s="198">
        <v>120735</v>
      </c>
      <c r="I15" s="198">
        <v>119321</v>
      </c>
      <c r="J15" s="198">
        <v>129489</v>
      </c>
      <c r="K15" s="198">
        <v>142284</v>
      </c>
      <c r="L15" s="198">
        <v>123655</v>
      </c>
      <c r="M15" s="198">
        <v>127936</v>
      </c>
      <c r="N15" s="198">
        <v>134134</v>
      </c>
      <c r="O15" s="210">
        <v>124052</v>
      </c>
      <c r="P15" s="367">
        <v>1446769</v>
      </c>
      <c r="Q15" s="368">
        <v>1.0324474743376448</v>
      </c>
    </row>
    <row r="16" spans="1:17" ht="15">
      <c r="A16" s="352"/>
      <c r="B16" s="186" t="s">
        <v>322</v>
      </c>
      <c r="C16" s="176">
        <v>4000150</v>
      </c>
      <c r="D16" s="198">
        <v>307198</v>
      </c>
      <c r="E16" s="198">
        <v>277670</v>
      </c>
      <c r="F16" s="198">
        <v>358391</v>
      </c>
      <c r="G16" s="198">
        <v>342185</v>
      </c>
      <c r="H16" s="198">
        <v>320763</v>
      </c>
      <c r="I16" s="198">
        <v>320086</v>
      </c>
      <c r="J16" s="198">
        <v>347319</v>
      </c>
      <c r="K16" s="198">
        <v>373152</v>
      </c>
      <c r="L16" s="198">
        <v>330924</v>
      </c>
      <c r="M16" s="198">
        <v>335337</v>
      </c>
      <c r="N16" s="198">
        <v>356351</v>
      </c>
      <c r="O16" s="210">
        <v>330774</v>
      </c>
      <c r="P16" s="367">
        <v>4029988</v>
      </c>
      <c r="Q16" s="368">
        <v>0.9925960077300479</v>
      </c>
    </row>
    <row r="17" spans="1:17" ht="15">
      <c r="A17" s="352"/>
      <c r="B17" s="186" t="s">
        <v>323</v>
      </c>
      <c r="C17" s="176">
        <v>1477403</v>
      </c>
      <c r="D17" s="198">
        <v>110355</v>
      </c>
      <c r="E17" s="198">
        <v>106208</v>
      </c>
      <c r="F17" s="198">
        <v>130083</v>
      </c>
      <c r="G17" s="198">
        <v>119191</v>
      </c>
      <c r="H17" s="198">
        <v>110458</v>
      </c>
      <c r="I17" s="198">
        <v>120289</v>
      </c>
      <c r="J17" s="198">
        <v>126298</v>
      </c>
      <c r="K17" s="198">
        <v>129691</v>
      </c>
      <c r="L17" s="198">
        <v>123126</v>
      </c>
      <c r="M17" s="198">
        <v>127774</v>
      </c>
      <c r="N17" s="198">
        <v>142176</v>
      </c>
      <c r="O17" s="210">
        <v>131754</v>
      </c>
      <c r="P17" s="367">
        <v>1386524</v>
      </c>
      <c r="Q17" s="368">
        <v>1.0655444839036323</v>
      </c>
    </row>
    <row r="18" spans="1:17" ht="15">
      <c r="A18" s="352"/>
      <c r="B18" s="187" t="s">
        <v>324</v>
      </c>
      <c r="C18" s="176">
        <v>3673764</v>
      </c>
      <c r="D18" s="203">
        <v>267474</v>
      </c>
      <c r="E18" s="203">
        <v>264336</v>
      </c>
      <c r="F18" s="203">
        <v>331217</v>
      </c>
      <c r="G18" s="203">
        <v>304845</v>
      </c>
      <c r="H18" s="203">
        <v>289156</v>
      </c>
      <c r="I18" s="203">
        <v>302364</v>
      </c>
      <c r="J18" s="203">
        <v>314697</v>
      </c>
      <c r="K18" s="203">
        <v>335378</v>
      </c>
      <c r="L18" s="203">
        <v>305431</v>
      </c>
      <c r="M18" s="203">
        <v>313445</v>
      </c>
      <c r="N18" s="203">
        <v>337776</v>
      </c>
      <c r="O18" s="211">
        <v>307645</v>
      </c>
      <c r="P18" s="369">
        <v>3650585</v>
      </c>
      <c r="Q18" s="370">
        <v>1.0063493933164136</v>
      </c>
    </row>
    <row r="19" spans="1:17" ht="15">
      <c r="A19" s="352"/>
      <c r="B19" s="184" t="s">
        <v>325</v>
      </c>
      <c r="C19" s="171">
        <v>1418581</v>
      </c>
      <c r="D19" s="195">
        <v>105640</v>
      </c>
      <c r="E19" s="195">
        <v>102222</v>
      </c>
      <c r="F19" s="195">
        <v>126518</v>
      </c>
      <c r="G19" s="195">
        <v>115483</v>
      </c>
      <c r="H19" s="195">
        <v>105733</v>
      </c>
      <c r="I19" s="195">
        <v>117886</v>
      </c>
      <c r="J19" s="195">
        <v>122320</v>
      </c>
      <c r="K19" s="195">
        <v>123190</v>
      </c>
      <c r="L19" s="195">
        <v>121016</v>
      </c>
      <c r="M19" s="195">
        <v>122079</v>
      </c>
      <c r="N19" s="195">
        <v>129998</v>
      </c>
      <c r="O19" s="209">
        <v>126496</v>
      </c>
      <c r="P19" s="361">
        <v>1281062</v>
      </c>
      <c r="Q19" s="371">
        <v>1.1073476537435347</v>
      </c>
    </row>
    <row r="20" spans="1:17" ht="15">
      <c r="A20" s="352"/>
      <c r="B20" s="186" t="s">
        <v>326</v>
      </c>
      <c r="C20" s="176">
        <v>5515711</v>
      </c>
      <c r="D20" s="198">
        <v>436910</v>
      </c>
      <c r="E20" s="198">
        <v>385546</v>
      </c>
      <c r="F20" s="198">
        <v>500885</v>
      </c>
      <c r="G20" s="198">
        <v>460648</v>
      </c>
      <c r="H20" s="198">
        <v>427177</v>
      </c>
      <c r="I20" s="198">
        <v>446439</v>
      </c>
      <c r="J20" s="198">
        <v>484939</v>
      </c>
      <c r="K20" s="198">
        <v>492760</v>
      </c>
      <c r="L20" s="198">
        <v>458729</v>
      </c>
      <c r="M20" s="198">
        <v>463988</v>
      </c>
      <c r="N20" s="198">
        <v>485713</v>
      </c>
      <c r="O20" s="210">
        <v>471977</v>
      </c>
      <c r="P20" s="367">
        <v>5676297</v>
      </c>
      <c r="Q20" s="368">
        <v>0.9717093732058065</v>
      </c>
    </row>
    <row r="21" spans="1:17" ht="15">
      <c r="A21" s="352"/>
      <c r="B21" s="186" t="s">
        <v>327</v>
      </c>
      <c r="C21" s="176">
        <v>2188201</v>
      </c>
      <c r="D21" s="198">
        <v>161105</v>
      </c>
      <c r="E21" s="198">
        <v>162141</v>
      </c>
      <c r="F21" s="198">
        <v>192361</v>
      </c>
      <c r="G21" s="198">
        <v>178087</v>
      </c>
      <c r="H21" s="198">
        <v>166449</v>
      </c>
      <c r="I21" s="198">
        <v>179494</v>
      </c>
      <c r="J21" s="198">
        <v>188223</v>
      </c>
      <c r="K21" s="198">
        <v>183353</v>
      </c>
      <c r="L21" s="198">
        <v>183263</v>
      </c>
      <c r="M21" s="198">
        <v>197897</v>
      </c>
      <c r="N21" s="198">
        <v>196117</v>
      </c>
      <c r="O21" s="210">
        <v>199711</v>
      </c>
      <c r="P21" s="372" t="s">
        <v>328</v>
      </c>
      <c r="Q21" s="373" t="s">
        <v>328</v>
      </c>
    </row>
    <row r="22" spans="1:17" ht="15">
      <c r="A22" s="352"/>
      <c r="B22" s="186" t="s">
        <v>329</v>
      </c>
      <c r="C22" s="176">
        <v>8480284</v>
      </c>
      <c r="D22" s="198">
        <v>648683</v>
      </c>
      <c r="E22" s="198">
        <v>638141</v>
      </c>
      <c r="F22" s="198">
        <v>767046</v>
      </c>
      <c r="G22" s="198">
        <v>700717</v>
      </c>
      <c r="H22" s="198">
        <v>624615</v>
      </c>
      <c r="I22" s="198">
        <v>696847</v>
      </c>
      <c r="J22" s="198">
        <v>735346</v>
      </c>
      <c r="K22" s="198">
        <v>743742</v>
      </c>
      <c r="L22" s="198">
        <v>715814</v>
      </c>
      <c r="M22" s="198">
        <v>721508</v>
      </c>
      <c r="N22" s="198">
        <v>741934</v>
      </c>
      <c r="O22" s="210">
        <v>745891</v>
      </c>
      <c r="P22" s="367">
        <v>8650154</v>
      </c>
      <c r="Q22" s="368">
        <v>0.9803621993319426</v>
      </c>
    </row>
    <row r="23" spans="1:17" ht="15">
      <c r="A23" s="352"/>
      <c r="B23" s="186" t="s">
        <v>330</v>
      </c>
      <c r="C23" s="176">
        <v>3756829</v>
      </c>
      <c r="D23" s="198">
        <v>287573</v>
      </c>
      <c r="E23" s="198">
        <v>280703</v>
      </c>
      <c r="F23" s="198">
        <v>343987</v>
      </c>
      <c r="G23" s="198">
        <v>313076</v>
      </c>
      <c r="H23" s="198">
        <v>301174</v>
      </c>
      <c r="I23" s="198">
        <v>306863</v>
      </c>
      <c r="J23" s="198">
        <v>329442</v>
      </c>
      <c r="K23" s="198">
        <v>332532</v>
      </c>
      <c r="L23" s="198">
        <v>311780</v>
      </c>
      <c r="M23" s="198">
        <v>310795</v>
      </c>
      <c r="N23" s="198">
        <v>322566</v>
      </c>
      <c r="O23" s="210">
        <v>316338</v>
      </c>
      <c r="P23" s="367">
        <v>3720805</v>
      </c>
      <c r="Q23" s="368">
        <v>1.0096817758522685</v>
      </c>
    </row>
    <row r="24" spans="1:17" ht="15">
      <c r="A24" s="352"/>
      <c r="B24" s="186" t="s">
        <v>331</v>
      </c>
      <c r="C24" s="176">
        <v>1379697</v>
      </c>
      <c r="D24" s="198">
        <v>98614</v>
      </c>
      <c r="E24" s="198">
        <v>88059</v>
      </c>
      <c r="F24" s="198">
        <v>118924</v>
      </c>
      <c r="G24" s="198">
        <v>119837</v>
      </c>
      <c r="H24" s="198">
        <v>131528</v>
      </c>
      <c r="I24" s="198">
        <v>108379</v>
      </c>
      <c r="J24" s="198">
        <v>116368</v>
      </c>
      <c r="K24" s="198">
        <v>120177</v>
      </c>
      <c r="L24" s="198">
        <v>113772</v>
      </c>
      <c r="M24" s="198">
        <v>124846</v>
      </c>
      <c r="N24" s="198">
        <v>127701</v>
      </c>
      <c r="O24" s="210">
        <v>111492</v>
      </c>
      <c r="P24" s="367">
        <v>1464993</v>
      </c>
      <c r="Q24" s="368">
        <v>0.9417771962050331</v>
      </c>
    </row>
    <row r="25" spans="1:17" ht="15">
      <c r="A25" s="352"/>
      <c r="B25" s="186" t="s">
        <v>332</v>
      </c>
      <c r="C25" s="176">
        <v>1491743</v>
      </c>
      <c r="D25" s="198">
        <v>116269</v>
      </c>
      <c r="E25" s="198">
        <v>104299</v>
      </c>
      <c r="F25" s="198">
        <v>131226</v>
      </c>
      <c r="G25" s="198">
        <v>124498</v>
      </c>
      <c r="H25" s="198">
        <v>124726</v>
      </c>
      <c r="I25" s="198">
        <v>121320</v>
      </c>
      <c r="J25" s="198">
        <v>129620</v>
      </c>
      <c r="K25" s="198">
        <v>133393</v>
      </c>
      <c r="L25" s="198">
        <v>125099</v>
      </c>
      <c r="M25" s="198">
        <v>123731</v>
      </c>
      <c r="N25" s="198">
        <v>129481</v>
      </c>
      <c r="O25" s="210">
        <v>128081</v>
      </c>
      <c r="P25" s="367">
        <v>1477522</v>
      </c>
      <c r="Q25" s="368">
        <v>1.0096248989862757</v>
      </c>
    </row>
    <row r="26" spans="1:17" ht="15">
      <c r="A26" s="352"/>
      <c r="B26" s="186" t="s">
        <v>333</v>
      </c>
      <c r="C26" s="176">
        <v>1742309</v>
      </c>
      <c r="D26" s="198">
        <v>131474</v>
      </c>
      <c r="E26" s="198">
        <v>121331</v>
      </c>
      <c r="F26" s="198">
        <v>155931</v>
      </c>
      <c r="G26" s="198">
        <v>141779</v>
      </c>
      <c r="H26" s="198">
        <v>157135</v>
      </c>
      <c r="I26" s="198">
        <v>128835</v>
      </c>
      <c r="J26" s="198">
        <v>145416</v>
      </c>
      <c r="K26" s="198">
        <v>161728</v>
      </c>
      <c r="L26" s="198">
        <v>142523</v>
      </c>
      <c r="M26" s="198">
        <v>150246</v>
      </c>
      <c r="N26" s="198">
        <v>158915</v>
      </c>
      <c r="O26" s="210">
        <v>146996</v>
      </c>
      <c r="P26" s="367">
        <v>1700831</v>
      </c>
      <c r="Q26" s="368">
        <v>1.0243869026375931</v>
      </c>
    </row>
    <row r="27" spans="1:17" ht="15">
      <c r="A27" s="352"/>
      <c r="B27" s="186" t="s">
        <v>334</v>
      </c>
      <c r="C27" s="176">
        <v>1196202</v>
      </c>
      <c r="D27" s="198">
        <v>92082</v>
      </c>
      <c r="E27" s="198">
        <v>87026</v>
      </c>
      <c r="F27" s="198">
        <v>107556</v>
      </c>
      <c r="G27" s="198">
        <v>99066</v>
      </c>
      <c r="H27" s="198">
        <v>95621</v>
      </c>
      <c r="I27" s="198">
        <v>96200</v>
      </c>
      <c r="J27" s="198">
        <v>106351</v>
      </c>
      <c r="K27" s="198">
        <v>107982</v>
      </c>
      <c r="L27" s="198">
        <v>99158</v>
      </c>
      <c r="M27" s="198">
        <v>99772</v>
      </c>
      <c r="N27" s="198">
        <v>103401</v>
      </c>
      <c r="O27" s="210">
        <v>101987</v>
      </c>
      <c r="P27" s="367">
        <v>1175111</v>
      </c>
      <c r="Q27" s="368">
        <v>1.0179480917121873</v>
      </c>
    </row>
    <row r="28" spans="1:17" ht="15">
      <c r="A28" s="352"/>
      <c r="B28" s="186" t="s">
        <v>335</v>
      </c>
      <c r="C28" s="176">
        <v>2312109</v>
      </c>
      <c r="D28" s="198">
        <v>177849</v>
      </c>
      <c r="E28" s="198">
        <v>175498</v>
      </c>
      <c r="F28" s="198">
        <v>211155</v>
      </c>
      <c r="G28" s="198">
        <v>194105</v>
      </c>
      <c r="H28" s="198">
        <v>180194</v>
      </c>
      <c r="I28" s="198">
        <v>191415</v>
      </c>
      <c r="J28" s="198">
        <v>201503</v>
      </c>
      <c r="K28" s="198">
        <v>193907</v>
      </c>
      <c r="L28" s="198">
        <v>191727</v>
      </c>
      <c r="M28" s="198">
        <v>196058</v>
      </c>
      <c r="N28" s="198">
        <v>201086</v>
      </c>
      <c r="O28" s="210">
        <v>197612</v>
      </c>
      <c r="P28" s="367">
        <v>2308205</v>
      </c>
      <c r="Q28" s="368">
        <v>1.00169135757006</v>
      </c>
    </row>
    <row r="29" spans="1:17" ht="15">
      <c r="A29" s="352"/>
      <c r="B29" s="186" t="s">
        <v>336</v>
      </c>
      <c r="C29" s="176">
        <v>3701044</v>
      </c>
      <c r="D29" s="198">
        <v>274045</v>
      </c>
      <c r="E29" s="198">
        <v>270776</v>
      </c>
      <c r="F29" s="198">
        <v>334002</v>
      </c>
      <c r="G29" s="198">
        <v>308561</v>
      </c>
      <c r="H29" s="198">
        <v>287661</v>
      </c>
      <c r="I29" s="198">
        <v>307885</v>
      </c>
      <c r="J29" s="198">
        <v>330015</v>
      </c>
      <c r="K29" s="198">
        <v>329359</v>
      </c>
      <c r="L29" s="198">
        <v>310936</v>
      </c>
      <c r="M29" s="198">
        <v>311771</v>
      </c>
      <c r="N29" s="198">
        <v>324082</v>
      </c>
      <c r="O29" s="210">
        <v>311951</v>
      </c>
      <c r="P29" s="367">
        <v>3636297</v>
      </c>
      <c r="Q29" s="368">
        <v>1.0178057512903924</v>
      </c>
    </row>
    <row r="30" spans="1:17" ht="15">
      <c r="A30" s="352"/>
      <c r="B30" s="186" t="s">
        <v>337</v>
      </c>
      <c r="C30" s="176">
        <v>1923515</v>
      </c>
      <c r="D30" s="198">
        <v>144456</v>
      </c>
      <c r="E30" s="198">
        <v>134256</v>
      </c>
      <c r="F30" s="198">
        <v>164260</v>
      </c>
      <c r="G30" s="198">
        <v>160455</v>
      </c>
      <c r="H30" s="198">
        <v>177926</v>
      </c>
      <c r="I30" s="198">
        <v>159955</v>
      </c>
      <c r="J30" s="198">
        <v>169005</v>
      </c>
      <c r="K30" s="198">
        <v>174579</v>
      </c>
      <c r="L30" s="198">
        <v>159280</v>
      </c>
      <c r="M30" s="198">
        <v>161071</v>
      </c>
      <c r="N30" s="198">
        <v>158234</v>
      </c>
      <c r="O30" s="210">
        <v>160038</v>
      </c>
      <c r="P30" s="367">
        <v>1916805</v>
      </c>
      <c r="Q30" s="368">
        <v>1.0035006169119969</v>
      </c>
    </row>
    <row r="31" spans="1:17" ht="15">
      <c r="A31" s="352"/>
      <c r="B31" s="187" t="s">
        <v>338</v>
      </c>
      <c r="C31" s="363">
        <v>422628</v>
      </c>
      <c r="D31" s="203">
        <v>32368</v>
      </c>
      <c r="E31" s="203">
        <v>31045</v>
      </c>
      <c r="F31" s="203">
        <v>39231</v>
      </c>
      <c r="G31" s="203">
        <v>34449</v>
      </c>
      <c r="H31" s="203">
        <v>35475</v>
      </c>
      <c r="I31" s="203">
        <v>32647</v>
      </c>
      <c r="J31" s="203">
        <v>35130</v>
      </c>
      <c r="K31" s="203">
        <v>40599</v>
      </c>
      <c r="L31" s="203">
        <v>35237</v>
      </c>
      <c r="M31" s="203">
        <v>34743</v>
      </c>
      <c r="N31" s="203">
        <v>36146</v>
      </c>
      <c r="O31" s="211">
        <v>35558</v>
      </c>
      <c r="P31" s="369">
        <v>405777</v>
      </c>
      <c r="Q31" s="370">
        <v>1.041527735677478</v>
      </c>
    </row>
    <row r="32" spans="1:17" ht="15">
      <c r="A32" s="348"/>
      <c r="B32" s="353" t="s">
        <v>339</v>
      </c>
      <c r="C32" s="354">
        <v>49861847</v>
      </c>
      <c r="D32" s="355">
        <v>3759919</v>
      </c>
      <c r="E32" s="355">
        <v>3594428</v>
      </c>
      <c r="F32" s="355">
        <v>4461179</v>
      </c>
      <c r="G32" s="355">
        <v>4135337</v>
      </c>
      <c r="H32" s="355">
        <v>3967524</v>
      </c>
      <c r="I32" s="355">
        <v>4044165</v>
      </c>
      <c r="J32" s="355">
        <v>4328702</v>
      </c>
      <c r="K32" s="355">
        <v>4482462</v>
      </c>
      <c r="L32" s="355">
        <v>4161799</v>
      </c>
      <c r="M32" s="355">
        <v>4236767</v>
      </c>
      <c r="N32" s="355">
        <v>4438563</v>
      </c>
      <c r="O32" s="374">
        <v>4251002</v>
      </c>
      <c r="P32" s="354">
        <v>47460939</v>
      </c>
      <c r="Q32" s="375">
        <v>1.0505870311584016</v>
      </c>
    </row>
    <row r="33" spans="1:17" ht="15">
      <c r="A33" s="348"/>
      <c r="B33" s="206" t="s">
        <v>340</v>
      </c>
      <c r="C33" s="234"/>
      <c r="D33" s="206"/>
      <c r="E33" s="206"/>
      <c r="F33" s="206"/>
      <c r="G33" s="206"/>
      <c r="H33" s="206"/>
      <c r="I33" s="206"/>
      <c r="J33" s="234"/>
      <c r="K33" s="206"/>
      <c r="L33" s="206"/>
      <c r="M33" s="206"/>
      <c r="N33" s="234"/>
      <c r="O33" s="234"/>
      <c r="P33" s="234"/>
      <c r="Q33" s="206"/>
    </row>
    <row r="34" spans="1:17" ht="15">
      <c r="A34" s="348"/>
      <c r="B34" s="206" t="s">
        <v>341</v>
      </c>
      <c r="C34" s="206"/>
      <c r="D34" s="206"/>
      <c r="E34" s="206"/>
      <c r="F34" s="206"/>
      <c r="G34" s="206"/>
      <c r="H34" s="206"/>
      <c r="I34" s="206"/>
      <c r="J34" s="206"/>
      <c r="K34" s="206"/>
      <c r="L34" s="206"/>
      <c r="M34" s="206"/>
      <c r="N34" s="206"/>
      <c r="O34" s="206"/>
      <c r="P34" s="206"/>
      <c r="Q34" s="206"/>
    </row>
    <row r="35" spans="1:17" ht="15">
      <c r="A35" s="348"/>
      <c r="B35" s="376" t="s">
        <v>342</v>
      </c>
      <c r="C35" s="206"/>
      <c r="D35" s="206"/>
      <c r="E35" s="206"/>
      <c r="F35" s="206"/>
      <c r="G35" s="206"/>
      <c r="H35" s="206"/>
      <c r="I35" s="206"/>
      <c r="J35" s="377"/>
      <c r="K35" s="348"/>
      <c r="L35" s="206"/>
      <c r="M35" s="206"/>
      <c r="N35" s="206"/>
      <c r="O35" s="206"/>
      <c r="P35" s="206"/>
      <c r="Q35" s="206"/>
    </row>
    <row r="36" spans="1:17" ht="15">
      <c r="A36" s="348"/>
      <c r="B36" s="376" t="s">
        <v>343</v>
      </c>
      <c r="C36" s="206"/>
      <c r="D36" s="206"/>
      <c r="E36" s="206"/>
      <c r="F36" s="206"/>
      <c r="G36" s="206"/>
      <c r="H36" s="206"/>
      <c r="I36" s="206"/>
      <c r="J36" s="377"/>
      <c r="K36" s="348"/>
      <c r="L36" s="206"/>
      <c r="M36" s="234"/>
      <c r="N36" s="206"/>
      <c r="O36" s="206"/>
      <c r="P36" s="206"/>
      <c r="Q36" s="206"/>
    </row>
    <row r="37" spans="1:17" ht="15">
      <c r="A37" s="348"/>
      <c r="B37" s="206" t="s">
        <v>344</v>
      </c>
      <c r="C37" s="348"/>
      <c r="D37" s="348"/>
      <c r="E37" s="348"/>
      <c r="F37" s="206"/>
      <c r="G37" s="206"/>
      <c r="H37" s="348"/>
      <c r="I37" s="348"/>
      <c r="J37" s="348"/>
      <c r="K37" s="348"/>
      <c r="L37" s="348"/>
      <c r="M37" s="348"/>
      <c r="N37" s="206"/>
      <c r="O37" s="206"/>
      <c r="P37" s="206"/>
      <c r="Q37" s="206"/>
    </row>
    <row r="38" spans="1:17" ht="15">
      <c r="A38" s="348"/>
      <c r="B38" s="348"/>
      <c r="C38" s="348"/>
      <c r="D38" s="348"/>
      <c r="E38" s="348"/>
      <c r="F38" s="206"/>
      <c r="G38" s="206"/>
      <c r="H38" s="348"/>
      <c r="I38" s="348"/>
      <c r="J38" s="206"/>
      <c r="K38" s="348"/>
      <c r="L38" s="206"/>
      <c r="M38" s="206"/>
      <c r="N38" s="206"/>
      <c r="O38" s="206"/>
      <c r="P38" s="206"/>
      <c r="Q38" s="206"/>
    </row>
    <row r="39" spans="1:17" ht="15">
      <c r="A39" s="348"/>
      <c r="B39" s="348"/>
      <c r="C39" s="348"/>
      <c r="D39" s="348"/>
      <c r="E39" s="348"/>
      <c r="F39" s="206"/>
      <c r="G39" s="206"/>
      <c r="H39" s="348"/>
      <c r="I39" s="348"/>
      <c r="J39" s="348"/>
      <c r="K39" s="348"/>
      <c r="L39" s="348"/>
      <c r="M39" s="348"/>
      <c r="N39" s="206"/>
      <c r="O39" s="206"/>
      <c r="P39" s="206"/>
      <c r="Q39" s="206"/>
    </row>
    <row r="40" spans="2:17" ht="15">
      <c r="B40" s="206"/>
      <c r="C40" s="206"/>
      <c r="D40" s="206"/>
      <c r="E40" s="206"/>
      <c r="F40" s="206"/>
      <c r="G40" s="206"/>
      <c r="H40" s="206"/>
      <c r="I40" s="206"/>
      <c r="J40" s="206"/>
      <c r="K40" s="206"/>
      <c r="L40" s="206"/>
      <c r="M40" s="206"/>
      <c r="N40" s="206"/>
      <c r="O40" s="206"/>
      <c r="P40" s="206"/>
      <c r="Q40" s="206"/>
    </row>
    <row r="41" spans="2:17" ht="15">
      <c r="B41" s="206"/>
      <c r="C41" s="206"/>
      <c r="D41" s="206"/>
      <c r="E41" s="206"/>
      <c r="F41" s="206"/>
      <c r="G41" s="206"/>
      <c r="H41" s="206"/>
      <c r="I41" s="206"/>
      <c r="J41" s="206"/>
      <c r="K41" s="206"/>
      <c r="L41" s="206"/>
      <c r="M41" s="206"/>
      <c r="N41" s="206"/>
      <c r="O41" s="206"/>
      <c r="P41" s="206"/>
      <c r="Q41" s="206"/>
    </row>
    <row r="42" spans="2:17" ht="15">
      <c r="B42" s="206"/>
      <c r="C42" s="206"/>
      <c r="D42" s="206"/>
      <c r="E42" s="206"/>
      <c r="F42" s="206"/>
      <c r="G42" s="206"/>
      <c r="H42" s="206"/>
      <c r="I42" s="206"/>
      <c r="J42" s="206"/>
      <c r="K42" s="206"/>
      <c r="L42" s="206"/>
      <c r="M42" s="206"/>
      <c r="N42" s="206"/>
      <c r="O42" s="206"/>
      <c r="P42" s="206"/>
      <c r="Q42" s="206"/>
    </row>
    <row r="43" spans="2:17" ht="15">
      <c r="B43" s="206"/>
      <c r="C43" s="206"/>
      <c r="D43" s="206"/>
      <c r="E43" s="206"/>
      <c r="F43" s="206"/>
      <c r="G43" s="206"/>
      <c r="H43" s="206"/>
      <c r="I43" s="206"/>
      <c r="J43" s="206"/>
      <c r="K43" s="206"/>
      <c r="L43" s="206"/>
      <c r="M43" s="206"/>
      <c r="N43" s="206"/>
      <c r="O43" s="206"/>
      <c r="P43" s="206"/>
      <c r="Q43" s="206"/>
    </row>
  </sheetData>
  <mergeCells count="4">
    <mergeCell ref="B5:B6"/>
    <mergeCell ref="C5:C6"/>
    <mergeCell ref="B10:B11"/>
    <mergeCell ref="C10:C11"/>
  </mergeCells>
  <printOptions/>
  <pageMargins left="0.7" right="0.7" top="0.75" bottom="0.75" header="0.3" footer="0.3"/>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106" zoomScaleNormal="106" workbookViewId="0" topLeftCell="A1"/>
  </sheetViews>
  <sheetFormatPr defaultColWidth="9.140625" defaultRowHeight="15"/>
  <cols>
    <col min="1" max="1" width="18.7109375" style="399" customWidth="1"/>
    <col min="2" max="2" width="19.00390625" style="16" customWidth="1"/>
    <col min="3" max="3" width="11.7109375" style="16" customWidth="1"/>
    <col min="4" max="4" width="49.00390625" style="380" customWidth="1"/>
    <col min="5" max="5" width="25.421875" style="16" bestFit="1" customWidth="1"/>
    <col min="6" max="255" width="9.00390625" style="16" customWidth="1"/>
    <col min="256" max="256" width="14.57421875" style="16" customWidth="1"/>
    <col min="257" max="257" width="19.00390625" style="16" customWidth="1"/>
    <col min="258" max="258" width="12.8515625" style="16" customWidth="1"/>
    <col min="259" max="259" width="49.00390625" style="16" customWidth="1"/>
    <col min="260" max="260" width="9.00390625" style="16" customWidth="1"/>
    <col min="261" max="261" width="25.421875" style="16" bestFit="1" customWidth="1"/>
    <col min="262" max="511" width="9.00390625" style="16" customWidth="1"/>
    <col min="512" max="512" width="14.57421875" style="16" customWidth="1"/>
    <col min="513" max="513" width="19.00390625" style="16" customWidth="1"/>
    <col min="514" max="514" width="12.8515625" style="16" customWidth="1"/>
    <col min="515" max="515" width="49.00390625" style="16" customWidth="1"/>
    <col min="516" max="516" width="9.00390625" style="16" customWidth="1"/>
    <col min="517" max="517" width="25.421875" style="16" bestFit="1" customWidth="1"/>
    <col min="518" max="767" width="9.00390625" style="16" customWidth="1"/>
    <col min="768" max="768" width="14.57421875" style="16" customWidth="1"/>
    <col min="769" max="769" width="19.00390625" style="16" customWidth="1"/>
    <col min="770" max="770" width="12.8515625" style="16" customWidth="1"/>
    <col min="771" max="771" width="49.00390625" style="16" customWidth="1"/>
    <col min="772" max="772" width="9.00390625" style="16" customWidth="1"/>
    <col min="773" max="773" width="25.421875" style="16" bestFit="1" customWidth="1"/>
    <col min="774" max="1023" width="9.00390625" style="16" customWidth="1"/>
    <col min="1024" max="1024" width="14.57421875" style="16" customWidth="1"/>
    <col min="1025" max="1025" width="19.00390625" style="16" customWidth="1"/>
    <col min="1026" max="1026" width="12.8515625" style="16" customWidth="1"/>
    <col min="1027" max="1027" width="49.00390625" style="16" customWidth="1"/>
    <col min="1028" max="1028" width="9.00390625" style="16" customWidth="1"/>
    <col min="1029" max="1029" width="25.421875" style="16" bestFit="1" customWidth="1"/>
    <col min="1030" max="1279" width="9.00390625" style="16" customWidth="1"/>
    <col min="1280" max="1280" width="14.57421875" style="16" customWidth="1"/>
    <col min="1281" max="1281" width="19.00390625" style="16" customWidth="1"/>
    <col min="1282" max="1282" width="12.8515625" style="16" customWidth="1"/>
    <col min="1283" max="1283" width="49.00390625" style="16" customWidth="1"/>
    <col min="1284" max="1284" width="9.00390625" style="16" customWidth="1"/>
    <col min="1285" max="1285" width="25.421875" style="16" bestFit="1" customWidth="1"/>
    <col min="1286" max="1535" width="9.00390625" style="16" customWidth="1"/>
    <col min="1536" max="1536" width="14.57421875" style="16" customWidth="1"/>
    <col min="1537" max="1537" width="19.00390625" style="16" customWidth="1"/>
    <col min="1538" max="1538" width="12.8515625" style="16" customWidth="1"/>
    <col min="1539" max="1539" width="49.00390625" style="16" customWidth="1"/>
    <col min="1540" max="1540" width="9.00390625" style="16" customWidth="1"/>
    <col min="1541" max="1541" width="25.421875" style="16" bestFit="1" customWidth="1"/>
    <col min="1542" max="1791" width="9.00390625" style="16" customWidth="1"/>
    <col min="1792" max="1792" width="14.57421875" style="16" customWidth="1"/>
    <col min="1793" max="1793" width="19.00390625" style="16" customWidth="1"/>
    <col min="1794" max="1794" width="12.8515625" style="16" customWidth="1"/>
    <col min="1795" max="1795" width="49.00390625" style="16" customWidth="1"/>
    <col min="1796" max="1796" width="9.00390625" style="16" customWidth="1"/>
    <col min="1797" max="1797" width="25.421875" style="16" bestFit="1" customWidth="1"/>
    <col min="1798" max="2047" width="9.00390625" style="16" customWidth="1"/>
    <col min="2048" max="2048" width="14.57421875" style="16" customWidth="1"/>
    <col min="2049" max="2049" width="19.00390625" style="16" customWidth="1"/>
    <col min="2050" max="2050" width="12.8515625" style="16" customWidth="1"/>
    <col min="2051" max="2051" width="49.00390625" style="16" customWidth="1"/>
    <col min="2052" max="2052" width="9.00390625" style="16" customWidth="1"/>
    <col min="2053" max="2053" width="25.421875" style="16" bestFit="1" customWidth="1"/>
    <col min="2054" max="2303" width="9.00390625" style="16" customWidth="1"/>
    <col min="2304" max="2304" width="14.57421875" style="16" customWidth="1"/>
    <col min="2305" max="2305" width="19.00390625" style="16" customWidth="1"/>
    <col min="2306" max="2306" width="12.8515625" style="16" customWidth="1"/>
    <col min="2307" max="2307" width="49.00390625" style="16" customWidth="1"/>
    <col min="2308" max="2308" width="9.00390625" style="16" customWidth="1"/>
    <col min="2309" max="2309" width="25.421875" style="16" bestFit="1" customWidth="1"/>
    <col min="2310" max="2559" width="9.00390625" style="16" customWidth="1"/>
    <col min="2560" max="2560" width="14.57421875" style="16" customWidth="1"/>
    <col min="2561" max="2561" width="19.00390625" style="16" customWidth="1"/>
    <col min="2562" max="2562" width="12.8515625" style="16" customWidth="1"/>
    <col min="2563" max="2563" width="49.00390625" style="16" customWidth="1"/>
    <col min="2564" max="2564" width="9.00390625" style="16" customWidth="1"/>
    <col min="2565" max="2565" width="25.421875" style="16" bestFit="1" customWidth="1"/>
    <col min="2566" max="2815" width="9.00390625" style="16" customWidth="1"/>
    <col min="2816" max="2816" width="14.57421875" style="16" customWidth="1"/>
    <col min="2817" max="2817" width="19.00390625" style="16" customWidth="1"/>
    <col min="2818" max="2818" width="12.8515625" style="16" customWidth="1"/>
    <col min="2819" max="2819" width="49.00390625" style="16" customWidth="1"/>
    <col min="2820" max="2820" width="9.00390625" style="16" customWidth="1"/>
    <col min="2821" max="2821" width="25.421875" style="16" bestFit="1" customWidth="1"/>
    <col min="2822" max="3071" width="9.00390625" style="16" customWidth="1"/>
    <col min="3072" max="3072" width="14.57421875" style="16" customWidth="1"/>
    <col min="3073" max="3073" width="19.00390625" style="16" customWidth="1"/>
    <col min="3074" max="3074" width="12.8515625" style="16" customWidth="1"/>
    <col min="3075" max="3075" width="49.00390625" style="16" customWidth="1"/>
    <col min="3076" max="3076" width="9.00390625" style="16" customWidth="1"/>
    <col min="3077" max="3077" width="25.421875" style="16" bestFit="1" customWidth="1"/>
    <col min="3078" max="3327" width="9.00390625" style="16" customWidth="1"/>
    <col min="3328" max="3328" width="14.57421875" style="16" customWidth="1"/>
    <col min="3329" max="3329" width="19.00390625" style="16" customWidth="1"/>
    <col min="3330" max="3330" width="12.8515625" style="16" customWidth="1"/>
    <col min="3331" max="3331" width="49.00390625" style="16" customWidth="1"/>
    <col min="3332" max="3332" width="9.00390625" style="16" customWidth="1"/>
    <col min="3333" max="3333" width="25.421875" style="16" bestFit="1" customWidth="1"/>
    <col min="3334" max="3583" width="9.00390625" style="16" customWidth="1"/>
    <col min="3584" max="3584" width="14.57421875" style="16" customWidth="1"/>
    <col min="3585" max="3585" width="19.00390625" style="16" customWidth="1"/>
    <col min="3586" max="3586" width="12.8515625" style="16" customWidth="1"/>
    <col min="3587" max="3587" width="49.00390625" style="16" customWidth="1"/>
    <col min="3588" max="3588" width="9.00390625" style="16" customWidth="1"/>
    <col min="3589" max="3589" width="25.421875" style="16" bestFit="1" customWidth="1"/>
    <col min="3590" max="3839" width="9.00390625" style="16" customWidth="1"/>
    <col min="3840" max="3840" width="14.57421875" style="16" customWidth="1"/>
    <col min="3841" max="3841" width="19.00390625" style="16" customWidth="1"/>
    <col min="3842" max="3842" width="12.8515625" style="16" customWidth="1"/>
    <col min="3843" max="3843" width="49.00390625" style="16" customWidth="1"/>
    <col min="3844" max="3844" width="9.00390625" style="16" customWidth="1"/>
    <col min="3845" max="3845" width="25.421875" style="16" bestFit="1" customWidth="1"/>
    <col min="3846" max="4095" width="9.00390625" style="16" customWidth="1"/>
    <col min="4096" max="4096" width="14.57421875" style="16" customWidth="1"/>
    <col min="4097" max="4097" width="19.00390625" style="16" customWidth="1"/>
    <col min="4098" max="4098" width="12.8515625" style="16" customWidth="1"/>
    <col min="4099" max="4099" width="49.00390625" style="16" customWidth="1"/>
    <col min="4100" max="4100" width="9.00390625" style="16" customWidth="1"/>
    <col min="4101" max="4101" width="25.421875" style="16" bestFit="1" customWidth="1"/>
    <col min="4102" max="4351" width="9.00390625" style="16" customWidth="1"/>
    <col min="4352" max="4352" width="14.57421875" style="16" customWidth="1"/>
    <col min="4353" max="4353" width="19.00390625" style="16" customWidth="1"/>
    <col min="4354" max="4354" width="12.8515625" style="16" customWidth="1"/>
    <col min="4355" max="4355" width="49.00390625" style="16" customWidth="1"/>
    <col min="4356" max="4356" width="9.00390625" style="16" customWidth="1"/>
    <col min="4357" max="4357" width="25.421875" style="16" bestFit="1" customWidth="1"/>
    <col min="4358" max="4607" width="9.00390625" style="16" customWidth="1"/>
    <col min="4608" max="4608" width="14.57421875" style="16" customWidth="1"/>
    <col min="4609" max="4609" width="19.00390625" style="16" customWidth="1"/>
    <col min="4610" max="4610" width="12.8515625" style="16" customWidth="1"/>
    <col min="4611" max="4611" width="49.00390625" style="16" customWidth="1"/>
    <col min="4612" max="4612" width="9.00390625" style="16" customWidth="1"/>
    <col min="4613" max="4613" width="25.421875" style="16" bestFit="1" customWidth="1"/>
    <col min="4614" max="4863" width="9.00390625" style="16" customWidth="1"/>
    <col min="4864" max="4864" width="14.57421875" style="16" customWidth="1"/>
    <col min="4865" max="4865" width="19.00390625" style="16" customWidth="1"/>
    <col min="4866" max="4866" width="12.8515625" style="16" customWidth="1"/>
    <col min="4867" max="4867" width="49.00390625" style="16" customWidth="1"/>
    <col min="4868" max="4868" width="9.00390625" style="16" customWidth="1"/>
    <col min="4869" max="4869" width="25.421875" style="16" bestFit="1" customWidth="1"/>
    <col min="4870" max="5119" width="9.00390625" style="16" customWidth="1"/>
    <col min="5120" max="5120" width="14.57421875" style="16" customWidth="1"/>
    <col min="5121" max="5121" width="19.00390625" style="16" customWidth="1"/>
    <col min="5122" max="5122" width="12.8515625" style="16" customWidth="1"/>
    <col min="5123" max="5123" width="49.00390625" style="16" customWidth="1"/>
    <col min="5124" max="5124" width="9.00390625" style="16" customWidth="1"/>
    <col min="5125" max="5125" width="25.421875" style="16" bestFit="1" customWidth="1"/>
    <col min="5126" max="5375" width="9.00390625" style="16" customWidth="1"/>
    <col min="5376" max="5376" width="14.57421875" style="16" customWidth="1"/>
    <col min="5377" max="5377" width="19.00390625" style="16" customWidth="1"/>
    <col min="5378" max="5378" width="12.8515625" style="16" customWidth="1"/>
    <col min="5379" max="5379" width="49.00390625" style="16" customWidth="1"/>
    <col min="5380" max="5380" width="9.00390625" style="16" customWidth="1"/>
    <col min="5381" max="5381" width="25.421875" style="16" bestFit="1" customWidth="1"/>
    <col min="5382" max="5631" width="9.00390625" style="16" customWidth="1"/>
    <col min="5632" max="5632" width="14.57421875" style="16" customWidth="1"/>
    <col min="5633" max="5633" width="19.00390625" style="16" customWidth="1"/>
    <col min="5634" max="5634" width="12.8515625" style="16" customWidth="1"/>
    <col min="5635" max="5635" width="49.00390625" style="16" customWidth="1"/>
    <col min="5636" max="5636" width="9.00390625" style="16" customWidth="1"/>
    <col min="5637" max="5637" width="25.421875" style="16" bestFit="1" customWidth="1"/>
    <col min="5638" max="5887" width="9.00390625" style="16" customWidth="1"/>
    <col min="5888" max="5888" width="14.57421875" style="16" customWidth="1"/>
    <col min="5889" max="5889" width="19.00390625" style="16" customWidth="1"/>
    <col min="5890" max="5890" width="12.8515625" style="16" customWidth="1"/>
    <col min="5891" max="5891" width="49.00390625" style="16" customWidth="1"/>
    <col min="5892" max="5892" width="9.00390625" style="16" customWidth="1"/>
    <col min="5893" max="5893" width="25.421875" style="16" bestFit="1" customWidth="1"/>
    <col min="5894" max="6143" width="9.00390625" style="16" customWidth="1"/>
    <col min="6144" max="6144" width="14.57421875" style="16" customWidth="1"/>
    <col min="6145" max="6145" width="19.00390625" style="16" customWidth="1"/>
    <col min="6146" max="6146" width="12.8515625" style="16" customWidth="1"/>
    <col min="6147" max="6147" width="49.00390625" style="16" customWidth="1"/>
    <col min="6148" max="6148" width="9.00390625" style="16" customWidth="1"/>
    <col min="6149" max="6149" width="25.421875" style="16" bestFit="1" customWidth="1"/>
    <col min="6150" max="6399" width="9.00390625" style="16" customWidth="1"/>
    <col min="6400" max="6400" width="14.57421875" style="16" customWidth="1"/>
    <col min="6401" max="6401" width="19.00390625" style="16" customWidth="1"/>
    <col min="6402" max="6402" width="12.8515625" style="16" customWidth="1"/>
    <col min="6403" max="6403" width="49.00390625" style="16" customWidth="1"/>
    <col min="6404" max="6404" width="9.00390625" style="16" customWidth="1"/>
    <col min="6405" max="6405" width="25.421875" style="16" bestFit="1" customWidth="1"/>
    <col min="6406" max="6655" width="9.00390625" style="16" customWidth="1"/>
    <col min="6656" max="6656" width="14.57421875" style="16" customWidth="1"/>
    <col min="6657" max="6657" width="19.00390625" style="16" customWidth="1"/>
    <col min="6658" max="6658" width="12.8515625" style="16" customWidth="1"/>
    <col min="6659" max="6659" width="49.00390625" style="16" customWidth="1"/>
    <col min="6660" max="6660" width="9.00390625" style="16" customWidth="1"/>
    <col min="6661" max="6661" width="25.421875" style="16" bestFit="1" customWidth="1"/>
    <col min="6662" max="6911" width="9.00390625" style="16" customWidth="1"/>
    <col min="6912" max="6912" width="14.57421875" style="16" customWidth="1"/>
    <col min="6913" max="6913" width="19.00390625" style="16" customWidth="1"/>
    <col min="6914" max="6914" width="12.8515625" style="16" customWidth="1"/>
    <col min="6915" max="6915" width="49.00390625" style="16" customWidth="1"/>
    <col min="6916" max="6916" width="9.00390625" style="16" customWidth="1"/>
    <col min="6917" max="6917" width="25.421875" style="16" bestFit="1" customWidth="1"/>
    <col min="6918" max="7167" width="9.00390625" style="16" customWidth="1"/>
    <col min="7168" max="7168" width="14.57421875" style="16" customWidth="1"/>
    <col min="7169" max="7169" width="19.00390625" style="16" customWidth="1"/>
    <col min="7170" max="7170" width="12.8515625" style="16" customWidth="1"/>
    <col min="7171" max="7171" width="49.00390625" style="16" customWidth="1"/>
    <col min="7172" max="7172" width="9.00390625" style="16" customWidth="1"/>
    <col min="7173" max="7173" width="25.421875" style="16" bestFit="1" customWidth="1"/>
    <col min="7174" max="7423" width="9.00390625" style="16" customWidth="1"/>
    <col min="7424" max="7424" width="14.57421875" style="16" customWidth="1"/>
    <col min="7425" max="7425" width="19.00390625" style="16" customWidth="1"/>
    <col min="7426" max="7426" width="12.8515625" style="16" customWidth="1"/>
    <col min="7427" max="7427" width="49.00390625" style="16" customWidth="1"/>
    <col min="7428" max="7428" width="9.00390625" style="16" customWidth="1"/>
    <col min="7429" max="7429" width="25.421875" style="16" bestFit="1" customWidth="1"/>
    <col min="7430" max="7679" width="9.00390625" style="16" customWidth="1"/>
    <col min="7680" max="7680" width="14.57421875" style="16" customWidth="1"/>
    <col min="7681" max="7681" width="19.00390625" style="16" customWidth="1"/>
    <col min="7682" max="7682" width="12.8515625" style="16" customWidth="1"/>
    <col min="7683" max="7683" width="49.00390625" style="16" customWidth="1"/>
    <col min="7684" max="7684" width="9.00390625" style="16" customWidth="1"/>
    <col min="7685" max="7685" width="25.421875" style="16" bestFit="1" customWidth="1"/>
    <col min="7686" max="7935" width="9.00390625" style="16" customWidth="1"/>
    <col min="7936" max="7936" width="14.57421875" style="16" customWidth="1"/>
    <col min="7937" max="7937" width="19.00390625" style="16" customWidth="1"/>
    <col min="7938" max="7938" width="12.8515625" style="16" customWidth="1"/>
    <col min="7939" max="7939" width="49.00390625" style="16" customWidth="1"/>
    <col min="7940" max="7940" width="9.00390625" style="16" customWidth="1"/>
    <col min="7941" max="7941" width="25.421875" style="16" bestFit="1" customWidth="1"/>
    <col min="7942" max="8191" width="9.00390625" style="16" customWidth="1"/>
    <col min="8192" max="8192" width="14.57421875" style="16" customWidth="1"/>
    <col min="8193" max="8193" width="19.00390625" style="16" customWidth="1"/>
    <col min="8194" max="8194" width="12.8515625" style="16" customWidth="1"/>
    <col min="8195" max="8195" width="49.00390625" style="16" customWidth="1"/>
    <col min="8196" max="8196" width="9.00390625" style="16" customWidth="1"/>
    <col min="8197" max="8197" width="25.421875" style="16" bestFit="1" customWidth="1"/>
    <col min="8198" max="8447" width="9.00390625" style="16" customWidth="1"/>
    <col min="8448" max="8448" width="14.57421875" style="16" customWidth="1"/>
    <col min="8449" max="8449" width="19.00390625" style="16" customWidth="1"/>
    <col min="8450" max="8450" width="12.8515625" style="16" customWidth="1"/>
    <col min="8451" max="8451" width="49.00390625" style="16" customWidth="1"/>
    <col min="8452" max="8452" width="9.00390625" style="16" customWidth="1"/>
    <col min="8453" max="8453" width="25.421875" style="16" bestFit="1" customWidth="1"/>
    <col min="8454" max="8703" width="9.00390625" style="16" customWidth="1"/>
    <col min="8704" max="8704" width="14.57421875" style="16" customWidth="1"/>
    <col min="8705" max="8705" width="19.00390625" style="16" customWidth="1"/>
    <col min="8706" max="8706" width="12.8515625" style="16" customWidth="1"/>
    <col min="8707" max="8707" width="49.00390625" style="16" customWidth="1"/>
    <col min="8708" max="8708" width="9.00390625" style="16" customWidth="1"/>
    <col min="8709" max="8709" width="25.421875" style="16" bestFit="1" customWidth="1"/>
    <col min="8710" max="8959" width="9.00390625" style="16" customWidth="1"/>
    <col min="8960" max="8960" width="14.57421875" style="16" customWidth="1"/>
    <col min="8961" max="8961" width="19.00390625" style="16" customWidth="1"/>
    <col min="8962" max="8962" width="12.8515625" style="16" customWidth="1"/>
    <col min="8963" max="8963" width="49.00390625" style="16" customWidth="1"/>
    <col min="8964" max="8964" width="9.00390625" style="16" customWidth="1"/>
    <col min="8965" max="8965" width="25.421875" style="16" bestFit="1" customWidth="1"/>
    <col min="8966" max="9215" width="9.00390625" style="16" customWidth="1"/>
    <col min="9216" max="9216" width="14.57421875" style="16" customWidth="1"/>
    <col min="9217" max="9217" width="19.00390625" style="16" customWidth="1"/>
    <col min="9218" max="9218" width="12.8515625" style="16" customWidth="1"/>
    <col min="9219" max="9219" width="49.00390625" style="16" customWidth="1"/>
    <col min="9220" max="9220" width="9.00390625" style="16" customWidth="1"/>
    <col min="9221" max="9221" width="25.421875" style="16" bestFit="1" customWidth="1"/>
    <col min="9222" max="9471" width="9.00390625" style="16" customWidth="1"/>
    <col min="9472" max="9472" width="14.57421875" style="16" customWidth="1"/>
    <col min="9473" max="9473" width="19.00390625" style="16" customWidth="1"/>
    <col min="9474" max="9474" width="12.8515625" style="16" customWidth="1"/>
    <col min="9475" max="9475" width="49.00390625" style="16" customWidth="1"/>
    <col min="9476" max="9476" width="9.00390625" style="16" customWidth="1"/>
    <col min="9477" max="9477" width="25.421875" style="16" bestFit="1" customWidth="1"/>
    <col min="9478" max="9727" width="9.00390625" style="16" customWidth="1"/>
    <col min="9728" max="9728" width="14.57421875" style="16" customWidth="1"/>
    <col min="9729" max="9729" width="19.00390625" style="16" customWidth="1"/>
    <col min="9730" max="9730" width="12.8515625" style="16" customWidth="1"/>
    <col min="9731" max="9731" width="49.00390625" style="16" customWidth="1"/>
    <col min="9732" max="9732" width="9.00390625" style="16" customWidth="1"/>
    <col min="9733" max="9733" width="25.421875" style="16" bestFit="1" customWidth="1"/>
    <col min="9734" max="9983" width="9.00390625" style="16" customWidth="1"/>
    <col min="9984" max="9984" width="14.57421875" style="16" customWidth="1"/>
    <col min="9985" max="9985" width="19.00390625" style="16" customWidth="1"/>
    <col min="9986" max="9986" width="12.8515625" style="16" customWidth="1"/>
    <col min="9987" max="9987" width="49.00390625" style="16" customWidth="1"/>
    <col min="9988" max="9988" width="9.00390625" style="16" customWidth="1"/>
    <col min="9989" max="9989" width="25.421875" style="16" bestFit="1" customWidth="1"/>
    <col min="9990" max="10239" width="9.00390625" style="16" customWidth="1"/>
    <col min="10240" max="10240" width="14.57421875" style="16" customWidth="1"/>
    <col min="10241" max="10241" width="19.00390625" style="16" customWidth="1"/>
    <col min="10242" max="10242" width="12.8515625" style="16" customWidth="1"/>
    <col min="10243" max="10243" width="49.00390625" style="16" customWidth="1"/>
    <col min="10244" max="10244" width="9.00390625" style="16" customWidth="1"/>
    <col min="10245" max="10245" width="25.421875" style="16" bestFit="1" customWidth="1"/>
    <col min="10246" max="10495" width="9.00390625" style="16" customWidth="1"/>
    <col min="10496" max="10496" width="14.57421875" style="16" customWidth="1"/>
    <col min="10497" max="10497" width="19.00390625" style="16" customWidth="1"/>
    <col min="10498" max="10498" width="12.8515625" style="16" customWidth="1"/>
    <col min="10499" max="10499" width="49.00390625" style="16" customWidth="1"/>
    <col min="10500" max="10500" width="9.00390625" style="16" customWidth="1"/>
    <col min="10501" max="10501" width="25.421875" style="16" bestFit="1" customWidth="1"/>
    <col min="10502" max="10751" width="9.00390625" style="16" customWidth="1"/>
    <col min="10752" max="10752" width="14.57421875" style="16" customWidth="1"/>
    <col min="10753" max="10753" width="19.00390625" style="16" customWidth="1"/>
    <col min="10754" max="10754" width="12.8515625" style="16" customWidth="1"/>
    <col min="10755" max="10755" width="49.00390625" style="16" customWidth="1"/>
    <col min="10756" max="10756" width="9.00390625" style="16" customWidth="1"/>
    <col min="10757" max="10757" width="25.421875" style="16" bestFit="1" customWidth="1"/>
    <col min="10758" max="11007" width="9.00390625" style="16" customWidth="1"/>
    <col min="11008" max="11008" width="14.57421875" style="16" customWidth="1"/>
    <col min="11009" max="11009" width="19.00390625" style="16" customWidth="1"/>
    <col min="11010" max="11010" width="12.8515625" style="16" customWidth="1"/>
    <col min="11011" max="11011" width="49.00390625" style="16" customWidth="1"/>
    <col min="11012" max="11012" width="9.00390625" style="16" customWidth="1"/>
    <col min="11013" max="11013" width="25.421875" style="16" bestFit="1" customWidth="1"/>
    <col min="11014" max="11263" width="9.00390625" style="16" customWidth="1"/>
    <col min="11264" max="11264" width="14.57421875" style="16" customWidth="1"/>
    <col min="11265" max="11265" width="19.00390625" style="16" customWidth="1"/>
    <col min="11266" max="11266" width="12.8515625" style="16" customWidth="1"/>
    <col min="11267" max="11267" width="49.00390625" style="16" customWidth="1"/>
    <col min="11268" max="11268" width="9.00390625" style="16" customWidth="1"/>
    <col min="11269" max="11269" width="25.421875" style="16" bestFit="1" customWidth="1"/>
    <col min="11270" max="11519" width="9.00390625" style="16" customWidth="1"/>
    <col min="11520" max="11520" width="14.57421875" style="16" customWidth="1"/>
    <col min="11521" max="11521" width="19.00390625" style="16" customWidth="1"/>
    <col min="11522" max="11522" width="12.8515625" style="16" customWidth="1"/>
    <col min="11523" max="11523" width="49.00390625" style="16" customWidth="1"/>
    <col min="11524" max="11524" width="9.00390625" style="16" customWidth="1"/>
    <col min="11525" max="11525" width="25.421875" style="16" bestFit="1" customWidth="1"/>
    <col min="11526" max="11775" width="9.00390625" style="16" customWidth="1"/>
    <col min="11776" max="11776" width="14.57421875" style="16" customWidth="1"/>
    <col min="11777" max="11777" width="19.00390625" style="16" customWidth="1"/>
    <col min="11778" max="11778" width="12.8515625" style="16" customWidth="1"/>
    <col min="11779" max="11779" width="49.00390625" style="16" customWidth="1"/>
    <col min="11780" max="11780" width="9.00390625" style="16" customWidth="1"/>
    <col min="11781" max="11781" width="25.421875" style="16" bestFit="1" customWidth="1"/>
    <col min="11782" max="12031" width="9.00390625" style="16" customWidth="1"/>
    <col min="12032" max="12032" width="14.57421875" style="16" customWidth="1"/>
    <col min="12033" max="12033" width="19.00390625" style="16" customWidth="1"/>
    <col min="12034" max="12034" width="12.8515625" style="16" customWidth="1"/>
    <col min="12035" max="12035" width="49.00390625" style="16" customWidth="1"/>
    <col min="12036" max="12036" width="9.00390625" style="16" customWidth="1"/>
    <col min="12037" max="12037" width="25.421875" style="16" bestFit="1" customWidth="1"/>
    <col min="12038" max="12287" width="9.00390625" style="16" customWidth="1"/>
    <col min="12288" max="12288" width="14.57421875" style="16" customWidth="1"/>
    <col min="12289" max="12289" width="19.00390625" style="16" customWidth="1"/>
    <col min="12290" max="12290" width="12.8515625" style="16" customWidth="1"/>
    <col min="12291" max="12291" width="49.00390625" style="16" customWidth="1"/>
    <col min="12292" max="12292" width="9.00390625" style="16" customWidth="1"/>
    <col min="12293" max="12293" width="25.421875" style="16" bestFit="1" customWidth="1"/>
    <col min="12294" max="12543" width="9.00390625" style="16" customWidth="1"/>
    <col min="12544" max="12544" width="14.57421875" style="16" customWidth="1"/>
    <col min="12545" max="12545" width="19.00390625" style="16" customWidth="1"/>
    <col min="12546" max="12546" width="12.8515625" style="16" customWidth="1"/>
    <col min="12547" max="12547" width="49.00390625" style="16" customWidth="1"/>
    <col min="12548" max="12548" width="9.00390625" style="16" customWidth="1"/>
    <col min="12549" max="12549" width="25.421875" style="16" bestFit="1" customWidth="1"/>
    <col min="12550" max="12799" width="9.00390625" style="16" customWidth="1"/>
    <col min="12800" max="12800" width="14.57421875" style="16" customWidth="1"/>
    <col min="12801" max="12801" width="19.00390625" style="16" customWidth="1"/>
    <col min="12802" max="12802" width="12.8515625" style="16" customWidth="1"/>
    <col min="12803" max="12803" width="49.00390625" style="16" customWidth="1"/>
    <col min="12804" max="12804" width="9.00390625" style="16" customWidth="1"/>
    <col min="12805" max="12805" width="25.421875" style="16" bestFit="1" customWidth="1"/>
    <col min="12806" max="13055" width="9.00390625" style="16" customWidth="1"/>
    <col min="13056" max="13056" width="14.57421875" style="16" customWidth="1"/>
    <col min="13057" max="13057" width="19.00390625" style="16" customWidth="1"/>
    <col min="13058" max="13058" width="12.8515625" style="16" customWidth="1"/>
    <col min="13059" max="13059" width="49.00390625" style="16" customWidth="1"/>
    <col min="13060" max="13060" width="9.00390625" style="16" customWidth="1"/>
    <col min="13061" max="13061" width="25.421875" style="16" bestFit="1" customWidth="1"/>
    <col min="13062" max="13311" width="9.00390625" style="16" customWidth="1"/>
    <col min="13312" max="13312" width="14.57421875" style="16" customWidth="1"/>
    <col min="13313" max="13313" width="19.00390625" style="16" customWidth="1"/>
    <col min="13314" max="13314" width="12.8515625" style="16" customWidth="1"/>
    <col min="13315" max="13315" width="49.00390625" style="16" customWidth="1"/>
    <col min="13316" max="13316" width="9.00390625" style="16" customWidth="1"/>
    <col min="13317" max="13317" width="25.421875" style="16" bestFit="1" customWidth="1"/>
    <col min="13318" max="13567" width="9.00390625" style="16" customWidth="1"/>
    <col min="13568" max="13568" width="14.57421875" style="16" customWidth="1"/>
    <col min="13569" max="13569" width="19.00390625" style="16" customWidth="1"/>
    <col min="13570" max="13570" width="12.8515625" style="16" customWidth="1"/>
    <col min="13571" max="13571" width="49.00390625" style="16" customWidth="1"/>
    <col min="13572" max="13572" width="9.00390625" style="16" customWidth="1"/>
    <col min="13573" max="13573" width="25.421875" style="16" bestFit="1" customWidth="1"/>
    <col min="13574" max="13823" width="9.00390625" style="16" customWidth="1"/>
    <col min="13824" max="13824" width="14.57421875" style="16" customWidth="1"/>
    <col min="13825" max="13825" width="19.00390625" style="16" customWidth="1"/>
    <col min="13826" max="13826" width="12.8515625" style="16" customWidth="1"/>
    <col min="13827" max="13827" width="49.00390625" style="16" customWidth="1"/>
    <col min="13828" max="13828" width="9.00390625" style="16" customWidth="1"/>
    <col min="13829" max="13829" width="25.421875" style="16" bestFit="1" customWidth="1"/>
    <col min="13830" max="14079" width="9.00390625" style="16" customWidth="1"/>
    <col min="14080" max="14080" width="14.57421875" style="16" customWidth="1"/>
    <col min="14081" max="14081" width="19.00390625" style="16" customWidth="1"/>
    <col min="14082" max="14082" width="12.8515625" style="16" customWidth="1"/>
    <col min="14083" max="14083" width="49.00390625" style="16" customWidth="1"/>
    <col min="14084" max="14084" width="9.00390625" style="16" customWidth="1"/>
    <col min="14085" max="14085" width="25.421875" style="16" bestFit="1" customWidth="1"/>
    <col min="14086" max="14335" width="9.00390625" style="16" customWidth="1"/>
    <col min="14336" max="14336" width="14.57421875" style="16" customWidth="1"/>
    <col min="14337" max="14337" width="19.00390625" style="16" customWidth="1"/>
    <col min="14338" max="14338" width="12.8515625" style="16" customWidth="1"/>
    <col min="14339" max="14339" width="49.00390625" style="16" customWidth="1"/>
    <col min="14340" max="14340" width="9.00390625" style="16" customWidth="1"/>
    <col min="14341" max="14341" width="25.421875" style="16" bestFit="1" customWidth="1"/>
    <col min="14342" max="14591" width="9.00390625" style="16" customWidth="1"/>
    <col min="14592" max="14592" width="14.57421875" style="16" customWidth="1"/>
    <col min="14593" max="14593" width="19.00390625" style="16" customWidth="1"/>
    <col min="14594" max="14594" width="12.8515625" style="16" customWidth="1"/>
    <col min="14595" max="14595" width="49.00390625" style="16" customWidth="1"/>
    <col min="14596" max="14596" width="9.00390625" style="16" customWidth="1"/>
    <col min="14597" max="14597" width="25.421875" style="16" bestFit="1" customWidth="1"/>
    <col min="14598" max="14847" width="9.00390625" style="16" customWidth="1"/>
    <col min="14848" max="14848" width="14.57421875" style="16" customWidth="1"/>
    <col min="14849" max="14849" width="19.00390625" style="16" customWidth="1"/>
    <col min="14850" max="14850" width="12.8515625" style="16" customWidth="1"/>
    <col min="14851" max="14851" width="49.00390625" style="16" customWidth="1"/>
    <col min="14852" max="14852" width="9.00390625" style="16" customWidth="1"/>
    <col min="14853" max="14853" width="25.421875" style="16" bestFit="1" customWidth="1"/>
    <col min="14854" max="15103" width="9.00390625" style="16" customWidth="1"/>
    <col min="15104" max="15104" width="14.57421875" style="16" customWidth="1"/>
    <col min="15105" max="15105" width="19.00390625" style="16" customWidth="1"/>
    <col min="15106" max="15106" width="12.8515625" style="16" customWidth="1"/>
    <col min="15107" max="15107" width="49.00390625" style="16" customWidth="1"/>
    <col min="15108" max="15108" width="9.00390625" style="16" customWidth="1"/>
    <col min="15109" max="15109" width="25.421875" style="16" bestFit="1" customWidth="1"/>
    <col min="15110" max="15359" width="9.00390625" style="16" customWidth="1"/>
    <col min="15360" max="15360" width="14.57421875" style="16" customWidth="1"/>
    <col min="15361" max="15361" width="19.00390625" style="16" customWidth="1"/>
    <col min="15362" max="15362" width="12.8515625" style="16" customWidth="1"/>
    <col min="15363" max="15363" width="49.00390625" style="16" customWidth="1"/>
    <col min="15364" max="15364" width="9.00390625" style="16" customWidth="1"/>
    <col min="15365" max="15365" width="25.421875" style="16" bestFit="1" customWidth="1"/>
    <col min="15366" max="15615" width="9.00390625" style="16" customWidth="1"/>
    <col min="15616" max="15616" width="14.57421875" style="16" customWidth="1"/>
    <col min="15617" max="15617" width="19.00390625" style="16" customWidth="1"/>
    <col min="15618" max="15618" width="12.8515625" style="16" customWidth="1"/>
    <col min="15619" max="15619" width="49.00390625" style="16" customWidth="1"/>
    <col min="15620" max="15620" width="9.00390625" style="16" customWidth="1"/>
    <col min="15621" max="15621" width="25.421875" style="16" bestFit="1" customWidth="1"/>
    <col min="15622" max="15871" width="9.00390625" style="16" customWidth="1"/>
    <col min="15872" max="15872" width="14.57421875" style="16" customWidth="1"/>
    <col min="15873" max="15873" width="19.00390625" style="16" customWidth="1"/>
    <col min="15874" max="15874" width="12.8515625" style="16" customWidth="1"/>
    <col min="15875" max="15875" width="49.00390625" style="16" customWidth="1"/>
    <col min="15876" max="15876" width="9.00390625" style="16" customWidth="1"/>
    <col min="15877" max="15877" width="25.421875" style="16" bestFit="1" customWidth="1"/>
    <col min="15878" max="16127" width="9.00390625" style="16" customWidth="1"/>
    <col min="16128" max="16128" width="14.57421875" style="16" customWidth="1"/>
    <col min="16129" max="16129" width="19.00390625" style="16" customWidth="1"/>
    <col min="16130" max="16130" width="12.8515625" style="16" customWidth="1"/>
    <col min="16131" max="16131" width="49.00390625" style="16" customWidth="1"/>
    <col min="16132" max="16132" width="9.00390625" style="16" customWidth="1"/>
    <col min="16133" max="16133" width="25.421875" style="16" bestFit="1" customWidth="1"/>
    <col min="16134" max="16384" width="9.00390625" style="16" customWidth="1"/>
  </cols>
  <sheetData>
    <row r="1" ht="17.25">
      <c r="A1" s="379" t="s">
        <v>345</v>
      </c>
    </row>
    <row r="2" ht="17.25">
      <c r="A2" s="379"/>
    </row>
    <row r="3" spans="1:4" ht="15">
      <c r="A3" s="381" t="s">
        <v>346</v>
      </c>
      <c r="B3" s="381" t="s">
        <v>347</v>
      </c>
      <c r="C3" s="382" t="s">
        <v>348</v>
      </c>
      <c r="D3" s="381" t="s">
        <v>349</v>
      </c>
    </row>
    <row r="4" spans="1:4" ht="60" customHeight="1">
      <c r="A4" s="383" t="s">
        <v>350</v>
      </c>
      <c r="B4" s="384" t="s">
        <v>351</v>
      </c>
      <c r="C4" s="384" t="s">
        <v>352</v>
      </c>
      <c r="D4" s="384" t="s">
        <v>353</v>
      </c>
    </row>
    <row r="5" spans="1:4" ht="60" customHeight="1">
      <c r="A5" s="385" t="s">
        <v>354</v>
      </c>
      <c r="B5" s="384" t="s">
        <v>355</v>
      </c>
      <c r="C5" s="386" t="s">
        <v>356</v>
      </c>
      <c r="D5" s="384" t="s">
        <v>357</v>
      </c>
    </row>
    <row r="6" spans="1:8" ht="60" customHeight="1">
      <c r="A6" s="383" t="s">
        <v>358</v>
      </c>
      <c r="B6" s="384" t="s">
        <v>359</v>
      </c>
      <c r="C6" s="384" t="s">
        <v>360</v>
      </c>
      <c r="D6" s="384" t="s">
        <v>361</v>
      </c>
      <c r="H6" s="387"/>
    </row>
    <row r="7" spans="1:5" s="390" customFormat="1" ht="60" customHeight="1">
      <c r="A7" s="388">
        <v>43171</v>
      </c>
      <c r="B7" s="384" t="s">
        <v>362</v>
      </c>
      <c r="C7" s="384" t="s">
        <v>363</v>
      </c>
      <c r="D7" s="384" t="s">
        <v>364</v>
      </c>
      <c r="E7" s="389"/>
    </row>
    <row r="8" spans="1:4" ht="60" customHeight="1">
      <c r="A8" s="391" t="s">
        <v>365</v>
      </c>
      <c r="B8" s="392" t="s">
        <v>366</v>
      </c>
      <c r="C8" s="393" t="s">
        <v>367</v>
      </c>
      <c r="D8" s="392" t="s">
        <v>368</v>
      </c>
    </row>
    <row r="9" spans="1:4" ht="60" customHeight="1">
      <c r="A9" s="385" t="s">
        <v>369</v>
      </c>
      <c r="B9" s="384" t="s">
        <v>370</v>
      </c>
      <c r="C9" s="386" t="s">
        <v>371</v>
      </c>
      <c r="D9" s="384" t="s">
        <v>443</v>
      </c>
    </row>
    <row r="10" spans="1:4" ht="60" customHeight="1">
      <c r="A10" s="388">
        <v>43218</v>
      </c>
      <c r="B10" s="384" t="s">
        <v>372</v>
      </c>
      <c r="C10" s="384" t="s">
        <v>373</v>
      </c>
      <c r="D10" s="394" t="s">
        <v>374</v>
      </c>
    </row>
    <row r="11" spans="1:4" ht="60" customHeight="1">
      <c r="A11" s="388" t="s">
        <v>375</v>
      </c>
      <c r="B11" s="384" t="s">
        <v>376</v>
      </c>
      <c r="C11" s="384" t="s">
        <v>377</v>
      </c>
      <c r="D11" s="394" t="s">
        <v>378</v>
      </c>
    </row>
    <row r="12" spans="1:4" ht="60" customHeight="1">
      <c r="A12" s="388">
        <v>42590</v>
      </c>
      <c r="B12" s="384" t="s">
        <v>379</v>
      </c>
      <c r="C12" s="384" t="s">
        <v>380</v>
      </c>
      <c r="D12" s="394" t="s">
        <v>381</v>
      </c>
    </row>
    <row r="13" spans="1:4" ht="60" customHeight="1">
      <c r="A13" s="388">
        <v>43359</v>
      </c>
      <c r="B13" s="384" t="s">
        <v>444</v>
      </c>
      <c r="C13" s="384" t="s">
        <v>382</v>
      </c>
      <c r="D13" s="394" t="s">
        <v>445</v>
      </c>
    </row>
    <row r="14" spans="1:4" ht="60" customHeight="1">
      <c r="A14" s="383" t="s">
        <v>383</v>
      </c>
      <c r="B14" s="380" t="s">
        <v>384</v>
      </c>
      <c r="C14" s="386" t="s">
        <v>371</v>
      </c>
      <c r="D14" s="384" t="s">
        <v>385</v>
      </c>
    </row>
    <row r="15" spans="1:4" ht="60" customHeight="1">
      <c r="A15" s="388">
        <v>43402</v>
      </c>
      <c r="B15" s="384" t="s">
        <v>386</v>
      </c>
      <c r="C15" s="384" t="s">
        <v>387</v>
      </c>
      <c r="D15" s="394" t="s">
        <v>446</v>
      </c>
    </row>
    <row r="16" spans="1:4" ht="60" customHeight="1">
      <c r="A16" s="388" t="s">
        <v>388</v>
      </c>
      <c r="B16" s="384" t="s">
        <v>389</v>
      </c>
      <c r="C16" s="384" t="s">
        <v>390</v>
      </c>
      <c r="D16" s="394" t="s">
        <v>391</v>
      </c>
    </row>
    <row r="17" s="390" customFormat="1" ht="15">
      <c r="E17" s="395"/>
    </row>
    <row r="18" s="390" customFormat="1" ht="15"/>
    <row r="19" s="390" customFormat="1" ht="15">
      <c r="E19" s="387"/>
    </row>
    <row r="20" s="390" customFormat="1" ht="15"/>
    <row r="21" spans="1:4" ht="15">
      <c r="A21" s="396"/>
      <c r="B21" s="396"/>
      <c r="C21" s="396"/>
      <c r="D21" s="390"/>
    </row>
    <row r="22" spans="1:4" ht="15">
      <c r="A22" s="397"/>
      <c r="B22" s="387"/>
      <c r="C22" s="387"/>
      <c r="D22" s="398"/>
    </row>
  </sheetData>
  <printOptions/>
  <pageMargins left="0.7" right="0.7" top="0.75" bottom="0.75" header="0.3" footer="0.3"/>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0"/>
  <sheetViews>
    <sheetView view="pageBreakPreview" zoomScale="98" zoomScaleSheetLayoutView="98" workbookViewId="0" topLeftCell="A1"/>
  </sheetViews>
  <sheetFormatPr defaultColWidth="9.140625" defaultRowHeight="15"/>
  <cols>
    <col min="1" max="1" width="10.8515625" style="13" customWidth="1"/>
    <col min="2" max="2" width="16.421875" style="13" customWidth="1"/>
    <col min="3" max="3" width="16.7109375" style="13" customWidth="1"/>
    <col min="4" max="4" width="14.8515625" style="13" customWidth="1"/>
    <col min="5" max="256" width="9.00390625" style="13" customWidth="1"/>
    <col min="257" max="257" width="10.8515625" style="13" customWidth="1"/>
    <col min="258" max="258" width="16.421875" style="13" customWidth="1"/>
    <col min="259" max="259" width="16.7109375" style="13" customWidth="1"/>
    <col min="260" max="260" width="14.8515625" style="13" customWidth="1"/>
    <col min="261" max="512" width="9.00390625" style="13" customWidth="1"/>
    <col min="513" max="513" width="10.8515625" style="13" customWidth="1"/>
    <col min="514" max="514" width="16.421875" style="13" customWidth="1"/>
    <col min="515" max="515" width="16.7109375" style="13" customWidth="1"/>
    <col min="516" max="516" width="14.8515625" style="13" customWidth="1"/>
    <col min="517" max="768" width="9.00390625" style="13" customWidth="1"/>
    <col min="769" max="769" width="10.8515625" style="13" customWidth="1"/>
    <col min="770" max="770" width="16.421875" style="13" customWidth="1"/>
    <col min="771" max="771" width="16.7109375" style="13" customWidth="1"/>
    <col min="772" max="772" width="14.8515625" style="13" customWidth="1"/>
    <col min="773" max="1024" width="9.00390625" style="13" customWidth="1"/>
    <col min="1025" max="1025" width="10.8515625" style="13" customWidth="1"/>
    <col min="1026" max="1026" width="16.421875" style="13" customWidth="1"/>
    <col min="1027" max="1027" width="16.7109375" style="13" customWidth="1"/>
    <col min="1028" max="1028" width="14.8515625" style="13" customWidth="1"/>
    <col min="1029" max="1280" width="9.00390625" style="13" customWidth="1"/>
    <col min="1281" max="1281" width="10.8515625" style="13" customWidth="1"/>
    <col min="1282" max="1282" width="16.421875" style="13" customWidth="1"/>
    <col min="1283" max="1283" width="16.7109375" style="13" customWidth="1"/>
    <col min="1284" max="1284" width="14.8515625" style="13" customWidth="1"/>
    <col min="1285" max="1536" width="9.00390625" style="13" customWidth="1"/>
    <col min="1537" max="1537" width="10.8515625" style="13" customWidth="1"/>
    <col min="1538" max="1538" width="16.421875" style="13" customWidth="1"/>
    <col min="1539" max="1539" width="16.7109375" style="13" customWidth="1"/>
    <col min="1540" max="1540" width="14.8515625" style="13" customWidth="1"/>
    <col min="1541" max="1792" width="9.00390625" style="13" customWidth="1"/>
    <col min="1793" max="1793" width="10.8515625" style="13" customWidth="1"/>
    <col min="1794" max="1794" width="16.421875" style="13" customWidth="1"/>
    <col min="1795" max="1795" width="16.7109375" style="13" customWidth="1"/>
    <col min="1796" max="1796" width="14.8515625" style="13" customWidth="1"/>
    <col min="1797" max="2048" width="9.00390625" style="13" customWidth="1"/>
    <col min="2049" max="2049" width="10.8515625" style="13" customWidth="1"/>
    <col min="2050" max="2050" width="16.421875" style="13" customWidth="1"/>
    <col min="2051" max="2051" width="16.7109375" style="13" customWidth="1"/>
    <col min="2052" max="2052" width="14.8515625" style="13" customWidth="1"/>
    <col min="2053" max="2304" width="9.00390625" style="13" customWidth="1"/>
    <col min="2305" max="2305" width="10.8515625" style="13" customWidth="1"/>
    <col min="2306" max="2306" width="16.421875" style="13" customWidth="1"/>
    <col min="2307" max="2307" width="16.7109375" style="13" customWidth="1"/>
    <col min="2308" max="2308" width="14.8515625" style="13" customWidth="1"/>
    <col min="2309" max="2560" width="9.00390625" style="13" customWidth="1"/>
    <col min="2561" max="2561" width="10.8515625" style="13" customWidth="1"/>
    <col min="2562" max="2562" width="16.421875" style="13" customWidth="1"/>
    <col min="2563" max="2563" width="16.7109375" style="13" customWidth="1"/>
    <col min="2564" max="2564" width="14.8515625" style="13" customWidth="1"/>
    <col min="2565" max="2816" width="9.00390625" style="13" customWidth="1"/>
    <col min="2817" max="2817" width="10.8515625" style="13" customWidth="1"/>
    <col min="2818" max="2818" width="16.421875" style="13" customWidth="1"/>
    <col min="2819" max="2819" width="16.7109375" style="13" customWidth="1"/>
    <col min="2820" max="2820" width="14.8515625" style="13" customWidth="1"/>
    <col min="2821" max="3072" width="9.00390625" style="13" customWidth="1"/>
    <col min="3073" max="3073" width="10.8515625" style="13" customWidth="1"/>
    <col min="3074" max="3074" width="16.421875" style="13" customWidth="1"/>
    <col min="3075" max="3075" width="16.7109375" style="13" customWidth="1"/>
    <col min="3076" max="3076" width="14.8515625" style="13" customWidth="1"/>
    <col min="3077" max="3328" width="9.00390625" style="13" customWidth="1"/>
    <col min="3329" max="3329" width="10.8515625" style="13" customWidth="1"/>
    <col min="3330" max="3330" width="16.421875" style="13" customWidth="1"/>
    <col min="3331" max="3331" width="16.7109375" style="13" customWidth="1"/>
    <col min="3332" max="3332" width="14.8515625" style="13" customWidth="1"/>
    <col min="3333" max="3584" width="9.00390625" style="13" customWidth="1"/>
    <col min="3585" max="3585" width="10.8515625" style="13" customWidth="1"/>
    <col min="3586" max="3586" width="16.421875" style="13" customWidth="1"/>
    <col min="3587" max="3587" width="16.7109375" style="13" customWidth="1"/>
    <col min="3588" max="3588" width="14.8515625" style="13" customWidth="1"/>
    <col min="3589" max="3840" width="9.00390625" style="13" customWidth="1"/>
    <col min="3841" max="3841" width="10.8515625" style="13" customWidth="1"/>
    <col min="3842" max="3842" width="16.421875" style="13" customWidth="1"/>
    <col min="3843" max="3843" width="16.7109375" style="13" customWidth="1"/>
    <col min="3844" max="3844" width="14.8515625" style="13" customWidth="1"/>
    <col min="3845" max="4096" width="9.00390625" style="13" customWidth="1"/>
    <col min="4097" max="4097" width="10.8515625" style="13" customWidth="1"/>
    <col min="4098" max="4098" width="16.421875" style="13" customWidth="1"/>
    <col min="4099" max="4099" width="16.7109375" style="13" customWidth="1"/>
    <col min="4100" max="4100" width="14.8515625" style="13" customWidth="1"/>
    <col min="4101" max="4352" width="9.00390625" style="13" customWidth="1"/>
    <col min="4353" max="4353" width="10.8515625" style="13" customWidth="1"/>
    <col min="4354" max="4354" width="16.421875" style="13" customWidth="1"/>
    <col min="4355" max="4355" width="16.7109375" style="13" customWidth="1"/>
    <col min="4356" max="4356" width="14.8515625" style="13" customWidth="1"/>
    <col min="4357" max="4608" width="9.00390625" style="13" customWidth="1"/>
    <col min="4609" max="4609" width="10.8515625" style="13" customWidth="1"/>
    <col min="4610" max="4610" width="16.421875" style="13" customWidth="1"/>
    <col min="4611" max="4611" width="16.7109375" style="13" customWidth="1"/>
    <col min="4612" max="4612" width="14.8515625" style="13" customWidth="1"/>
    <col min="4613" max="4864" width="9.00390625" style="13" customWidth="1"/>
    <col min="4865" max="4865" width="10.8515625" style="13" customWidth="1"/>
    <col min="4866" max="4866" width="16.421875" style="13" customWidth="1"/>
    <col min="4867" max="4867" width="16.7109375" style="13" customWidth="1"/>
    <col min="4868" max="4868" width="14.8515625" style="13" customWidth="1"/>
    <col min="4869" max="5120" width="9.00390625" style="13" customWidth="1"/>
    <col min="5121" max="5121" width="10.8515625" style="13" customWidth="1"/>
    <col min="5122" max="5122" width="16.421875" style="13" customWidth="1"/>
    <col min="5123" max="5123" width="16.7109375" style="13" customWidth="1"/>
    <col min="5124" max="5124" width="14.8515625" style="13" customWidth="1"/>
    <col min="5125" max="5376" width="9.00390625" style="13" customWidth="1"/>
    <col min="5377" max="5377" width="10.8515625" style="13" customWidth="1"/>
    <col min="5378" max="5378" width="16.421875" style="13" customWidth="1"/>
    <col min="5379" max="5379" width="16.7109375" style="13" customWidth="1"/>
    <col min="5380" max="5380" width="14.8515625" style="13" customWidth="1"/>
    <col min="5381" max="5632" width="9.00390625" style="13" customWidth="1"/>
    <col min="5633" max="5633" width="10.8515625" style="13" customWidth="1"/>
    <col min="5634" max="5634" width="16.421875" style="13" customWidth="1"/>
    <col min="5635" max="5635" width="16.7109375" style="13" customWidth="1"/>
    <col min="5636" max="5636" width="14.8515625" style="13" customWidth="1"/>
    <col min="5637" max="5888" width="9.00390625" style="13" customWidth="1"/>
    <col min="5889" max="5889" width="10.8515625" style="13" customWidth="1"/>
    <col min="5890" max="5890" width="16.421875" style="13" customWidth="1"/>
    <col min="5891" max="5891" width="16.7109375" style="13" customWidth="1"/>
    <col min="5892" max="5892" width="14.8515625" style="13" customWidth="1"/>
    <col min="5893" max="6144" width="9.00390625" style="13" customWidth="1"/>
    <col min="6145" max="6145" width="10.8515625" style="13" customWidth="1"/>
    <col min="6146" max="6146" width="16.421875" style="13" customWidth="1"/>
    <col min="6147" max="6147" width="16.7109375" style="13" customWidth="1"/>
    <col min="6148" max="6148" width="14.8515625" style="13" customWidth="1"/>
    <col min="6149" max="6400" width="9.00390625" style="13" customWidth="1"/>
    <col min="6401" max="6401" width="10.8515625" style="13" customWidth="1"/>
    <col min="6402" max="6402" width="16.421875" style="13" customWidth="1"/>
    <col min="6403" max="6403" width="16.7109375" style="13" customWidth="1"/>
    <col min="6404" max="6404" width="14.8515625" style="13" customWidth="1"/>
    <col min="6405" max="6656" width="9.00390625" style="13" customWidth="1"/>
    <col min="6657" max="6657" width="10.8515625" style="13" customWidth="1"/>
    <col min="6658" max="6658" width="16.421875" style="13" customWidth="1"/>
    <col min="6659" max="6659" width="16.7109375" style="13" customWidth="1"/>
    <col min="6660" max="6660" width="14.8515625" style="13" customWidth="1"/>
    <col min="6661" max="6912" width="9.00390625" style="13" customWidth="1"/>
    <col min="6913" max="6913" width="10.8515625" style="13" customWidth="1"/>
    <col min="6914" max="6914" width="16.421875" style="13" customWidth="1"/>
    <col min="6915" max="6915" width="16.7109375" style="13" customWidth="1"/>
    <col min="6916" max="6916" width="14.8515625" style="13" customWidth="1"/>
    <col min="6917" max="7168" width="9.00390625" style="13" customWidth="1"/>
    <col min="7169" max="7169" width="10.8515625" style="13" customWidth="1"/>
    <col min="7170" max="7170" width="16.421875" style="13" customWidth="1"/>
    <col min="7171" max="7171" width="16.7109375" style="13" customWidth="1"/>
    <col min="7172" max="7172" width="14.8515625" style="13" customWidth="1"/>
    <col min="7173" max="7424" width="9.00390625" style="13" customWidth="1"/>
    <col min="7425" max="7425" width="10.8515625" style="13" customWidth="1"/>
    <col min="7426" max="7426" width="16.421875" style="13" customWidth="1"/>
    <col min="7427" max="7427" width="16.7109375" style="13" customWidth="1"/>
    <col min="7428" max="7428" width="14.8515625" style="13" customWidth="1"/>
    <col min="7429" max="7680" width="9.00390625" style="13" customWidth="1"/>
    <col min="7681" max="7681" width="10.8515625" style="13" customWidth="1"/>
    <col min="7682" max="7682" width="16.421875" style="13" customWidth="1"/>
    <col min="7683" max="7683" width="16.7109375" style="13" customWidth="1"/>
    <col min="7684" max="7684" width="14.8515625" style="13" customWidth="1"/>
    <col min="7685" max="7936" width="9.00390625" style="13" customWidth="1"/>
    <col min="7937" max="7937" width="10.8515625" style="13" customWidth="1"/>
    <col min="7938" max="7938" width="16.421875" style="13" customWidth="1"/>
    <col min="7939" max="7939" width="16.7109375" style="13" customWidth="1"/>
    <col min="7940" max="7940" width="14.8515625" style="13" customWidth="1"/>
    <col min="7941" max="8192" width="9.00390625" style="13" customWidth="1"/>
    <col min="8193" max="8193" width="10.8515625" style="13" customWidth="1"/>
    <col min="8194" max="8194" width="16.421875" style="13" customWidth="1"/>
    <col min="8195" max="8195" width="16.7109375" style="13" customWidth="1"/>
    <col min="8196" max="8196" width="14.8515625" style="13" customWidth="1"/>
    <col min="8197" max="8448" width="9.00390625" style="13" customWidth="1"/>
    <col min="8449" max="8449" width="10.8515625" style="13" customWidth="1"/>
    <col min="8450" max="8450" width="16.421875" style="13" customWidth="1"/>
    <col min="8451" max="8451" width="16.7109375" style="13" customWidth="1"/>
    <col min="8452" max="8452" width="14.8515625" style="13" customWidth="1"/>
    <col min="8453" max="8704" width="9.00390625" style="13" customWidth="1"/>
    <col min="8705" max="8705" width="10.8515625" style="13" customWidth="1"/>
    <col min="8706" max="8706" width="16.421875" style="13" customWidth="1"/>
    <col min="8707" max="8707" width="16.7109375" style="13" customWidth="1"/>
    <col min="8708" max="8708" width="14.8515625" style="13" customWidth="1"/>
    <col min="8709" max="8960" width="9.00390625" style="13" customWidth="1"/>
    <col min="8961" max="8961" width="10.8515625" style="13" customWidth="1"/>
    <col min="8962" max="8962" width="16.421875" style="13" customWidth="1"/>
    <col min="8963" max="8963" width="16.7109375" style="13" customWidth="1"/>
    <col min="8964" max="8964" width="14.8515625" style="13" customWidth="1"/>
    <col min="8965" max="9216" width="9.00390625" style="13" customWidth="1"/>
    <col min="9217" max="9217" width="10.8515625" style="13" customWidth="1"/>
    <col min="9218" max="9218" width="16.421875" style="13" customWidth="1"/>
    <col min="9219" max="9219" width="16.7109375" style="13" customWidth="1"/>
    <col min="9220" max="9220" width="14.8515625" style="13" customWidth="1"/>
    <col min="9221" max="9472" width="9.00390625" style="13" customWidth="1"/>
    <col min="9473" max="9473" width="10.8515625" style="13" customWidth="1"/>
    <col min="9474" max="9474" width="16.421875" style="13" customWidth="1"/>
    <col min="9475" max="9475" width="16.7109375" style="13" customWidth="1"/>
    <col min="9476" max="9476" width="14.8515625" style="13" customWidth="1"/>
    <col min="9477" max="9728" width="9.00390625" style="13" customWidth="1"/>
    <col min="9729" max="9729" width="10.8515625" style="13" customWidth="1"/>
    <col min="9730" max="9730" width="16.421875" style="13" customWidth="1"/>
    <col min="9731" max="9731" width="16.7109375" style="13" customWidth="1"/>
    <col min="9732" max="9732" width="14.8515625" style="13" customWidth="1"/>
    <col min="9733" max="9984" width="9.00390625" style="13" customWidth="1"/>
    <col min="9985" max="9985" width="10.8515625" style="13" customWidth="1"/>
    <col min="9986" max="9986" width="16.421875" style="13" customWidth="1"/>
    <col min="9987" max="9987" width="16.7109375" style="13" customWidth="1"/>
    <col min="9988" max="9988" width="14.8515625" style="13" customWidth="1"/>
    <col min="9989" max="10240" width="9.00390625" style="13" customWidth="1"/>
    <col min="10241" max="10241" width="10.8515625" style="13" customWidth="1"/>
    <col min="10242" max="10242" width="16.421875" style="13" customWidth="1"/>
    <col min="10243" max="10243" width="16.7109375" style="13" customWidth="1"/>
    <col min="10244" max="10244" width="14.8515625" style="13" customWidth="1"/>
    <col min="10245" max="10496" width="9.00390625" style="13" customWidth="1"/>
    <col min="10497" max="10497" width="10.8515625" style="13" customWidth="1"/>
    <col min="10498" max="10498" width="16.421875" style="13" customWidth="1"/>
    <col min="10499" max="10499" width="16.7109375" style="13" customWidth="1"/>
    <col min="10500" max="10500" width="14.8515625" style="13" customWidth="1"/>
    <col min="10501" max="10752" width="9.00390625" style="13" customWidth="1"/>
    <col min="10753" max="10753" width="10.8515625" style="13" customWidth="1"/>
    <col min="10754" max="10754" width="16.421875" style="13" customWidth="1"/>
    <col min="10755" max="10755" width="16.7109375" style="13" customWidth="1"/>
    <col min="10756" max="10756" width="14.8515625" style="13" customWidth="1"/>
    <col min="10757" max="11008" width="9.00390625" style="13" customWidth="1"/>
    <col min="11009" max="11009" width="10.8515625" style="13" customWidth="1"/>
    <col min="11010" max="11010" width="16.421875" style="13" customWidth="1"/>
    <col min="11011" max="11011" width="16.7109375" style="13" customWidth="1"/>
    <col min="11012" max="11012" width="14.8515625" style="13" customWidth="1"/>
    <col min="11013" max="11264" width="9.00390625" style="13" customWidth="1"/>
    <col min="11265" max="11265" width="10.8515625" style="13" customWidth="1"/>
    <col min="11266" max="11266" width="16.421875" style="13" customWidth="1"/>
    <col min="11267" max="11267" width="16.7109375" style="13" customWidth="1"/>
    <col min="11268" max="11268" width="14.8515625" style="13" customWidth="1"/>
    <col min="11269" max="11520" width="9.00390625" style="13" customWidth="1"/>
    <col min="11521" max="11521" width="10.8515625" style="13" customWidth="1"/>
    <col min="11522" max="11522" width="16.421875" style="13" customWidth="1"/>
    <col min="11523" max="11523" width="16.7109375" style="13" customWidth="1"/>
    <col min="11524" max="11524" width="14.8515625" style="13" customWidth="1"/>
    <col min="11525" max="11776" width="9.00390625" style="13" customWidth="1"/>
    <col min="11777" max="11777" width="10.8515625" style="13" customWidth="1"/>
    <col min="11778" max="11778" width="16.421875" style="13" customWidth="1"/>
    <col min="11779" max="11779" width="16.7109375" style="13" customWidth="1"/>
    <col min="11780" max="11780" width="14.8515625" style="13" customWidth="1"/>
    <col min="11781" max="12032" width="9.00390625" style="13" customWidth="1"/>
    <col min="12033" max="12033" width="10.8515625" style="13" customWidth="1"/>
    <col min="12034" max="12034" width="16.421875" style="13" customWidth="1"/>
    <col min="12035" max="12035" width="16.7109375" style="13" customWidth="1"/>
    <col min="12036" max="12036" width="14.8515625" style="13" customWidth="1"/>
    <col min="12037" max="12288" width="9.00390625" style="13" customWidth="1"/>
    <col min="12289" max="12289" width="10.8515625" style="13" customWidth="1"/>
    <col min="12290" max="12290" width="16.421875" style="13" customWidth="1"/>
    <col min="12291" max="12291" width="16.7109375" style="13" customWidth="1"/>
    <col min="12292" max="12292" width="14.8515625" style="13" customWidth="1"/>
    <col min="12293" max="12544" width="9.00390625" style="13" customWidth="1"/>
    <col min="12545" max="12545" width="10.8515625" style="13" customWidth="1"/>
    <col min="12546" max="12546" width="16.421875" style="13" customWidth="1"/>
    <col min="12547" max="12547" width="16.7109375" style="13" customWidth="1"/>
    <col min="12548" max="12548" width="14.8515625" style="13" customWidth="1"/>
    <col min="12549" max="12800" width="9.00390625" style="13" customWidth="1"/>
    <col min="12801" max="12801" width="10.8515625" style="13" customWidth="1"/>
    <col min="12802" max="12802" width="16.421875" style="13" customWidth="1"/>
    <col min="12803" max="12803" width="16.7109375" style="13" customWidth="1"/>
    <col min="12804" max="12804" width="14.8515625" style="13" customWidth="1"/>
    <col min="12805" max="13056" width="9.00390625" style="13" customWidth="1"/>
    <col min="13057" max="13057" width="10.8515625" style="13" customWidth="1"/>
    <col min="13058" max="13058" width="16.421875" style="13" customWidth="1"/>
    <col min="13059" max="13059" width="16.7109375" style="13" customWidth="1"/>
    <col min="13060" max="13060" width="14.8515625" style="13" customWidth="1"/>
    <col min="13061" max="13312" width="9.00390625" style="13" customWidth="1"/>
    <col min="13313" max="13313" width="10.8515625" style="13" customWidth="1"/>
    <col min="13314" max="13314" width="16.421875" style="13" customWidth="1"/>
    <col min="13315" max="13315" width="16.7109375" style="13" customWidth="1"/>
    <col min="13316" max="13316" width="14.8515625" style="13" customWidth="1"/>
    <col min="13317" max="13568" width="9.00390625" style="13" customWidth="1"/>
    <col min="13569" max="13569" width="10.8515625" style="13" customWidth="1"/>
    <col min="13570" max="13570" width="16.421875" style="13" customWidth="1"/>
    <col min="13571" max="13571" width="16.7109375" style="13" customWidth="1"/>
    <col min="13572" max="13572" width="14.8515625" style="13" customWidth="1"/>
    <col min="13573" max="13824" width="9.00390625" style="13" customWidth="1"/>
    <col min="13825" max="13825" width="10.8515625" style="13" customWidth="1"/>
    <col min="13826" max="13826" width="16.421875" style="13" customWidth="1"/>
    <col min="13827" max="13827" width="16.7109375" style="13" customWidth="1"/>
    <col min="13828" max="13828" width="14.8515625" style="13" customWidth="1"/>
    <col min="13829" max="14080" width="9.00390625" style="13" customWidth="1"/>
    <col min="14081" max="14081" width="10.8515625" style="13" customWidth="1"/>
    <col min="14082" max="14082" width="16.421875" style="13" customWidth="1"/>
    <col min="14083" max="14083" width="16.7109375" style="13" customWidth="1"/>
    <col min="14084" max="14084" width="14.8515625" style="13" customWidth="1"/>
    <col min="14085" max="14336" width="9.00390625" style="13" customWidth="1"/>
    <col min="14337" max="14337" width="10.8515625" style="13" customWidth="1"/>
    <col min="14338" max="14338" width="16.421875" style="13" customWidth="1"/>
    <col min="14339" max="14339" width="16.7109375" style="13" customWidth="1"/>
    <col min="14340" max="14340" width="14.8515625" style="13" customWidth="1"/>
    <col min="14341" max="14592" width="9.00390625" style="13" customWidth="1"/>
    <col min="14593" max="14593" width="10.8515625" style="13" customWidth="1"/>
    <col min="14594" max="14594" width="16.421875" style="13" customWidth="1"/>
    <col min="14595" max="14595" width="16.7109375" style="13" customWidth="1"/>
    <col min="14596" max="14596" width="14.8515625" style="13" customWidth="1"/>
    <col min="14597" max="14848" width="9.00390625" style="13" customWidth="1"/>
    <col min="14849" max="14849" width="10.8515625" style="13" customWidth="1"/>
    <col min="14850" max="14850" width="16.421875" style="13" customWidth="1"/>
    <col min="14851" max="14851" width="16.7109375" style="13" customWidth="1"/>
    <col min="14852" max="14852" width="14.8515625" style="13" customWidth="1"/>
    <col min="14853" max="15104" width="9.00390625" style="13" customWidth="1"/>
    <col min="15105" max="15105" width="10.8515625" style="13" customWidth="1"/>
    <col min="15106" max="15106" width="16.421875" style="13" customWidth="1"/>
    <col min="15107" max="15107" width="16.7109375" style="13" customWidth="1"/>
    <col min="15108" max="15108" width="14.8515625" style="13" customWidth="1"/>
    <col min="15109" max="15360" width="9.00390625" style="13" customWidth="1"/>
    <col min="15361" max="15361" width="10.8515625" style="13" customWidth="1"/>
    <col min="15362" max="15362" width="16.421875" style="13" customWidth="1"/>
    <col min="15363" max="15363" width="16.7109375" style="13" customWidth="1"/>
    <col min="15364" max="15364" width="14.8515625" style="13" customWidth="1"/>
    <col min="15365" max="15616" width="9.00390625" style="13" customWidth="1"/>
    <col min="15617" max="15617" width="10.8515625" style="13" customWidth="1"/>
    <col min="15618" max="15618" width="16.421875" style="13" customWidth="1"/>
    <col min="15619" max="15619" width="16.7109375" style="13" customWidth="1"/>
    <col min="15620" max="15620" width="14.8515625" style="13" customWidth="1"/>
    <col min="15621" max="15872" width="9.00390625" style="13" customWidth="1"/>
    <col min="15873" max="15873" width="10.8515625" style="13" customWidth="1"/>
    <col min="15874" max="15874" width="16.421875" style="13" customWidth="1"/>
    <col min="15875" max="15875" width="16.7109375" style="13" customWidth="1"/>
    <col min="15876" max="15876" width="14.8515625" style="13" customWidth="1"/>
    <col min="15877" max="16128" width="9.00390625" style="13" customWidth="1"/>
    <col min="16129" max="16129" width="10.8515625" style="13" customWidth="1"/>
    <col min="16130" max="16130" width="16.421875" style="13" customWidth="1"/>
    <col min="16131" max="16131" width="16.7109375" style="13" customWidth="1"/>
    <col min="16132" max="16132" width="14.8515625" style="13" customWidth="1"/>
    <col min="16133" max="16384" width="9.00390625" style="13" customWidth="1"/>
  </cols>
  <sheetData>
    <row r="2" ht="14.25"/>
    <row r="3" spans="1:13" ht="30.75" customHeight="1">
      <c r="A3" s="468"/>
      <c r="B3" s="468"/>
      <c r="C3" s="468"/>
      <c r="D3" s="468"/>
      <c r="E3" s="468"/>
      <c r="F3" s="468"/>
      <c r="G3" s="468"/>
      <c r="H3" s="468"/>
      <c r="I3" s="468"/>
      <c r="J3" s="468"/>
      <c r="K3" s="468"/>
      <c r="L3" s="468"/>
      <c r="M3" s="468"/>
    </row>
    <row r="4" ht="14.25">
      <c r="C4" s="29"/>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8" s="40" customFormat="1" ht="17.25" customHeight="1">
      <c r="A38" s="40" t="s">
        <v>262</v>
      </c>
    </row>
    <row r="39" s="40" customFormat="1" ht="17.25" customHeight="1"/>
    <row r="40" spans="1:4" ht="27.95" customHeight="1">
      <c r="A40" s="325" t="s">
        <v>263</v>
      </c>
      <c r="B40" s="328" t="s">
        <v>460</v>
      </c>
      <c r="C40" s="328" t="s">
        <v>424</v>
      </c>
      <c r="D40" s="325" t="s">
        <v>425</v>
      </c>
    </row>
    <row r="41" spans="1:4" ht="21" customHeight="1">
      <c r="A41" s="400" t="s">
        <v>459</v>
      </c>
      <c r="B41" s="330">
        <v>33973300</v>
      </c>
      <c r="C41" s="330">
        <v>30997200</v>
      </c>
      <c r="D41" s="401">
        <v>2976100</v>
      </c>
    </row>
    <row r="42" spans="1:4" ht="21" customHeight="1">
      <c r="A42" s="329" t="s">
        <v>461</v>
      </c>
      <c r="B42" s="330">
        <v>36354400</v>
      </c>
      <c r="C42" s="330">
        <v>32971300</v>
      </c>
      <c r="D42" s="401">
        <v>3383100</v>
      </c>
    </row>
    <row r="43" spans="1:4" ht="21" customHeight="1">
      <c r="A43" s="329" t="s">
        <v>392</v>
      </c>
      <c r="B43" s="330">
        <v>38026700</v>
      </c>
      <c r="C43" s="330">
        <v>34513900</v>
      </c>
      <c r="D43" s="401">
        <v>3512800</v>
      </c>
    </row>
    <row r="44" spans="1:4" ht="21" customHeight="1">
      <c r="A44" s="329" t="s">
        <v>393</v>
      </c>
      <c r="B44" s="330">
        <v>37674900</v>
      </c>
      <c r="C44" s="330">
        <v>34315500</v>
      </c>
      <c r="D44" s="401">
        <v>3359400</v>
      </c>
    </row>
    <row r="45" spans="1:4" ht="21" customHeight="1">
      <c r="A45" s="329" t="s">
        <v>394</v>
      </c>
      <c r="B45" s="330">
        <v>37506500</v>
      </c>
      <c r="C45" s="330">
        <v>34410300</v>
      </c>
      <c r="D45" s="401">
        <v>3096200</v>
      </c>
    </row>
    <row r="46" spans="1:4" ht="21" customHeight="1">
      <c r="A46" s="329" t="s">
        <v>395</v>
      </c>
      <c r="B46" s="330">
        <v>38056800</v>
      </c>
      <c r="C46" s="330">
        <v>34817700</v>
      </c>
      <c r="D46" s="401">
        <v>3239100</v>
      </c>
    </row>
    <row r="47" spans="1:4" ht="21" customHeight="1">
      <c r="A47" s="329" t="s">
        <v>396</v>
      </c>
      <c r="B47" s="330">
        <v>35828900</v>
      </c>
      <c r="C47" s="330">
        <v>32681900</v>
      </c>
      <c r="D47" s="401">
        <v>3147000</v>
      </c>
    </row>
    <row r="48" spans="1:4" ht="21" customHeight="1">
      <c r="A48" s="329" t="s">
        <v>397</v>
      </c>
      <c r="B48" s="330">
        <v>41914900</v>
      </c>
      <c r="C48" s="330">
        <v>38481300</v>
      </c>
      <c r="D48" s="401">
        <v>3433600</v>
      </c>
    </row>
    <row r="49" spans="1:4" ht="21" customHeight="1">
      <c r="A49" s="329" t="s">
        <v>398</v>
      </c>
      <c r="B49" s="330">
        <v>42640400</v>
      </c>
      <c r="C49" s="330">
        <v>39295500</v>
      </c>
      <c r="D49" s="401">
        <v>3344900</v>
      </c>
    </row>
    <row r="50" spans="1:4" ht="21" customHeight="1">
      <c r="A50" s="329" t="s">
        <v>399</v>
      </c>
      <c r="B50" s="330">
        <v>42706900</v>
      </c>
      <c r="C50" s="330">
        <v>39467900</v>
      </c>
      <c r="D50" s="401">
        <v>3239000</v>
      </c>
    </row>
    <row r="51" spans="1:4" ht="21" customHeight="1">
      <c r="A51" s="329" t="s">
        <v>400</v>
      </c>
      <c r="B51" s="334">
        <f>C51+D51</f>
        <v>42794200</v>
      </c>
      <c r="C51" s="334">
        <v>39719800</v>
      </c>
      <c r="D51" s="402">
        <v>3074400</v>
      </c>
    </row>
    <row r="52" spans="1:4" ht="21" customHeight="1">
      <c r="A52" s="329" t="s">
        <v>401</v>
      </c>
      <c r="B52" s="330">
        <f>C52+D52</f>
        <v>42712200</v>
      </c>
      <c r="C52" s="330">
        <v>39440400</v>
      </c>
      <c r="D52" s="401">
        <v>3271800</v>
      </c>
    </row>
    <row r="53" spans="1:4" ht="21" customHeight="1">
      <c r="A53" s="329" t="s">
        <v>402</v>
      </c>
      <c r="B53" s="330">
        <f>C53+D53</f>
        <v>43994800</v>
      </c>
      <c r="C53" s="330">
        <v>40797500</v>
      </c>
      <c r="D53" s="401">
        <v>3197300</v>
      </c>
    </row>
    <row r="54" spans="1:4" ht="21" customHeight="1">
      <c r="A54" s="329" t="s">
        <v>403</v>
      </c>
      <c r="B54" s="330">
        <f>C54+D54</f>
        <v>43993000</v>
      </c>
      <c r="C54" s="330">
        <v>40824900</v>
      </c>
      <c r="D54" s="401">
        <v>3168100</v>
      </c>
    </row>
    <row r="55" spans="1:4" ht="21" customHeight="1">
      <c r="A55" s="329" t="s">
        <v>404</v>
      </c>
      <c r="B55" s="330">
        <f>C55+D55</f>
        <v>42292000</v>
      </c>
      <c r="C55" s="330">
        <v>39310200</v>
      </c>
      <c r="D55" s="401">
        <v>2981800</v>
      </c>
    </row>
    <row r="56" spans="1:4" ht="21" customHeight="1">
      <c r="A56" s="329" t="s">
        <v>405</v>
      </c>
      <c r="B56" s="330">
        <v>43681900</v>
      </c>
      <c r="C56" s="330">
        <v>40676100</v>
      </c>
      <c r="D56" s="401">
        <v>3005800</v>
      </c>
    </row>
    <row r="57" spans="1:4" ht="21" customHeight="1">
      <c r="A57" s="329" t="s">
        <v>406</v>
      </c>
      <c r="B57" s="334">
        <f aca="true" t="shared" si="0" ref="B57:B65">C57+D57</f>
        <v>43119000</v>
      </c>
      <c r="C57" s="334">
        <v>40105200</v>
      </c>
      <c r="D57" s="402">
        <v>3013800</v>
      </c>
    </row>
    <row r="58" spans="1:4" ht="21" customHeight="1">
      <c r="A58" s="329" t="s">
        <v>407</v>
      </c>
      <c r="B58" s="334">
        <f t="shared" si="0"/>
        <v>46502600</v>
      </c>
      <c r="C58" s="334">
        <v>43402700</v>
      </c>
      <c r="D58" s="402">
        <v>3099900</v>
      </c>
    </row>
    <row r="59" spans="1:4" ht="21" customHeight="1">
      <c r="A59" s="329" t="s">
        <v>408</v>
      </c>
      <c r="B59" s="330">
        <f t="shared" si="0"/>
        <v>46664800</v>
      </c>
      <c r="C59" s="330">
        <v>43499700</v>
      </c>
      <c r="D59" s="401">
        <v>3165100</v>
      </c>
    </row>
    <row r="60" spans="1:4" ht="21" customHeight="1">
      <c r="A60" s="329" t="s">
        <v>409</v>
      </c>
      <c r="B60" s="330">
        <f t="shared" si="0"/>
        <v>45071500</v>
      </c>
      <c r="C60" s="330">
        <v>42032100</v>
      </c>
      <c r="D60" s="401">
        <v>3039400</v>
      </c>
    </row>
    <row r="61" spans="1:4" ht="21" customHeight="1">
      <c r="A61" s="329" t="s">
        <v>410</v>
      </c>
      <c r="B61" s="330">
        <f t="shared" si="0"/>
        <v>44454400</v>
      </c>
      <c r="C61" s="330">
        <v>41589900</v>
      </c>
      <c r="D61" s="401">
        <v>2864500</v>
      </c>
    </row>
    <row r="62" spans="1:4" ht="21" customHeight="1">
      <c r="A62" s="329" t="s">
        <v>411</v>
      </c>
      <c r="B62" s="330">
        <f t="shared" si="0"/>
        <v>43573900</v>
      </c>
      <c r="C62" s="330">
        <v>40579400</v>
      </c>
      <c r="D62" s="401">
        <v>2994500</v>
      </c>
    </row>
    <row r="63" spans="1:4" ht="21" customHeight="1">
      <c r="A63" s="329" t="s">
        <v>412</v>
      </c>
      <c r="B63" s="330">
        <f t="shared" si="0"/>
        <v>47357300</v>
      </c>
      <c r="C63" s="330">
        <v>44118700</v>
      </c>
      <c r="D63" s="401">
        <v>3238600</v>
      </c>
    </row>
    <row r="64" spans="1:4" ht="21" customHeight="1">
      <c r="A64" s="329" t="s">
        <v>413</v>
      </c>
      <c r="B64" s="339">
        <f t="shared" si="0"/>
        <v>44191300</v>
      </c>
      <c r="C64" s="339">
        <v>41229000</v>
      </c>
      <c r="D64" s="403">
        <v>2962300</v>
      </c>
    </row>
    <row r="65" spans="1:4" ht="21" customHeight="1">
      <c r="A65" s="329" t="s">
        <v>414</v>
      </c>
      <c r="B65" s="334">
        <f t="shared" si="0"/>
        <v>45226900</v>
      </c>
      <c r="C65" s="334">
        <v>42020300</v>
      </c>
      <c r="D65" s="402">
        <v>3206600</v>
      </c>
    </row>
    <row r="66" spans="1:7" ht="21" customHeight="1">
      <c r="A66" s="341" t="s">
        <v>415</v>
      </c>
      <c r="B66" s="342">
        <v>46328600</v>
      </c>
      <c r="C66" s="342">
        <v>43002300</v>
      </c>
      <c r="D66" s="402">
        <v>3326300</v>
      </c>
      <c r="E66" s="404"/>
      <c r="F66" s="405"/>
      <c r="G66" s="404"/>
    </row>
    <row r="67" spans="1:7" ht="21" customHeight="1">
      <c r="A67" s="341" t="s">
        <v>426</v>
      </c>
      <c r="B67" s="342">
        <v>47941200</v>
      </c>
      <c r="C67" s="342">
        <v>44112400</v>
      </c>
      <c r="D67" s="402">
        <v>3828800</v>
      </c>
      <c r="E67" s="404"/>
      <c r="F67" s="405"/>
      <c r="G67" s="404"/>
    </row>
    <row r="68" spans="1:7" ht="21" customHeight="1">
      <c r="A68" s="341" t="s">
        <v>462</v>
      </c>
      <c r="B68" s="342">
        <v>50767300</v>
      </c>
      <c r="C68" s="342">
        <v>46990000</v>
      </c>
      <c r="D68" s="402">
        <v>3777300</v>
      </c>
      <c r="E68" s="404"/>
      <c r="F68" s="405"/>
      <c r="G68" s="404"/>
    </row>
    <row r="69" spans="1:7" ht="21" customHeight="1">
      <c r="A69" s="344" t="s">
        <v>463</v>
      </c>
      <c r="B69" s="345">
        <f>SUM(C69:D69)</f>
        <v>52481000</v>
      </c>
      <c r="C69" s="345">
        <v>48607400</v>
      </c>
      <c r="D69" s="406">
        <v>3873600</v>
      </c>
      <c r="E69" s="404"/>
      <c r="F69" s="405"/>
      <c r="G69" s="404"/>
    </row>
    <row r="70" ht="15">
      <c r="A70" s="13" t="s">
        <v>307</v>
      </c>
    </row>
  </sheetData>
  <mergeCells count="1">
    <mergeCell ref="A3:M3"/>
  </mergeCells>
  <printOptions/>
  <pageMargins left="0.7" right="0.7" top="0.75" bottom="0.75" header="0.3" footer="0.3"/>
  <pageSetup fitToHeight="1"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topLeftCell="A1"/>
  </sheetViews>
  <sheetFormatPr defaultColWidth="9.140625" defaultRowHeight="15"/>
  <sheetData>
    <row r="1" spans="2:7" s="7" customFormat="1" ht="63.75" customHeight="1">
      <c r="B1" s="9" t="s">
        <v>2</v>
      </c>
      <c r="C1" s="10"/>
      <c r="D1" s="10"/>
      <c r="E1" s="10"/>
      <c r="F1" s="10"/>
      <c r="G1" s="10"/>
    </row>
    <row r="2" s="11" customFormat="1" ht="43.5" customHeight="1">
      <c r="B2" s="11" t="s">
        <v>3</v>
      </c>
    </row>
    <row r="3" s="11" customFormat="1" ht="34.5" customHeight="1">
      <c r="B3" s="11" t="s">
        <v>4</v>
      </c>
    </row>
    <row r="4" s="11" customFormat="1" ht="22.5" customHeight="1">
      <c r="B4" s="11" t="s">
        <v>16</v>
      </c>
    </row>
    <row r="5" s="11" customFormat="1" ht="22.5" customHeight="1">
      <c r="B5" s="11" t="s">
        <v>5</v>
      </c>
    </row>
    <row r="6" s="11" customFormat="1" ht="22.5" customHeight="1">
      <c r="B6" s="11" t="s">
        <v>6</v>
      </c>
    </row>
    <row r="7" s="11" customFormat="1" ht="22.5" customHeight="1">
      <c r="B7" s="11" t="s">
        <v>7</v>
      </c>
    </row>
    <row r="8" s="11" customFormat="1" ht="22.5" customHeight="1">
      <c r="B8" s="11" t="s">
        <v>8</v>
      </c>
    </row>
    <row r="9" s="11" customFormat="1" ht="34.5" customHeight="1">
      <c r="B9" s="11" t="s">
        <v>9</v>
      </c>
    </row>
    <row r="10" s="11" customFormat="1" ht="34.5" customHeight="1">
      <c r="B10" s="11" t="s">
        <v>10</v>
      </c>
    </row>
    <row r="11" s="11" customFormat="1" ht="34.5" customHeight="1">
      <c r="B11" s="11" t="s">
        <v>11</v>
      </c>
    </row>
    <row r="12" s="11" customFormat="1" ht="34.5" customHeight="1">
      <c r="B12" s="11" t="s">
        <v>12</v>
      </c>
    </row>
    <row r="13" s="11" customFormat="1" ht="34.5" customHeight="1">
      <c r="B13" s="11" t="s">
        <v>13</v>
      </c>
    </row>
    <row r="14" s="11" customFormat="1" ht="34.5" customHeight="1">
      <c r="B14" s="11" t="s">
        <v>458</v>
      </c>
    </row>
    <row r="15" s="11" customFormat="1" ht="34.5" customHeight="1">
      <c r="B15" s="11" t="s">
        <v>17</v>
      </c>
    </row>
    <row r="16" s="11" customFormat="1" ht="34.5" customHeight="1">
      <c r="B16" s="11" t="s">
        <v>14</v>
      </c>
    </row>
    <row r="17" s="11" customFormat="1" ht="34.5" customHeight="1"/>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9" max="9" width="12.140625" style="0" customWidth="1"/>
    <col min="10" max="10" width="5.8515625" style="0" customWidth="1"/>
  </cols>
  <sheetData>
    <row r="1" spans="1:2" s="40" customFormat="1" ht="17.25">
      <c r="A1" s="410" t="s">
        <v>427</v>
      </c>
      <c r="B1" s="411"/>
    </row>
    <row r="2" spans="1:2" s="40" customFormat="1" ht="17.25">
      <c r="A2" s="410"/>
      <c r="B2" s="411"/>
    </row>
    <row r="3" spans="1:2" s="40" customFormat="1" ht="17.25">
      <c r="A3" s="410"/>
      <c r="B3" s="411"/>
    </row>
    <row r="4" spans="1:2" s="13" customFormat="1" ht="30" customHeight="1">
      <c r="A4" s="41" t="s">
        <v>428</v>
      </c>
      <c r="B4" s="409"/>
    </row>
    <row r="5" spans="1:4" s="13" customFormat="1" ht="30" customHeight="1">
      <c r="A5" s="41" t="s">
        <v>440</v>
      </c>
      <c r="B5" s="409"/>
      <c r="D5" s="14"/>
    </row>
    <row r="6" spans="1:2" s="13" customFormat="1" ht="24" customHeight="1">
      <c r="A6" s="412" t="s">
        <v>429</v>
      </c>
      <c r="B6" s="409"/>
    </row>
    <row r="7" spans="1:2" s="13" customFormat="1" ht="60" customHeight="1">
      <c r="A7" s="41" t="s">
        <v>430</v>
      </c>
      <c r="B7" s="409"/>
    </row>
    <row r="8" spans="1:2" s="13" customFormat="1" ht="30" customHeight="1">
      <c r="A8" s="412" t="s">
        <v>431</v>
      </c>
      <c r="B8" s="409"/>
    </row>
    <row r="9" spans="1:2" s="17" customFormat="1" ht="24" customHeight="1">
      <c r="A9" s="15" t="s">
        <v>442</v>
      </c>
      <c r="B9" s="413"/>
    </row>
    <row r="10" spans="1:2" s="13" customFormat="1" ht="60" customHeight="1">
      <c r="A10" s="41" t="s">
        <v>432</v>
      </c>
      <c r="B10" s="409"/>
    </row>
    <row r="11" spans="1:2" s="13" customFormat="1" ht="30" customHeight="1">
      <c r="A11" s="41" t="s">
        <v>441</v>
      </c>
      <c r="B11" s="409"/>
    </row>
    <row r="12" spans="1:2" s="13" customFormat="1" ht="60" customHeight="1">
      <c r="A12" s="41" t="s">
        <v>433</v>
      </c>
      <c r="B12" s="409"/>
    </row>
    <row r="13" spans="1:2" s="13" customFormat="1" ht="30" customHeight="1">
      <c r="A13" s="412" t="s">
        <v>434</v>
      </c>
      <c r="B13" s="409"/>
    </row>
    <row r="14" spans="1:2" s="13" customFormat="1" ht="24" customHeight="1">
      <c r="A14" s="412" t="s">
        <v>435</v>
      </c>
      <c r="B14" s="409"/>
    </row>
    <row r="15" spans="1:2" s="13" customFormat="1" ht="24" customHeight="1">
      <c r="A15" s="41" t="s">
        <v>436</v>
      </c>
      <c r="B15" s="409"/>
    </row>
    <row r="16" spans="1:2" s="13" customFormat="1" ht="24" customHeight="1">
      <c r="A16" s="412" t="s">
        <v>437</v>
      </c>
      <c r="B16" s="409"/>
    </row>
    <row r="17" spans="1:2" s="13" customFormat="1" ht="30" customHeight="1">
      <c r="A17" s="412" t="s">
        <v>438</v>
      </c>
      <c r="B17" s="409"/>
    </row>
    <row r="18" spans="1:2" s="13" customFormat="1" ht="24" customHeight="1">
      <c r="A18" s="412" t="s">
        <v>439</v>
      </c>
      <c r="B18" s="409"/>
    </row>
    <row r="19" spans="1:2" s="13" customFormat="1" ht="30" customHeight="1">
      <c r="A19" s="414"/>
      <c r="B19" s="409"/>
    </row>
    <row r="20" spans="1:2" s="13" customFormat="1" ht="15">
      <c r="A20" s="414"/>
      <c r="B20" s="409"/>
    </row>
    <row r="21" spans="1:7" s="13" customFormat="1" ht="15">
      <c r="A21" s="414"/>
      <c r="B21" s="413"/>
      <c r="C21" s="17"/>
      <c r="D21" s="17"/>
      <c r="E21" s="17"/>
      <c r="F21" s="17"/>
      <c r="G21" s="415"/>
    </row>
    <row r="22" spans="1:7" s="13" customFormat="1" ht="15">
      <c r="A22" s="409"/>
      <c r="B22" s="413"/>
      <c r="C22" s="17"/>
      <c r="D22" s="17"/>
      <c r="E22" s="17"/>
      <c r="F22" s="17"/>
      <c r="G22" s="415"/>
    </row>
  </sheetData>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topLeftCell="A1"/>
  </sheetViews>
  <sheetFormatPr defaultColWidth="9.140625" defaultRowHeight="15"/>
  <cols>
    <col min="1" max="1" width="2.421875" style="13" customWidth="1"/>
    <col min="2" max="2" width="14.28125" style="13" customWidth="1"/>
    <col min="3" max="3" width="17.421875" style="13" bestFit="1" customWidth="1"/>
    <col min="4" max="4" width="17.421875" style="13" customWidth="1"/>
    <col min="5" max="5" width="25.140625" style="13" customWidth="1"/>
    <col min="6" max="6" width="11.00390625" style="13" customWidth="1"/>
    <col min="7" max="256" width="9.00390625" style="13" customWidth="1"/>
    <col min="257" max="257" width="2.421875" style="13" customWidth="1"/>
    <col min="258" max="258" width="14.28125" style="13" customWidth="1"/>
    <col min="259" max="259" width="17.421875" style="13" bestFit="1" customWidth="1"/>
    <col min="260" max="260" width="17.421875" style="13" customWidth="1"/>
    <col min="261" max="261" width="25.140625" style="13" customWidth="1"/>
    <col min="262" max="262" width="11.00390625" style="13" customWidth="1"/>
    <col min="263" max="512" width="9.00390625" style="13" customWidth="1"/>
    <col min="513" max="513" width="2.421875" style="13" customWidth="1"/>
    <col min="514" max="514" width="14.28125" style="13" customWidth="1"/>
    <col min="515" max="515" width="17.421875" style="13" bestFit="1" customWidth="1"/>
    <col min="516" max="516" width="17.421875" style="13" customWidth="1"/>
    <col min="517" max="517" width="25.140625" style="13" customWidth="1"/>
    <col min="518" max="518" width="11.00390625" style="13" customWidth="1"/>
    <col min="519" max="768" width="9.00390625" style="13" customWidth="1"/>
    <col min="769" max="769" width="2.421875" style="13" customWidth="1"/>
    <col min="770" max="770" width="14.28125" style="13" customWidth="1"/>
    <col min="771" max="771" width="17.421875" style="13" bestFit="1" customWidth="1"/>
    <col min="772" max="772" width="17.421875" style="13" customWidth="1"/>
    <col min="773" max="773" width="25.140625" style="13" customWidth="1"/>
    <col min="774" max="774" width="11.00390625" style="13" customWidth="1"/>
    <col min="775" max="1024" width="9.00390625" style="13" customWidth="1"/>
    <col min="1025" max="1025" width="2.421875" style="13" customWidth="1"/>
    <col min="1026" max="1026" width="14.28125" style="13" customWidth="1"/>
    <col min="1027" max="1027" width="17.421875" style="13" bestFit="1" customWidth="1"/>
    <col min="1028" max="1028" width="17.421875" style="13" customWidth="1"/>
    <col min="1029" max="1029" width="25.140625" style="13" customWidth="1"/>
    <col min="1030" max="1030" width="11.00390625" style="13" customWidth="1"/>
    <col min="1031" max="1280" width="9.00390625" style="13" customWidth="1"/>
    <col min="1281" max="1281" width="2.421875" style="13" customWidth="1"/>
    <col min="1282" max="1282" width="14.28125" style="13" customWidth="1"/>
    <col min="1283" max="1283" width="17.421875" style="13" bestFit="1" customWidth="1"/>
    <col min="1284" max="1284" width="17.421875" style="13" customWidth="1"/>
    <col min="1285" max="1285" width="25.140625" style="13" customWidth="1"/>
    <col min="1286" max="1286" width="11.00390625" style="13" customWidth="1"/>
    <col min="1287" max="1536" width="9.00390625" style="13" customWidth="1"/>
    <col min="1537" max="1537" width="2.421875" style="13" customWidth="1"/>
    <col min="1538" max="1538" width="14.28125" style="13" customWidth="1"/>
    <col min="1539" max="1539" width="17.421875" style="13" bestFit="1" customWidth="1"/>
    <col min="1540" max="1540" width="17.421875" style="13" customWidth="1"/>
    <col min="1541" max="1541" width="25.140625" style="13" customWidth="1"/>
    <col min="1542" max="1542" width="11.00390625" style="13" customWidth="1"/>
    <col min="1543" max="1792" width="9.00390625" style="13" customWidth="1"/>
    <col min="1793" max="1793" width="2.421875" style="13" customWidth="1"/>
    <col min="1794" max="1794" width="14.28125" style="13" customWidth="1"/>
    <col min="1795" max="1795" width="17.421875" style="13" bestFit="1" customWidth="1"/>
    <col min="1796" max="1796" width="17.421875" style="13" customWidth="1"/>
    <col min="1797" max="1797" width="25.140625" style="13" customWidth="1"/>
    <col min="1798" max="1798" width="11.00390625" style="13" customWidth="1"/>
    <col min="1799" max="2048" width="9.00390625" style="13" customWidth="1"/>
    <col min="2049" max="2049" width="2.421875" style="13" customWidth="1"/>
    <col min="2050" max="2050" width="14.28125" style="13" customWidth="1"/>
    <col min="2051" max="2051" width="17.421875" style="13" bestFit="1" customWidth="1"/>
    <col min="2052" max="2052" width="17.421875" style="13" customWidth="1"/>
    <col min="2053" max="2053" width="25.140625" style="13" customWidth="1"/>
    <col min="2054" max="2054" width="11.00390625" style="13" customWidth="1"/>
    <col min="2055" max="2304" width="9.00390625" style="13" customWidth="1"/>
    <col min="2305" max="2305" width="2.421875" style="13" customWidth="1"/>
    <col min="2306" max="2306" width="14.28125" style="13" customWidth="1"/>
    <col min="2307" max="2307" width="17.421875" style="13" bestFit="1" customWidth="1"/>
    <col min="2308" max="2308" width="17.421875" style="13" customWidth="1"/>
    <col min="2309" max="2309" width="25.140625" style="13" customWidth="1"/>
    <col min="2310" max="2310" width="11.00390625" style="13" customWidth="1"/>
    <col min="2311" max="2560" width="9.00390625" style="13" customWidth="1"/>
    <col min="2561" max="2561" width="2.421875" style="13" customWidth="1"/>
    <col min="2562" max="2562" width="14.28125" style="13" customWidth="1"/>
    <col min="2563" max="2563" width="17.421875" style="13" bestFit="1" customWidth="1"/>
    <col min="2564" max="2564" width="17.421875" style="13" customWidth="1"/>
    <col min="2565" max="2565" width="25.140625" style="13" customWidth="1"/>
    <col min="2566" max="2566" width="11.00390625" style="13" customWidth="1"/>
    <col min="2567" max="2816" width="9.00390625" style="13" customWidth="1"/>
    <col min="2817" max="2817" width="2.421875" style="13" customWidth="1"/>
    <col min="2818" max="2818" width="14.28125" style="13" customWidth="1"/>
    <col min="2819" max="2819" width="17.421875" style="13" bestFit="1" customWidth="1"/>
    <col min="2820" max="2820" width="17.421875" style="13" customWidth="1"/>
    <col min="2821" max="2821" width="25.140625" style="13" customWidth="1"/>
    <col min="2822" max="2822" width="11.00390625" style="13" customWidth="1"/>
    <col min="2823" max="3072" width="9.00390625" style="13" customWidth="1"/>
    <col min="3073" max="3073" width="2.421875" style="13" customWidth="1"/>
    <col min="3074" max="3074" width="14.28125" style="13" customWidth="1"/>
    <col min="3075" max="3075" width="17.421875" style="13" bestFit="1" customWidth="1"/>
    <col min="3076" max="3076" width="17.421875" style="13" customWidth="1"/>
    <col min="3077" max="3077" width="25.140625" style="13" customWidth="1"/>
    <col min="3078" max="3078" width="11.00390625" style="13" customWidth="1"/>
    <col min="3079" max="3328" width="9.00390625" style="13" customWidth="1"/>
    <col min="3329" max="3329" width="2.421875" style="13" customWidth="1"/>
    <col min="3330" max="3330" width="14.28125" style="13" customWidth="1"/>
    <col min="3331" max="3331" width="17.421875" style="13" bestFit="1" customWidth="1"/>
    <col min="3332" max="3332" width="17.421875" style="13" customWidth="1"/>
    <col min="3333" max="3333" width="25.140625" style="13" customWidth="1"/>
    <col min="3334" max="3334" width="11.00390625" style="13" customWidth="1"/>
    <col min="3335" max="3584" width="9.00390625" style="13" customWidth="1"/>
    <col min="3585" max="3585" width="2.421875" style="13" customWidth="1"/>
    <col min="3586" max="3586" width="14.28125" style="13" customWidth="1"/>
    <col min="3587" max="3587" width="17.421875" style="13" bestFit="1" customWidth="1"/>
    <col min="3588" max="3588" width="17.421875" style="13" customWidth="1"/>
    <col min="3589" max="3589" width="25.140625" style="13" customWidth="1"/>
    <col min="3590" max="3590" width="11.00390625" style="13" customWidth="1"/>
    <col min="3591" max="3840" width="9.00390625" style="13" customWidth="1"/>
    <col min="3841" max="3841" width="2.421875" style="13" customWidth="1"/>
    <col min="3842" max="3842" width="14.28125" style="13" customWidth="1"/>
    <col min="3843" max="3843" width="17.421875" style="13" bestFit="1" customWidth="1"/>
    <col min="3844" max="3844" width="17.421875" style="13" customWidth="1"/>
    <col min="3845" max="3845" width="25.140625" style="13" customWidth="1"/>
    <col min="3846" max="3846" width="11.00390625" style="13" customWidth="1"/>
    <col min="3847" max="4096" width="9.00390625" style="13" customWidth="1"/>
    <col min="4097" max="4097" width="2.421875" style="13" customWidth="1"/>
    <col min="4098" max="4098" width="14.28125" style="13" customWidth="1"/>
    <col min="4099" max="4099" width="17.421875" style="13" bestFit="1" customWidth="1"/>
    <col min="4100" max="4100" width="17.421875" style="13" customWidth="1"/>
    <col min="4101" max="4101" width="25.140625" style="13" customWidth="1"/>
    <col min="4102" max="4102" width="11.00390625" style="13" customWidth="1"/>
    <col min="4103" max="4352" width="9.00390625" style="13" customWidth="1"/>
    <col min="4353" max="4353" width="2.421875" style="13" customWidth="1"/>
    <col min="4354" max="4354" width="14.28125" style="13" customWidth="1"/>
    <col min="4355" max="4355" width="17.421875" style="13" bestFit="1" customWidth="1"/>
    <col min="4356" max="4356" width="17.421875" style="13" customWidth="1"/>
    <col min="4357" max="4357" width="25.140625" style="13" customWidth="1"/>
    <col min="4358" max="4358" width="11.00390625" style="13" customWidth="1"/>
    <col min="4359" max="4608" width="9.00390625" style="13" customWidth="1"/>
    <col min="4609" max="4609" width="2.421875" style="13" customWidth="1"/>
    <col min="4610" max="4610" width="14.28125" style="13" customWidth="1"/>
    <col min="4611" max="4611" width="17.421875" style="13" bestFit="1" customWidth="1"/>
    <col min="4612" max="4612" width="17.421875" style="13" customWidth="1"/>
    <col min="4613" max="4613" width="25.140625" style="13" customWidth="1"/>
    <col min="4614" max="4614" width="11.00390625" style="13" customWidth="1"/>
    <col min="4615" max="4864" width="9.00390625" style="13" customWidth="1"/>
    <col min="4865" max="4865" width="2.421875" style="13" customWidth="1"/>
    <col min="4866" max="4866" width="14.28125" style="13" customWidth="1"/>
    <col min="4867" max="4867" width="17.421875" style="13" bestFit="1" customWidth="1"/>
    <col min="4868" max="4868" width="17.421875" style="13" customWidth="1"/>
    <col min="4869" max="4869" width="25.140625" style="13" customWidth="1"/>
    <col min="4870" max="4870" width="11.00390625" style="13" customWidth="1"/>
    <col min="4871" max="5120" width="9.00390625" style="13" customWidth="1"/>
    <col min="5121" max="5121" width="2.421875" style="13" customWidth="1"/>
    <col min="5122" max="5122" width="14.28125" style="13" customWidth="1"/>
    <col min="5123" max="5123" width="17.421875" style="13" bestFit="1" customWidth="1"/>
    <col min="5124" max="5124" width="17.421875" style="13" customWidth="1"/>
    <col min="5125" max="5125" width="25.140625" style="13" customWidth="1"/>
    <col min="5126" max="5126" width="11.00390625" style="13" customWidth="1"/>
    <col min="5127" max="5376" width="9.00390625" style="13" customWidth="1"/>
    <col min="5377" max="5377" width="2.421875" style="13" customWidth="1"/>
    <col min="5378" max="5378" width="14.28125" style="13" customWidth="1"/>
    <col min="5379" max="5379" width="17.421875" style="13" bestFit="1" customWidth="1"/>
    <col min="5380" max="5380" width="17.421875" style="13" customWidth="1"/>
    <col min="5381" max="5381" width="25.140625" style="13" customWidth="1"/>
    <col min="5382" max="5382" width="11.00390625" style="13" customWidth="1"/>
    <col min="5383" max="5632" width="9.00390625" style="13" customWidth="1"/>
    <col min="5633" max="5633" width="2.421875" style="13" customWidth="1"/>
    <col min="5634" max="5634" width="14.28125" style="13" customWidth="1"/>
    <col min="5635" max="5635" width="17.421875" style="13" bestFit="1" customWidth="1"/>
    <col min="5636" max="5636" width="17.421875" style="13" customWidth="1"/>
    <col min="5637" max="5637" width="25.140625" style="13" customWidth="1"/>
    <col min="5638" max="5638" width="11.00390625" style="13" customWidth="1"/>
    <col min="5639" max="5888" width="9.00390625" style="13" customWidth="1"/>
    <col min="5889" max="5889" width="2.421875" style="13" customWidth="1"/>
    <col min="5890" max="5890" width="14.28125" style="13" customWidth="1"/>
    <col min="5891" max="5891" width="17.421875" style="13" bestFit="1" customWidth="1"/>
    <col min="5892" max="5892" width="17.421875" style="13" customWidth="1"/>
    <col min="5893" max="5893" width="25.140625" style="13" customWidth="1"/>
    <col min="5894" max="5894" width="11.00390625" style="13" customWidth="1"/>
    <col min="5895" max="6144" width="9.00390625" style="13" customWidth="1"/>
    <col min="6145" max="6145" width="2.421875" style="13" customWidth="1"/>
    <col min="6146" max="6146" width="14.28125" style="13" customWidth="1"/>
    <col min="6147" max="6147" width="17.421875" style="13" bestFit="1" customWidth="1"/>
    <col min="6148" max="6148" width="17.421875" style="13" customWidth="1"/>
    <col min="6149" max="6149" width="25.140625" style="13" customWidth="1"/>
    <col min="6150" max="6150" width="11.00390625" style="13" customWidth="1"/>
    <col min="6151" max="6400" width="9.00390625" style="13" customWidth="1"/>
    <col min="6401" max="6401" width="2.421875" style="13" customWidth="1"/>
    <col min="6402" max="6402" width="14.28125" style="13" customWidth="1"/>
    <col min="6403" max="6403" width="17.421875" style="13" bestFit="1" customWidth="1"/>
    <col min="6404" max="6404" width="17.421875" style="13" customWidth="1"/>
    <col min="6405" max="6405" width="25.140625" style="13" customWidth="1"/>
    <col min="6406" max="6406" width="11.00390625" style="13" customWidth="1"/>
    <col min="6407" max="6656" width="9.00390625" style="13" customWidth="1"/>
    <col min="6657" max="6657" width="2.421875" style="13" customWidth="1"/>
    <col min="6658" max="6658" width="14.28125" style="13" customWidth="1"/>
    <col min="6659" max="6659" width="17.421875" style="13" bestFit="1" customWidth="1"/>
    <col min="6660" max="6660" width="17.421875" style="13" customWidth="1"/>
    <col min="6661" max="6661" width="25.140625" style="13" customWidth="1"/>
    <col min="6662" max="6662" width="11.00390625" style="13" customWidth="1"/>
    <col min="6663" max="6912" width="9.00390625" style="13" customWidth="1"/>
    <col min="6913" max="6913" width="2.421875" style="13" customWidth="1"/>
    <col min="6914" max="6914" width="14.28125" style="13" customWidth="1"/>
    <col min="6915" max="6915" width="17.421875" style="13" bestFit="1" customWidth="1"/>
    <col min="6916" max="6916" width="17.421875" style="13" customWidth="1"/>
    <col min="6917" max="6917" width="25.140625" style="13" customWidth="1"/>
    <col min="6918" max="6918" width="11.00390625" style="13" customWidth="1"/>
    <col min="6919" max="7168" width="9.00390625" style="13" customWidth="1"/>
    <col min="7169" max="7169" width="2.421875" style="13" customWidth="1"/>
    <col min="7170" max="7170" width="14.28125" style="13" customWidth="1"/>
    <col min="7171" max="7171" width="17.421875" style="13" bestFit="1" customWidth="1"/>
    <col min="7172" max="7172" width="17.421875" style="13" customWidth="1"/>
    <col min="7173" max="7173" width="25.140625" style="13" customWidth="1"/>
    <col min="7174" max="7174" width="11.00390625" style="13" customWidth="1"/>
    <col min="7175" max="7424" width="9.00390625" style="13" customWidth="1"/>
    <col min="7425" max="7425" width="2.421875" style="13" customWidth="1"/>
    <col min="7426" max="7426" width="14.28125" style="13" customWidth="1"/>
    <col min="7427" max="7427" width="17.421875" style="13" bestFit="1" customWidth="1"/>
    <col min="7428" max="7428" width="17.421875" style="13" customWidth="1"/>
    <col min="7429" max="7429" width="25.140625" style="13" customWidth="1"/>
    <col min="7430" max="7430" width="11.00390625" style="13" customWidth="1"/>
    <col min="7431" max="7680" width="9.00390625" style="13" customWidth="1"/>
    <col min="7681" max="7681" width="2.421875" style="13" customWidth="1"/>
    <col min="7682" max="7682" width="14.28125" style="13" customWidth="1"/>
    <col min="7683" max="7683" width="17.421875" style="13" bestFit="1" customWidth="1"/>
    <col min="7684" max="7684" width="17.421875" style="13" customWidth="1"/>
    <col min="7685" max="7685" width="25.140625" style="13" customWidth="1"/>
    <col min="7686" max="7686" width="11.00390625" style="13" customWidth="1"/>
    <col min="7687" max="7936" width="9.00390625" style="13" customWidth="1"/>
    <col min="7937" max="7937" width="2.421875" style="13" customWidth="1"/>
    <col min="7938" max="7938" width="14.28125" style="13" customWidth="1"/>
    <col min="7939" max="7939" width="17.421875" style="13" bestFit="1" customWidth="1"/>
    <col min="7940" max="7940" width="17.421875" style="13" customWidth="1"/>
    <col min="7941" max="7941" width="25.140625" style="13" customWidth="1"/>
    <col min="7942" max="7942" width="11.00390625" style="13" customWidth="1"/>
    <col min="7943" max="8192" width="9.00390625" style="13" customWidth="1"/>
    <col min="8193" max="8193" width="2.421875" style="13" customWidth="1"/>
    <col min="8194" max="8194" width="14.28125" style="13" customWidth="1"/>
    <col min="8195" max="8195" width="17.421875" style="13" bestFit="1" customWidth="1"/>
    <col min="8196" max="8196" width="17.421875" style="13" customWidth="1"/>
    <col min="8197" max="8197" width="25.140625" style="13" customWidth="1"/>
    <col min="8198" max="8198" width="11.00390625" style="13" customWidth="1"/>
    <col min="8199" max="8448" width="9.00390625" style="13" customWidth="1"/>
    <col min="8449" max="8449" width="2.421875" style="13" customWidth="1"/>
    <col min="8450" max="8450" width="14.28125" style="13" customWidth="1"/>
    <col min="8451" max="8451" width="17.421875" style="13" bestFit="1" customWidth="1"/>
    <col min="8452" max="8452" width="17.421875" style="13" customWidth="1"/>
    <col min="8453" max="8453" width="25.140625" style="13" customWidth="1"/>
    <col min="8454" max="8454" width="11.00390625" style="13" customWidth="1"/>
    <col min="8455" max="8704" width="9.00390625" style="13" customWidth="1"/>
    <col min="8705" max="8705" width="2.421875" style="13" customWidth="1"/>
    <col min="8706" max="8706" width="14.28125" style="13" customWidth="1"/>
    <col min="8707" max="8707" width="17.421875" style="13" bestFit="1" customWidth="1"/>
    <col min="8708" max="8708" width="17.421875" style="13" customWidth="1"/>
    <col min="8709" max="8709" width="25.140625" style="13" customWidth="1"/>
    <col min="8710" max="8710" width="11.00390625" style="13" customWidth="1"/>
    <col min="8711" max="8960" width="9.00390625" style="13" customWidth="1"/>
    <col min="8961" max="8961" width="2.421875" style="13" customWidth="1"/>
    <col min="8962" max="8962" width="14.28125" style="13" customWidth="1"/>
    <col min="8963" max="8963" width="17.421875" style="13" bestFit="1" customWidth="1"/>
    <col min="8964" max="8964" width="17.421875" style="13" customWidth="1"/>
    <col min="8965" max="8965" width="25.140625" style="13" customWidth="1"/>
    <col min="8966" max="8966" width="11.00390625" style="13" customWidth="1"/>
    <col min="8967" max="9216" width="9.00390625" style="13" customWidth="1"/>
    <col min="9217" max="9217" width="2.421875" style="13" customWidth="1"/>
    <col min="9218" max="9218" width="14.28125" style="13" customWidth="1"/>
    <col min="9219" max="9219" width="17.421875" style="13" bestFit="1" customWidth="1"/>
    <col min="9220" max="9220" width="17.421875" style="13" customWidth="1"/>
    <col min="9221" max="9221" width="25.140625" style="13" customWidth="1"/>
    <col min="9222" max="9222" width="11.00390625" style="13" customWidth="1"/>
    <col min="9223" max="9472" width="9.00390625" style="13" customWidth="1"/>
    <col min="9473" max="9473" width="2.421875" style="13" customWidth="1"/>
    <col min="9474" max="9474" width="14.28125" style="13" customWidth="1"/>
    <col min="9475" max="9475" width="17.421875" style="13" bestFit="1" customWidth="1"/>
    <col min="9476" max="9476" width="17.421875" style="13" customWidth="1"/>
    <col min="9477" max="9477" width="25.140625" style="13" customWidth="1"/>
    <col min="9478" max="9478" width="11.00390625" style="13" customWidth="1"/>
    <col min="9479" max="9728" width="9.00390625" style="13" customWidth="1"/>
    <col min="9729" max="9729" width="2.421875" style="13" customWidth="1"/>
    <col min="9730" max="9730" width="14.28125" style="13" customWidth="1"/>
    <col min="9731" max="9731" width="17.421875" style="13" bestFit="1" customWidth="1"/>
    <col min="9732" max="9732" width="17.421875" style="13" customWidth="1"/>
    <col min="9733" max="9733" width="25.140625" style="13" customWidth="1"/>
    <col min="9734" max="9734" width="11.00390625" style="13" customWidth="1"/>
    <col min="9735" max="9984" width="9.00390625" style="13" customWidth="1"/>
    <col min="9985" max="9985" width="2.421875" style="13" customWidth="1"/>
    <col min="9986" max="9986" width="14.28125" style="13" customWidth="1"/>
    <col min="9987" max="9987" width="17.421875" style="13" bestFit="1" customWidth="1"/>
    <col min="9988" max="9988" width="17.421875" style="13" customWidth="1"/>
    <col min="9989" max="9989" width="25.140625" style="13" customWidth="1"/>
    <col min="9990" max="9990" width="11.00390625" style="13" customWidth="1"/>
    <col min="9991" max="10240" width="9.00390625" style="13" customWidth="1"/>
    <col min="10241" max="10241" width="2.421875" style="13" customWidth="1"/>
    <col min="10242" max="10242" width="14.28125" style="13" customWidth="1"/>
    <col min="10243" max="10243" width="17.421875" style="13" bestFit="1" customWidth="1"/>
    <col min="10244" max="10244" width="17.421875" style="13" customWidth="1"/>
    <col min="10245" max="10245" width="25.140625" style="13" customWidth="1"/>
    <col min="10246" max="10246" width="11.00390625" style="13" customWidth="1"/>
    <col min="10247" max="10496" width="9.00390625" style="13" customWidth="1"/>
    <col min="10497" max="10497" width="2.421875" style="13" customWidth="1"/>
    <col min="10498" max="10498" width="14.28125" style="13" customWidth="1"/>
    <col min="10499" max="10499" width="17.421875" style="13" bestFit="1" customWidth="1"/>
    <col min="10500" max="10500" width="17.421875" style="13" customWidth="1"/>
    <col min="10501" max="10501" width="25.140625" style="13" customWidth="1"/>
    <col min="10502" max="10502" width="11.00390625" style="13" customWidth="1"/>
    <col min="10503" max="10752" width="9.00390625" style="13" customWidth="1"/>
    <col min="10753" max="10753" width="2.421875" style="13" customWidth="1"/>
    <col min="10754" max="10754" width="14.28125" style="13" customWidth="1"/>
    <col min="10755" max="10755" width="17.421875" style="13" bestFit="1" customWidth="1"/>
    <col min="10756" max="10756" width="17.421875" style="13" customWidth="1"/>
    <col min="10757" max="10757" width="25.140625" style="13" customWidth="1"/>
    <col min="10758" max="10758" width="11.00390625" style="13" customWidth="1"/>
    <col min="10759" max="11008" width="9.00390625" style="13" customWidth="1"/>
    <col min="11009" max="11009" width="2.421875" style="13" customWidth="1"/>
    <col min="11010" max="11010" width="14.28125" style="13" customWidth="1"/>
    <col min="11011" max="11011" width="17.421875" style="13" bestFit="1" customWidth="1"/>
    <col min="11012" max="11012" width="17.421875" style="13" customWidth="1"/>
    <col min="11013" max="11013" width="25.140625" style="13" customWidth="1"/>
    <col min="11014" max="11014" width="11.00390625" style="13" customWidth="1"/>
    <col min="11015" max="11264" width="9.00390625" style="13" customWidth="1"/>
    <col min="11265" max="11265" width="2.421875" style="13" customWidth="1"/>
    <col min="11266" max="11266" width="14.28125" style="13" customWidth="1"/>
    <col min="11267" max="11267" width="17.421875" style="13" bestFit="1" customWidth="1"/>
    <col min="11268" max="11268" width="17.421875" style="13" customWidth="1"/>
    <col min="11269" max="11269" width="25.140625" style="13" customWidth="1"/>
    <col min="11270" max="11270" width="11.00390625" style="13" customWidth="1"/>
    <col min="11271" max="11520" width="9.00390625" style="13" customWidth="1"/>
    <col min="11521" max="11521" width="2.421875" style="13" customWidth="1"/>
    <col min="11522" max="11522" width="14.28125" style="13" customWidth="1"/>
    <col min="11523" max="11523" width="17.421875" style="13" bestFit="1" customWidth="1"/>
    <col min="11524" max="11524" width="17.421875" style="13" customWidth="1"/>
    <col min="11525" max="11525" width="25.140625" style="13" customWidth="1"/>
    <col min="11526" max="11526" width="11.00390625" style="13" customWidth="1"/>
    <col min="11527" max="11776" width="9.00390625" style="13" customWidth="1"/>
    <col min="11777" max="11777" width="2.421875" style="13" customWidth="1"/>
    <col min="11778" max="11778" width="14.28125" style="13" customWidth="1"/>
    <col min="11779" max="11779" width="17.421875" style="13" bestFit="1" customWidth="1"/>
    <col min="11780" max="11780" width="17.421875" style="13" customWidth="1"/>
    <col min="11781" max="11781" width="25.140625" style="13" customWidth="1"/>
    <col min="11782" max="11782" width="11.00390625" style="13" customWidth="1"/>
    <col min="11783" max="12032" width="9.00390625" style="13" customWidth="1"/>
    <col min="12033" max="12033" width="2.421875" style="13" customWidth="1"/>
    <col min="12034" max="12034" width="14.28125" style="13" customWidth="1"/>
    <col min="12035" max="12035" width="17.421875" style="13" bestFit="1" customWidth="1"/>
    <col min="12036" max="12036" width="17.421875" style="13" customWidth="1"/>
    <col min="12037" max="12037" width="25.140625" style="13" customWidth="1"/>
    <col min="12038" max="12038" width="11.00390625" style="13" customWidth="1"/>
    <col min="12039" max="12288" width="9.00390625" style="13" customWidth="1"/>
    <col min="12289" max="12289" width="2.421875" style="13" customWidth="1"/>
    <col min="12290" max="12290" width="14.28125" style="13" customWidth="1"/>
    <col min="12291" max="12291" width="17.421875" style="13" bestFit="1" customWidth="1"/>
    <col min="12292" max="12292" width="17.421875" style="13" customWidth="1"/>
    <col min="12293" max="12293" width="25.140625" style="13" customWidth="1"/>
    <col min="12294" max="12294" width="11.00390625" style="13" customWidth="1"/>
    <col min="12295" max="12544" width="9.00390625" style="13" customWidth="1"/>
    <col min="12545" max="12545" width="2.421875" style="13" customWidth="1"/>
    <col min="12546" max="12546" width="14.28125" style="13" customWidth="1"/>
    <col min="12547" max="12547" width="17.421875" style="13" bestFit="1" customWidth="1"/>
    <col min="12548" max="12548" width="17.421875" style="13" customWidth="1"/>
    <col min="12549" max="12549" width="25.140625" style="13" customWidth="1"/>
    <col min="12550" max="12550" width="11.00390625" style="13" customWidth="1"/>
    <col min="12551" max="12800" width="9.00390625" style="13" customWidth="1"/>
    <col min="12801" max="12801" width="2.421875" style="13" customWidth="1"/>
    <col min="12802" max="12802" width="14.28125" style="13" customWidth="1"/>
    <col min="12803" max="12803" width="17.421875" style="13" bestFit="1" customWidth="1"/>
    <col min="12804" max="12804" width="17.421875" style="13" customWidth="1"/>
    <col min="12805" max="12805" width="25.140625" style="13" customWidth="1"/>
    <col min="12806" max="12806" width="11.00390625" style="13" customWidth="1"/>
    <col min="12807" max="13056" width="9.00390625" style="13" customWidth="1"/>
    <col min="13057" max="13057" width="2.421875" style="13" customWidth="1"/>
    <col min="13058" max="13058" width="14.28125" style="13" customWidth="1"/>
    <col min="13059" max="13059" width="17.421875" style="13" bestFit="1" customWidth="1"/>
    <col min="13060" max="13060" width="17.421875" style="13" customWidth="1"/>
    <col min="13061" max="13061" width="25.140625" style="13" customWidth="1"/>
    <col min="13062" max="13062" width="11.00390625" style="13" customWidth="1"/>
    <col min="13063" max="13312" width="9.00390625" style="13" customWidth="1"/>
    <col min="13313" max="13313" width="2.421875" style="13" customWidth="1"/>
    <col min="13314" max="13314" width="14.28125" style="13" customWidth="1"/>
    <col min="13315" max="13315" width="17.421875" style="13" bestFit="1" customWidth="1"/>
    <col min="13316" max="13316" width="17.421875" style="13" customWidth="1"/>
    <col min="13317" max="13317" width="25.140625" style="13" customWidth="1"/>
    <col min="13318" max="13318" width="11.00390625" style="13" customWidth="1"/>
    <col min="13319" max="13568" width="9.00390625" style="13" customWidth="1"/>
    <col min="13569" max="13569" width="2.421875" style="13" customWidth="1"/>
    <col min="13570" max="13570" width="14.28125" style="13" customWidth="1"/>
    <col min="13571" max="13571" width="17.421875" style="13" bestFit="1" customWidth="1"/>
    <col min="13572" max="13572" width="17.421875" style="13" customWidth="1"/>
    <col min="13573" max="13573" width="25.140625" style="13" customWidth="1"/>
    <col min="13574" max="13574" width="11.00390625" style="13" customWidth="1"/>
    <col min="13575" max="13824" width="9.00390625" style="13" customWidth="1"/>
    <col min="13825" max="13825" width="2.421875" style="13" customWidth="1"/>
    <col min="13826" max="13826" width="14.28125" style="13" customWidth="1"/>
    <col min="13827" max="13827" width="17.421875" style="13" bestFit="1" customWidth="1"/>
    <col min="13828" max="13828" width="17.421875" style="13" customWidth="1"/>
    <col min="13829" max="13829" width="25.140625" style="13" customWidth="1"/>
    <col min="13830" max="13830" width="11.00390625" style="13" customWidth="1"/>
    <col min="13831" max="14080" width="9.00390625" style="13" customWidth="1"/>
    <col min="14081" max="14081" width="2.421875" style="13" customWidth="1"/>
    <col min="14082" max="14082" width="14.28125" style="13" customWidth="1"/>
    <col min="14083" max="14083" width="17.421875" style="13" bestFit="1" customWidth="1"/>
    <col min="14084" max="14084" width="17.421875" style="13" customWidth="1"/>
    <col min="14085" max="14085" width="25.140625" style="13" customWidth="1"/>
    <col min="14086" max="14086" width="11.00390625" style="13" customWidth="1"/>
    <col min="14087" max="14336" width="9.00390625" style="13" customWidth="1"/>
    <col min="14337" max="14337" width="2.421875" style="13" customWidth="1"/>
    <col min="14338" max="14338" width="14.28125" style="13" customWidth="1"/>
    <col min="14339" max="14339" width="17.421875" style="13" bestFit="1" customWidth="1"/>
    <col min="14340" max="14340" width="17.421875" style="13" customWidth="1"/>
    <col min="14341" max="14341" width="25.140625" style="13" customWidth="1"/>
    <col min="14342" max="14342" width="11.00390625" style="13" customWidth="1"/>
    <col min="14343" max="14592" width="9.00390625" style="13" customWidth="1"/>
    <col min="14593" max="14593" width="2.421875" style="13" customWidth="1"/>
    <col min="14594" max="14594" width="14.28125" style="13" customWidth="1"/>
    <col min="14595" max="14595" width="17.421875" style="13" bestFit="1" customWidth="1"/>
    <col min="14596" max="14596" width="17.421875" style="13" customWidth="1"/>
    <col min="14597" max="14597" width="25.140625" style="13" customWidth="1"/>
    <col min="14598" max="14598" width="11.00390625" style="13" customWidth="1"/>
    <col min="14599" max="14848" width="9.00390625" style="13" customWidth="1"/>
    <col min="14849" max="14849" width="2.421875" style="13" customWidth="1"/>
    <col min="14850" max="14850" width="14.28125" style="13" customWidth="1"/>
    <col min="14851" max="14851" width="17.421875" style="13" bestFit="1" customWidth="1"/>
    <col min="14852" max="14852" width="17.421875" style="13" customWidth="1"/>
    <col min="14853" max="14853" width="25.140625" style="13" customWidth="1"/>
    <col min="14854" max="14854" width="11.00390625" style="13" customWidth="1"/>
    <col min="14855" max="15104" width="9.00390625" style="13" customWidth="1"/>
    <col min="15105" max="15105" width="2.421875" style="13" customWidth="1"/>
    <col min="15106" max="15106" width="14.28125" style="13" customWidth="1"/>
    <col min="15107" max="15107" width="17.421875" style="13" bestFit="1" customWidth="1"/>
    <col min="15108" max="15108" width="17.421875" style="13" customWidth="1"/>
    <col min="15109" max="15109" width="25.140625" style="13" customWidth="1"/>
    <col min="15110" max="15110" width="11.00390625" style="13" customWidth="1"/>
    <col min="15111" max="15360" width="9.00390625" style="13" customWidth="1"/>
    <col min="15361" max="15361" width="2.421875" style="13" customWidth="1"/>
    <col min="15362" max="15362" width="14.28125" style="13" customWidth="1"/>
    <col min="15363" max="15363" width="17.421875" style="13" bestFit="1" customWidth="1"/>
    <col min="15364" max="15364" width="17.421875" style="13" customWidth="1"/>
    <col min="15365" max="15365" width="25.140625" style="13" customWidth="1"/>
    <col min="15366" max="15366" width="11.00390625" style="13" customWidth="1"/>
    <col min="15367" max="15616" width="9.00390625" style="13" customWidth="1"/>
    <col min="15617" max="15617" width="2.421875" style="13" customWidth="1"/>
    <col min="15618" max="15618" width="14.28125" style="13" customWidth="1"/>
    <col min="15619" max="15619" width="17.421875" style="13" bestFit="1" customWidth="1"/>
    <col min="15620" max="15620" width="17.421875" style="13" customWidth="1"/>
    <col min="15621" max="15621" width="25.140625" style="13" customWidth="1"/>
    <col min="15622" max="15622" width="11.00390625" style="13" customWidth="1"/>
    <col min="15623" max="15872" width="9.00390625" style="13" customWidth="1"/>
    <col min="15873" max="15873" width="2.421875" style="13" customWidth="1"/>
    <col min="15874" max="15874" width="14.28125" style="13" customWidth="1"/>
    <col min="15875" max="15875" width="17.421875" style="13" bestFit="1" customWidth="1"/>
    <col min="15876" max="15876" width="17.421875" style="13" customWidth="1"/>
    <col min="15877" max="15877" width="25.140625" style="13" customWidth="1"/>
    <col min="15878" max="15878" width="11.00390625" style="13" customWidth="1"/>
    <col min="15879" max="16128" width="9.00390625" style="13" customWidth="1"/>
    <col min="16129" max="16129" width="2.421875" style="13" customWidth="1"/>
    <col min="16130" max="16130" width="14.28125" style="13" customWidth="1"/>
    <col min="16131" max="16131" width="17.421875" style="13" bestFit="1" customWidth="1"/>
    <col min="16132" max="16132" width="17.421875" style="13" customWidth="1"/>
    <col min="16133" max="16133" width="25.140625" style="13" customWidth="1"/>
    <col min="16134" max="16134" width="11.00390625" style="13" customWidth="1"/>
    <col min="16135" max="16384" width="9.00390625" style="13" customWidth="1"/>
  </cols>
  <sheetData>
    <row r="1" ht="17.25">
      <c r="A1" s="40" t="s">
        <v>38</v>
      </c>
    </row>
    <row r="2" ht="15">
      <c r="A2" s="41" t="s">
        <v>39</v>
      </c>
    </row>
    <row r="3" ht="3.75" customHeight="1">
      <c r="A3" s="41"/>
    </row>
    <row r="4" spans="1:17" ht="13.5" customHeight="1">
      <c r="A4" s="418" t="s">
        <v>40</v>
      </c>
      <c r="B4" s="418"/>
      <c r="C4" s="418"/>
      <c r="D4" s="418"/>
      <c r="E4" s="418"/>
      <c r="F4" s="418"/>
      <c r="G4" s="419"/>
      <c r="H4" s="419"/>
      <c r="I4" s="419"/>
      <c r="J4" s="419"/>
      <c r="K4" s="419"/>
      <c r="L4" s="419"/>
      <c r="M4" s="419"/>
      <c r="N4" s="419"/>
      <c r="O4" s="419"/>
      <c r="P4" s="419"/>
      <c r="Q4" s="419"/>
    </row>
    <row r="5" spans="1:17" s="17" customFormat="1" ht="15">
      <c r="A5" s="418"/>
      <c r="B5" s="418"/>
      <c r="C5" s="418"/>
      <c r="D5" s="418"/>
      <c r="E5" s="418"/>
      <c r="F5" s="418"/>
      <c r="G5" s="419"/>
      <c r="H5" s="419"/>
      <c r="I5" s="419"/>
      <c r="J5" s="419"/>
      <c r="K5" s="419"/>
      <c r="L5" s="419"/>
      <c r="M5" s="419"/>
      <c r="N5" s="419"/>
      <c r="O5" s="419"/>
      <c r="P5" s="419"/>
      <c r="Q5" s="419"/>
    </row>
    <row r="6" spans="1:17" s="17" customFormat="1" ht="15">
      <c r="A6" s="418"/>
      <c r="B6" s="418"/>
      <c r="C6" s="418"/>
      <c r="D6" s="418"/>
      <c r="E6" s="418"/>
      <c r="F6" s="418"/>
      <c r="G6" s="419"/>
      <c r="H6" s="419"/>
      <c r="I6" s="419"/>
      <c r="J6" s="419"/>
      <c r="K6" s="419"/>
      <c r="L6" s="419"/>
      <c r="M6" s="419"/>
      <c r="N6" s="419"/>
      <c r="O6" s="419"/>
      <c r="P6" s="419"/>
      <c r="Q6" s="419"/>
    </row>
    <row r="7" spans="1:17" s="17" customFormat="1" ht="15">
      <c r="A7" s="418"/>
      <c r="B7" s="418"/>
      <c r="C7" s="418"/>
      <c r="D7" s="418"/>
      <c r="E7" s="418"/>
      <c r="F7" s="418"/>
      <c r="G7" s="419"/>
      <c r="H7" s="419"/>
      <c r="I7" s="419"/>
      <c r="J7" s="419"/>
      <c r="K7" s="419"/>
      <c r="L7" s="419"/>
      <c r="M7" s="419"/>
      <c r="N7" s="419"/>
      <c r="O7" s="419"/>
      <c r="P7" s="419"/>
      <c r="Q7" s="419"/>
    </row>
    <row r="8" spans="1:17" s="17" customFormat="1" ht="15">
      <c r="A8" s="418"/>
      <c r="B8" s="418"/>
      <c r="C8" s="418"/>
      <c r="D8" s="418"/>
      <c r="E8" s="418"/>
      <c r="F8" s="418"/>
      <c r="G8" s="419"/>
      <c r="H8" s="419"/>
      <c r="I8" s="419"/>
      <c r="J8" s="419"/>
      <c r="K8" s="419"/>
      <c r="L8" s="419"/>
      <c r="M8" s="419"/>
      <c r="N8" s="419"/>
      <c r="O8" s="419"/>
      <c r="P8" s="419"/>
      <c r="Q8" s="419"/>
    </row>
    <row r="9" spans="1:17" s="17" customFormat="1" ht="15">
      <c r="A9" s="418"/>
      <c r="B9" s="418"/>
      <c r="C9" s="418"/>
      <c r="D9" s="418"/>
      <c r="E9" s="418"/>
      <c r="F9" s="418"/>
      <c r="G9" s="419"/>
      <c r="H9" s="419"/>
      <c r="I9" s="419"/>
      <c r="J9" s="419"/>
      <c r="K9" s="419"/>
      <c r="L9" s="419"/>
      <c r="M9" s="419"/>
      <c r="N9" s="419"/>
      <c r="O9" s="419"/>
      <c r="P9" s="419"/>
      <c r="Q9" s="419"/>
    </row>
    <row r="10" spans="1:17" s="17" customFormat="1" ht="15">
      <c r="A10" s="418"/>
      <c r="B10" s="418"/>
      <c r="C10" s="418"/>
      <c r="D10" s="418"/>
      <c r="E10" s="418"/>
      <c r="F10" s="418"/>
      <c r="G10" s="419"/>
      <c r="H10" s="419"/>
      <c r="I10" s="419"/>
      <c r="J10" s="419"/>
      <c r="K10" s="419"/>
      <c r="L10" s="419"/>
      <c r="M10" s="419"/>
      <c r="N10" s="419"/>
      <c r="O10" s="419"/>
      <c r="P10" s="419"/>
      <c r="Q10" s="419"/>
    </row>
    <row r="11" spans="1:17" s="17" customFormat="1" ht="119.25" customHeight="1">
      <c r="A11" s="418"/>
      <c r="B11" s="418"/>
      <c r="C11" s="418"/>
      <c r="D11" s="418"/>
      <c r="E11" s="418"/>
      <c r="F11" s="418"/>
      <c r="G11" s="419"/>
      <c r="H11" s="419"/>
      <c r="I11" s="419"/>
      <c r="J11" s="419"/>
      <c r="K11" s="419"/>
      <c r="L11" s="419"/>
      <c r="M11" s="419"/>
      <c r="N11" s="419"/>
      <c r="O11" s="419"/>
      <c r="P11" s="419"/>
      <c r="Q11" s="419"/>
    </row>
    <row r="12" ht="15">
      <c r="A12" s="13" t="s">
        <v>41</v>
      </c>
    </row>
    <row r="13" spans="2:6" ht="22.5" customHeight="1">
      <c r="B13" s="42"/>
      <c r="C13" s="21" t="s">
        <v>42</v>
      </c>
      <c r="D13" s="21" t="s">
        <v>43</v>
      </c>
      <c r="E13" s="21" t="s">
        <v>44</v>
      </c>
      <c r="F13" s="43" t="s">
        <v>45</v>
      </c>
    </row>
    <row r="14" spans="2:6" s="17" customFormat="1" ht="22.5" customHeight="1">
      <c r="B14" s="44" t="s">
        <v>46</v>
      </c>
      <c r="C14" s="45">
        <v>48607400</v>
      </c>
      <c r="D14" s="45">
        <v>46990000</v>
      </c>
      <c r="E14" s="46">
        <f>C14-D14</f>
        <v>1617400</v>
      </c>
      <c r="F14" s="47">
        <f>(C14/D14)-1</f>
        <v>0.03442008938071939</v>
      </c>
    </row>
    <row r="15" spans="2:6" s="17" customFormat="1" ht="22.5" customHeight="1">
      <c r="B15" s="44" t="s">
        <v>47</v>
      </c>
      <c r="C15" s="45">
        <v>3873600</v>
      </c>
      <c r="D15" s="45">
        <v>3777300</v>
      </c>
      <c r="E15" s="46">
        <f aca="true" t="shared" si="0" ref="E15:E16">C15-D15</f>
        <v>96300</v>
      </c>
      <c r="F15" s="48">
        <f aca="true" t="shared" si="1" ref="F15:F16">(C15/D15)-1</f>
        <v>0.025494400762449354</v>
      </c>
    </row>
    <row r="16" spans="2:6" s="17" customFormat="1" ht="22.5" customHeight="1">
      <c r="B16" s="49" t="s">
        <v>48</v>
      </c>
      <c r="C16" s="50">
        <f>SUM(C14:C15)</f>
        <v>52481000</v>
      </c>
      <c r="D16" s="50">
        <v>50767300</v>
      </c>
      <c r="E16" s="51">
        <f t="shared" si="0"/>
        <v>1713700</v>
      </c>
      <c r="F16" s="52">
        <f t="shared" si="1"/>
        <v>0.03375598071987285</v>
      </c>
    </row>
    <row r="18" ht="15">
      <c r="A18" s="13" t="s">
        <v>49</v>
      </c>
    </row>
    <row r="19" spans="2:6" ht="22.5" customHeight="1">
      <c r="B19" s="42"/>
      <c r="C19" s="21" t="s">
        <v>42</v>
      </c>
      <c r="D19" s="21" t="s">
        <v>43</v>
      </c>
      <c r="E19" s="21" t="s">
        <v>44</v>
      </c>
      <c r="F19" s="43" t="s">
        <v>45</v>
      </c>
    </row>
    <row r="20" spans="2:6" ht="22.5" customHeight="1">
      <c r="B20" s="44" t="s">
        <v>46</v>
      </c>
      <c r="C20" s="53">
        <v>192190</v>
      </c>
      <c r="D20" s="45">
        <v>151723</v>
      </c>
      <c r="E20" s="46">
        <f>C20-D20</f>
        <v>40467</v>
      </c>
      <c r="F20" s="47">
        <f>(C20/D20)-1</f>
        <v>0.2667163185542074</v>
      </c>
    </row>
    <row r="21" spans="2:6" ht="22.5" customHeight="1">
      <c r="B21" s="44" t="s">
        <v>47</v>
      </c>
      <c r="C21" s="53">
        <v>344882</v>
      </c>
      <c r="D21" s="45">
        <v>398086</v>
      </c>
      <c r="E21" s="46">
        <f aca="true" t="shared" si="2" ref="E21:E22">C21-D21</f>
        <v>-53204</v>
      </c>
      <c r="F21" s="54">
        <f aca="true" t="shared" si="3" ref="F21:F22">(C21/D21)-1</f>
        <v>-0.13364951291931892</v>
      </c>
    </row>
    <row r="22" spans="2:6" ht="22.5" customHeight="1">
      <c r="B22" s="49" t="s">
        <v>48</v>
      </c>
      <c r="C22" s="55">
        <f>SUM(C20:C21)</f>
        <v>537072</v>
      </c>
      <c r="D22" s="50">
        <v>549809</v>
      </c>
      <c r="E22" s="51">
        <f t="shared" si="2"/>
        <v>-12737</v>
      </c>
      <c r="F22" s="56">
        <f t="shared" si="3"/>
        <v>-0.02316622681694913</v>
      </c>
    </row>
    <row r="23" ht="6.75" customHeight="1"/>
    <row r="24" ht="15">
      <c r="B24" s="13" t="s">
        <v>50</v>
      </c>
    </row>
    <row r="33" ht="14.25"/>
    <row r="35" ht="7.5" customHeight="1"/>
    <row r="36" ht="15">
      <c r="B36" s="13" t="s">
        <v>51</v>
      </c>
    </row>
  </sheetData>
  <mergeCells count="2">
    <mergeCell ref="A4:F11"/>
    <mergeCell ref="G4:Q1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topLeftCell="A1"/>
  </sheetViews>
  <sheetFormatPr defaultColWidth="9.140625" defaultRowHeight="15"/>
  <cols>
    <col min="1" max="1" width="6.28125" style="13" customWidth="1"/>
    <col min="2" max="2" width="4.421875" style="13" customWidth="1"/>
    <col min="3" max="4" width="17.421875" style="13" customWidth="1"/>
    <col min="5" max="5" width="9.7109375" style="13" bestFit="1" customWidth="1"/>
    <col min="6" max="6" width="10.7109375" style="13" bestFit="1" customWidth="1"/>
    <col min="7" max="7" width="17.421875" style="13" customWidth="1"/>
    <col min="8" max="8" width="3.8515625" style="13" customWidth="1"/>
    <col min="9" max="10" width="2.421875" style="13" customWidth="1"/>
    <col min="11" max="251" width="9.00390625" style="13" customWidth="1"/>
    <col min="252" max="252" width="6.28125" style="13" customWidth="1"/>
    <col min="253" max="253" width="4.421875" style="13" customWidth="1"/>
    <col min="254" max="255" width="17.421875" style="13" customWidth="1"/>
    <col min="256" max="256" width="9.7109375" style="13" bestFit="1" customWidth="1"/>
    <col min="257" max="257" width="10.7109375" style="13" bestFit="1" customWidth="1"/>
    <col min="258" max="258" width="17.421875" style="13" customWidth="1"/>
    <col min="259" max="259" width="3.8515625" style="13" customWidth="1"/>
    <col min="260" max="261" width="2.421875" style="13" customWidth="1"/>
    <col min="262" max="262" width="3.421875" style="13" customWidth="1"/>
    <col min="263" max="263" width="21.7109375" style="13" customWidth="1"/>
    <col min="264" max="264" width="20.28125" style="13" customWidth="1"/>
    <col min="265" max="265" width="2.28125" style="13" customWidth="1"/>
    <col min="266" max="266" width="15.00390625" style="13" customWidth="1"/>
    <col min="267" max="507" width="9.00390625" style="13" customWidth="1"/>
    <col min="508" max="508" width="6.28125" style="13" customWidth="1"/>
    <col min="509" max="509" width="4.421875" style="13" customWidth="1"/>
    <col min="510" max="511" width="17.421875" style="13" customWidth="1"/>
    <col min="512" max="512" width="9.7109375" style="13" bestFit="1" customWidth="1"/>
    <col min="513" max="513" width="10.7109375" style="13" bestFit="1" customWidth="1"/>
    <col min="514" max="514" width="17.421875" style="13" customWidth="1"/>
    <col min="515" max="515" width="3.8515625" style="13" customWidth="1"/>
    <col min="516" max="517" width="2.421875" style="13" customWidth="1"/>
    <col min="518" max="518" width="3.421875" style="13" customWidth="1"/>
    <col min="519" max="519" width="21.7109375" style="13" customWidth="1"/>
    <col min="520" max="520" width="20.28125" style="13" customWidth="1"/>
    <col min="521" max="521" width="2.28125" style="13" customWidth="1"/>
    <col min="522" max="522" width="15.00390625" style="13" customWidth="1"/>
    <col min="523" max="763" width="9.00390625" style="13" customWidth="1"/>
    <col min="764" max="764" width="6.28125" style="13" customWidth="1"/>
    <col min="765" max="765" width="4.421875" style="13" customWidth="1"/>
    <col min="766" max="767" width="17.421875" style="13" customWidth="1"/>
    <col min="768" max="768" width="9.7109375" style="13" bestFit="1" customWidth="1"/>
    <col min="769" max="769" width="10.7109375" style="13" bestFit="1" customWidth="1"/>
    <col min="770" max="770" width="17.421875" style="13" customWidth="1"/>
    <col min="771" max="771" width="3.8515625" style="13" customWidth="1"/>
    <col min="772" max="773" width="2.421875" style="13" customWidth="1"/>
    <col min="774" max="774" width="3.421875" style="13" customWidth="1"/>
    <col min="775" max="775" width="21.7109375" style="13" customWidth="1"/>
    <col min="776" max="776" width="20.28125" style="13" customWidth="1"/>
    <col min="777" max="777" width="2.28125" style="13" customWidth="1"/>
    <col min="778" max="778" width="15.00390625" style="13" customWidth="1"/>
    <col min="779" max="1019" width="9.00390625" style="13" customWidth="1"/>
    <col min="1020" max="1020" width="6.28125" style="13" customWidth="1"/>
    <col min="1021" max="1021" width="4.421875" style="13" customWidth="1"/>
    <col min="1022" max="1023" width="17.421875" style="13" customWidth="1"/>
    <col min="1024" max="1024" width="9.7109375" style="13" bestFit="1" customWidth="1"/>
    <col min="1025" max="1025" width="10.7109375" style="13" bestFit="1" customWidth="1"/>
    <col min="1026" max="1026" width="17.421875" style="13" customWidth="1"/>
    <col min="1027" max="1027" width="3.8515625" style="13" customWidth="1"/>
    <col min="1028" max="1029" width="2.421875" style="13" customWidth="1"/>
    <col min="1030" max="1030" width="3.421875" style="13" customWidth="1"/>
    <col min="1031" max="1031" width="21.7109375" style="13" customWidth="1"/>
    <col min="1032" max="1032" width="20.28125" style="13" customWidth="1"/>
    <col min="1033" max="1033" width="2.28125" style="13" customWidth="1"/>
    <col min="1034" max="1034" width="15.00390625" style="13" customWidth="1"/>
    <col min="1035" max="1275" width="9.00390625" style="13" customWidth="1"/>
    <col min="1276" max="1276" width="6.28125" style="13" customWidth="1"/>
    <col min="1277" max="1277" width="4.421875" style="13" customWidth="1"/>
    <col min="1278" max="1279" width="17.421875" style="13" customWidth="1"/>
    <col min="1280" max="1280" width="9.7109375" style="13" bestFit="1" customWidth="1"/>
    <col min="1281" max="1281" width="10.7109375" style="13" bestFit="1" customWidth="1"/>
    <col min="1282" max="1282" width="17.421875" style="13" customWidth="1"/>
    <col min="1283" max="1283" width="3.8515625" style="13" customWidth="1"/>
    <col min="1284" max="1285" width="2.421875" style="13" customWidth="1"/>
    <col min="1286" max="1286" width="3.421875" style="13" customWidth="1"/>
    <col min="1287" max="1287" width="21.7109375" style="13" customWidth="1"/>
    <col min="1288" max="1288" width="20.28125" style="13" customWidth="1"/>
    <col min="1289" max="1289" width="2.28125" style="13" customWidth="1"/>
    <col min="1290" max="1290" width="15.00390625" style="13" customWidth="1"/>
    <col min="1291" max="1531" width="9.00390625" style="13" customWidth="1"/>
    <col min="1532" max="1532" width="6.28125" style="13" customWidth="1"/>
    <col min="1533" max="1533" width="4.421875" style="13" customWidth="1"/>
    <col min="1534" max="1535" width="17.421875" style="13" customWidth="1"/>
    <col min="1536" max="1536" width="9.7109375" style="13" bestFit="1" customWidth="1"/>
    <col min="1537" max="1537" width="10.7109375" style="13" bestFit="1" customWidth="1"/>
    <col min="1538" max="1538" width="17.421875" style="13" customWidth="1"/>
    <col min="1539" max="1539" width="3.8515625" style="13" customWidth="1"/>
    <col min="1540" max="1541" width="2.421875" style="13" customWidth="1"/>
    <col min="1542" max="1542" width="3.421875" style="13" customWidth="1"/>
    <col min="1543" max="1543" width="21.7109375" style="13" customWidth="1"/>
    <col min="1544" max="1544" width="20.28125" style="13" customWidth="1"/>
    <col min="1545" max="1545" width="2.28125" style="13" customWidth="1"/>
    <col min="1546" max="1546" width="15.00390625" style="13" customWidth="1"/>
    <col min="1547" max="1787" width="9.00390625" style="13" customWidth="1"/>
    <col min="1788" max="1788" width="6.28125" style="13" customWidth="1"/>
    <col min="1789" max="1789" width="4.421875" style="13" customWidth="1"/>
    <col min="1790" max="1791" width="17.421875" style="13" customWidth="1"/>
    <col min="1792" max="1792" width="9.7109375" style="13" bestFit="1" customWidth="1"/>
    <col min="1793" max="1793" width="10.7109375" style="13" bestFit="1" customWidth="1"/>
    <col min="1794" max="1794" width="17.421875" style="13" customWidth="1"/>
    <col min="1795" max="1795" width="3.8515625" style="13" customWidth="1"/>
    <col min="1796" max="1797" width="2.421875" style="13" customWidth="1"/>
    <col min="1798" max="1798" width="3.421875" style="13" customWidth="1"/>
    <col min="1799" max="1799" width="21.7109375" style="13" customWidth="1"/>
    <col min="1800" max="1800" width="20.28125" style="13" customWidth="1"/>
    <col min="1801" max="1801" width="2.28125" style="13" customWidth="1"/>
    <col min="1802" max="1802" width="15.00390625" style="13" customWidth="1"/>
    <col min="1803" max="2043" width="9.00390625" style="13" customWidth="1"/>
    <col min="2044" max="2044" width="6.28125" style="13" customWidth="1"/>
    <col min="2045" max="2045" width="4.421875" style="13" customWidth="1"/>
    <col min="2046" max="2047" width="17.421875" style="13" customWidth="1"/>
    <col min="2048" max="2048" width="9.7109375" style="13" bestFit="1" customWidth="1"/>
    <col min="2049" max="2049" width="10.7109375" style="13" bestFit="1" customWidth="1"/>
    <col min="2050" max="2050" width="17.421875" style="13" customWidth="1"/>
    <col min="2051" max="2051" width="3.8515625" style="13" customWidth="1"/>
    <col min="2052" max="2053" width="2.421875" style="13" customWidth="1"/>
    <col min="2054" max="2054" width="3.421875" style="13" customWidth="1"/>
    <col min="2055" max="2055" width="21.7109375" style="13" customWidth="1"/>
    <col min="2056" max="2056" width="20.28125" style="13" customWidth="1"/>
    <col min="2057" max="2057" width="2.28125" style="13" customWidth="1"/>
    <col min="2058" max="2058" width="15.00390625" style="13" customWidth="1"/>
    <col min="2059" max="2299" width="9.00390625" style="13" customWidth="1"/>
    <col min="2300" max="2300" width="6.28125" style="13" customWidth="1"/>
    <col min="2301" max="2301" width="4.421875" style="13" customWidth="1"/>
    <col min="2302" max="2303" width="17.421875" style="13" customWidth="1"/>
    <col min="2304" max="2304" width="9.7109375" style="13" bestFit="1" customWidth="1"/>
    <col min="2305" max="2305" width="10.7109375" style="13" bestFit="1" customWidth="1"/>
    <col min="2306" max="2306" width="17.421875" style="13" customWidth="1"/>
    <col min="2307" max="2307" width="3.8515625" style="13" customWidth="1"/>
    <col min="2308" max="2309" width="2.421875" style="13" customWidth="1"/>
    <col min="2310" max="2310" width="3.421875" style="13" customWidth="1"/>
    <col min="2311" max="2311" width="21.7109375" style="13" customWidth="1"/>
    <col min="2312" max="2312" width="20.28125" style="13" customWidth="1"/>
    <col min="2313" max="2313" width="2.28125" style="13" customWidth="1"/>
    <col min="2314" max="2314" width="15.00390625" style="13" customWidth="1"/>
    <col min="2315" max="2555" width="9.00390625" style="13" customWidth="1"/>
    <col min="2556" max="2556" width="6.28125" style="13" customWidth="1"/>
    <col min="2557" max="2557" width="4.421875" style="13" customWidth="1"/>
    <col min="2558" max="2559" width="17.421875" style="13" customWidth="1"/>
    <col min="2560" max="2560" width="9.7109375" style="13" bestFit="1" customWidth="1"/>
    <col min="2561" max="2561" width="10.7109375" style="13" bestFit="1" customWidth="1"/>
    <col min="2562" max="2562" width="17.421875" style="13" customWidth="1"/>
    <col min="2563" max="2563" width="3.8515625" style="13" customWidth="1"/>
    <col min="2564" max="2565" width="2.421875" style="13" customWidth="1"/>
    <col min="2566" max="2566" width="3.421875" style="13" customWidth="1"/>
    <col min="2567" max="2567" width="21.7109375" style="13" customWidth="1"/>
    <col min="2568" max="2568" width="20.28125" style="13" customWidth="1"/>
    <col min="2569" max="2569" width="2.28125" style="13" customWidth="1"/>
    <col min="2570" max="2570" width="15.00390625" style="13" customWidth="1"/>
    <col min="2571" max="2811" width="9.00390625" style="13" customWidth="1"/>
    <col min="2812" max="2812" width="6.28125" style="13" customWidth="1"/>
    <col min="2813" max="2813" width="4.421875" style="13" customWidth="1"/>
    <col min="2814" max="2815" width="17.421875" style="13" customWidth="1"/>
    <col min="2816" max="2816" width="9.7109375" style="13" bestFit="1" customWidth="1"/>
    <col min="2817" max="2817" width="10.7109375" style="13" bestFit="1" customWidth="1"/>
    <col min="2818" max="2818" width="17.421875" style="13" customWidth="1"/>
    <col min="2819" max="2819" width="3.8515625" style="13" customWidth="1"/>
    <col min="2820" max="2821" width="2.421875" style="13" customWidth="1"/>
    <col min="2822" max="2822" width="3.421875" style="13" customWidth="1"/>
    <col min="2823" max="2823" width="21.7109375" style="13" customWidth="1"/>
    <col min="2824" max="2824" width="20.28125" style="13" customWidth="1"/>
    <col min="2825" max="2825" width="2.28125" style="13" customWidth="1"/>
    <col min="2826" max="2826" width="15.00390625" style="13" customWidth="1"/>
    <col min="2827" max="3067" width="9.00390625" style="13" customWidth="1"/>
    <col min="3068" max="3068" width="6.28125" style="13" customWidth="1"/>
    <col min="3069" max="3069" width="4.421875" style="13" customWidth="1"/>
    <col min="3070" max="3071" width="17.421875" style="13" customWidth="1"/>
    <col min="3072" max="3072" width="9.7109375" style="13" bestFit="1" customWidth="1"/>
    <col min="3073" max="3073" width="10.7109375" style="13" bestFit="1" customWidth="1"/>
    <col min="3074" max="3074" width="17.421875" style="13" customWidth="1"/>
    <col min="3075" max="3075" width="3.8515625" style="13" customWidth="1"/>
    <col min="3076" max="3077" width="2.421875" style="13" customWidth="1"/>
    <col min="3078" max="3078" width="3.421875" style="13" customWidth="1"/>
    <col min="3079" max="3079" width="21.7109375" style="13" customWidth="1"/>
    <col min="3080" max="3080" width="20.28125" style="13" customWidth="1"/>
    <col min="3081" max="3081" width="2.28125" style="13" customWidth="1"/>
    <col min="3082" max="3082" width="15.00390625" style="13" customWidth="1"/>
    <col min="3083" max="3323" width="9.00390625" style="13" customWidth="1"/>
    <col min="3324" max="3324" width="6.28125" style="13" customWidth="1"/>
    <col min="3325" max="3325" width="4.421875" style="13" customWidth="1"/>
    <col min="3326" max="3327" width="17.421875" style="13" customWidth="1"/>
    <col min="3328" max="3328" width="9.7109375" style="13" bestFit="1" customWidth="1"/>
    <col min="3329" max="3329" width="10.7109375" style="13" bestFit="1" customWidth="1"/>
    <col min="3330" max="3330" width="17.421875" style="13" customWidth="1"/>
    <col min="3331" max="3331" width="3.8515625" style="13" customWidth="1"/>
    <col min="3332" max="3333" width="2.421875" style="13" customWidth="1"/>
    <col min="3334" max="3334" width="3.421875" style="13" customWidth="1"/>
    <col min="3335" max="3335" width="21.7109375" style="13" customWidth="1"/>
    <col min="3336" max="3336" width="20.28125" style="13" customWidth="1"/>
    <col min="3337" max="3337" width="2.28125" style="13" customWidth="1"/>
    <col min="3338" max="3338" width="15.00390625" style="13" customWidth="1"/>
    <col min="3339" max="3579" width="9.00390625" style="13" customWidth="1"/>
    <col min="3580" max="3580" width="6.28125" style="13" customWidth="1"/>
    <col min="3581" max="3581" width="4.421875" style="13" customWidth="1"/>
    <col min="3582" max="3583" width="17.421875" style="13" customWidth="1"/>
    <col min="3584" max="3584" width="9.7109375" style="13" bestFit="1" customWidth="1"/>
    <col min="3585" max="3585" width="10.7109375" style="13" bestFit="1" customWidth="1"/>
    <col min="3586" max="3586" width="17.421875" style="13" customWidth="1"/>
    <col min="3587" max="3587" width="3.8515625" style="13" customWidth="1"/>
    <col min="3588" max="3589" width="2.421875" style="13" customWidth="1"/>
    <col min="3590" max="3590" width="3.421875" style="13" customWidth="1"/>
    <col min="3591" max="3591" width="21.7109375" style="13" customWidth="1"/>
    <col min="3592" max="3592" width="20.28125" style="13" customWidth="1"/>
    <col min="3593" max="3593" width="2.28125" style="13" customWidth="1"/>
    <col min="3594" max="3594" width="15.00390625" style="13" customWidth="1"/>
    <col min="3595" max="3835" width="9.00390625" style="13" customWidth="1"/>
    <col min="3836" max="3836" width="6.28125" style="13" customWidth="1"/>
    <col min="3837" max="3837" width="4.421875" style="13" customWidth="1"/>
    <col min="3838" max="3839" width="17.421875" style="13" customWidth="1"/>
    <col min="3840" max="3840" width="9.7109375" style="13" bestFit="1" customWidth="1"/>
    <col min="3841" max="3841" width="10.7109375" style="13" bestFit="1" customWidth="1"/>
    <col min="3842" max="3842" width="17.421875" style="13" customWidth="1"/>
    <col min="3843" max="3843" width="3.8515625" style="13" customWidth="1"/>
    <col min="3844" max="3845" width="2.421875" style="13" customWidth="1"/>
    <col min="3846" max="3846" width="3.421875" style="13" customWidth="1"/>
    <col min="3847" max="3847" width="21.7109375" style="13" customWidth="1"/>
    <col min="3848" max="3848" width="20.28125" style="13" customWidth="1"/>
    <col min="3849" max="3849" width="2.28125" style="13" customWidth="1"/>
    <col min="3850" max="3850" width="15.00390625" style="13" customWidth="1"/>
    <col min="3851" max="4091" width="9.00390625" style="13" customWidth="1"/>
    <col min="4092" max="4092" width="6.28125" style="13" customWidth="1"/>
    <col min="4093" max="4093" width="4.421875" style="13" customWidth="1"/>
    <col min="4094" max="4095" width="17.421875" style="13" customWidth="1"/>
    <col min="4096" max="4096" width="9.7109375" style="13" bestFit="1" customWidth="1"/>
    <col min="4097" max="4097" width="10.7109375" style="13" bestFit="1" customWidth="1"/>
    <col min="4098" max="4098" width="17.421875" style="13" customWidth="1"/>
    <col min="4099" max="4099" width="3.8515625" style="13" customWidth="1"/>
    <col min="4100" max="4101" width="2.421875" style="13" customWidth="1"/>
    <col min="4102" max="4102" width="3.421875" style="13" customWidth="1"/>
    <col min="4103" max="4103" width="21.7109375" style="13" customWidth="1"/>
    <col min="4104" max="4104" width="20.28125" style="13" customWidth="1"/>
    <col min="4105" max="4105" width="2.28125" style="13" customWidth="1"/>
    <col min="4106" max="4106" width="15.00390625" style="13" customWidth="1"/>
    <col min="4107" max="4347" width="9.00390625" style="13" customWidth="1"/>
    <col min="4348" max="4348" width="6.28125" style="13" customWidth="1"/>
    <col min="4349" max="4349" width="4.421875" style="13" customWidth="1"/>
    <col min="4350" max="4351" width="17.421875" style="13" customWidth="1"/>
    <col min="4352" max="4352" width="9.7109375" style="13" bestFit="1" customWidth="1"/>
    <col min="4353" max="4353" width="10.7109375" style="13" bestFit="1" customWidth="1"/>
    <col min="4354" max="4354" width="17.421875" style="13" customWidth="1"/>
    <col min="4355" max="4355" width="3.8515625" style="13" customWidth="1"/>
    <col min="4356" max="4357" width="2.421875" style="13" customWidth="1"/>
    <col min="4358" max="4358" width="3.421875" style="13" customWidth="1"/>
    <col min="4359" max="4359" width="21.7109375" style="13" customWidth="1"/>
    <col min="4360" max="4360" width="20.28125" style="13" customWidth="1"/>
    <col min="4361" max="4361" width="2.28125" style="13" customWidth="1"/>
    <col min="4362" max="4362" width="15.00390625" style="13" customWidth="1"/>
    <col min="4363" max="4603" width="9.00390625" style="13" customWidth="1"/>
    <col min="4604" max="4604" width="6.28125" style="13" customWidth="1"/>
    <col min="4605" max="4605" width="4.421875" style="13" customWidth="1"/>
    <col min="4606" max="4607" width="17.421875" style="13" customWidth="1"/>
    <col min="4608" max="4608" width="9.7109375" style="13" bestFit="1" customWidth="1"/>
    <col min="4609" max="4609" width="10.7109375" style="13" bestFit="1" customWidth="1"/>
    <col min="4610" max="4610" width="17.421875" style="13" customWidth="1"/>
    <col min="4611" max="4611" width="3.8515625" style="13" customWidth="1"/>
    <col min="4612" max="4613" width="2.421875" style="13" customWidth="1"/>
    <col min="4614" max="4614" width="3.421875" style="13" customWidth="1"/>
    <col min="4615" max="4615" width="21.7109375" style="13" customWidth="1"/>
    <col min="4616" max="4616" width="20.28125" style="13" customWidth="1"/>
    <col min="4617" max="4617" width="2.28125" style="13" customWidth="1"/>
    <col min="4618" max="4618" width="15.00390625" style="13" customWidth="1"/>
    <col min="4619" max="4859" width="9.00390625" style="13" customWidth="1"/>
    <col min="4860" max="4860" width="6.28125" style="13" customWidth="1"/>
    <col min="4861" max="4861" width="4.421875" style="13" customWidth="1"/>
    <col min="4862" max="4863" width="17.421875" style="13" customWidth="1"/>
    <col min="4864" max="4864" width="9.7109375" style="13" bestFit="1" customWidth="1"/>
    <col min="4865" max="4865" width="10.7109375" style="13" bestFit="1" customWidth="1"/>
    <col min="4866" max="4866" width="17.421875" style="13" customWidth="1"/>
    <col min="4867" max="4867" width="3.8515625" style="13" customWidth="1"/>
    <col min="4868" max="4869" width="2.421875" style="13" customWidth="1"/>
    <col min="4870" max="4870" width="3.421875" style="13" customWidth="1"/>
    <col min="4871" max="4871" width="21.7109375" style="13" customWidth="1"/>
    <col min="4872" max="4872" width="20.28125" style="13" customWidth="1"/>
    <col min="4873" max="4873" width="2.28125" style="13" customWidth="1"/>
    <col min="4874" max="4874" width="15.00390625" style="13" customWidth="1"/>
    <col min="4875" max="5115" width="9.00390625" style="13" customWidth="1"/>
    <col min="5116" max="5116" width="6.28125" style="13" customWidth="1"/>
    <col min="5117" max="5117" width="4.421875" style="13" customWidth="1"/>
    <col min="5118" max="5119" width="17.421875" style="13" customWidth="1"/>
    <col min="5120" max="5120" width="9.7109375" style="13" bestFit="1" customWidth="1"/>
    <col min="5121" max="5121" width="10.7109375" style="13" bestFit="1" customWidth="1"/>
    <col min="5122" max="5122" width="17.421875" style="13" customWidth="1"/>
    <col min="5123" max="5123" width="3.8515625" style="13" customWidth="1"/>
    <col min="5124" max="5125" width="2.421875" style="13" customWidth="1"/>
    <col min="5126" max="5126" width="3.421875" style="13" customWidth="1"/>
    <col min="5127" max="5127" width="21.7109375" style="13" customWidth="1"/>
    <col min="5128" max="5128" width="20.28125" style="13" customWidth="1"/>
    <col min="5129" max="5129" width="2.28125" style="13" customWidth="1"/>
    <col min="5130" max="5130" width="15.00390625" style="13" customWidth="1"/>
    <col min="5131" max="5371" width="9.00390625" style="13" customWidth="1"/>
    <col min="5372" max="5372" width="6.28125" style="13" customWidth="1"/>
    <col min="5373" max="5373" width="4.421875" style="13" customWidth="1"/>
    <col min="5374" max="5375" width="17.421875" style="13" customWidth="1"/>
    <col min="5376" max="5376" width="9.7109375" style="13" bestFit="1" customWidth="1"/>
    <col min="5377" max="5377" width="10.7109375" style="13" bestFit="1" customWidth="1"/>
    <col min="5378" max="5378" width="17.421875" style="13" customWidth="1"/>
    <col min="5379" max="5379" width="3.8515625" style="13" customWidth="1"/>
    <col min="5380" max="5381" width="2.421875" style="13" customWidth="1"/>
    <col min="5382" max="5382" width="3.421875" style="13" customWidth="1"/>
    <col min="5383" max="5383" width="21.7109375" style="13" customWidth="1"/>
    <col min="5384" max="5384" width="20.28125" style="13" customWidth="1"/>
    <col min="5385" max="5385" width="2.28125" style="13" customWidth="1"/>
    <col min="5386" max="5386" width="15.00390625" style="13" customWidth="1"/>
    <col min="5387" max="5627" width="9.00390625" style="13" customWidth="1"/>
    <col min="5628" max="5628" width="6.28125" style="13" customWidth="1"/>
    <col min="5629" max="5629" width="4.421875" style="13" customWidth="1"/>
    <col min="5630" max="5631" width="17.421875" style="13" customWidth="1"/>
    <col min="5632" max="5632" width="9.7109375" style="13" bestFit="1" customWidth="1"/>
    <col min="5633" max="5633" width="10.7109375" style="13" bestFit="1" customWidth="1"/>
    <col min="5634" max="5634" width="17.421875" style="13" customWidth="1"/>
    <col min="5635" max="5635" width="3.8515625" style="13" customWidth="1"/>
    <col min="5636" max="5637" width="2.421875" style="13" customWidth="1"/>
    <col min="5638" max="5638" width="3.421875" style="13" customWidth="1"/>
    <col min="5639" max="5639" width="21.7109375" style="13" customWidth="1"/>
    <col min="5640" max="5640" width="20.28125" style="13" customWidth="1"/>
    <col min="5641" max="5641" width="2.28125" style="13" customWidth="1"/>
    <col min="5642" max="5642" width="15.00390625" style="13" customWidth="1"/>
    <col min="5643" max="5883" width="9.00390625" style="13" customWidth="1"/>
    <col min="5884" max="5884" width="6.28125" style="13" customWidth="1"/>
    <col min="5885" max="5885" width="4.421875" style="13" customWidth="1"/>
    <col min="5886" max="5887" width="17.421875" style="13" customWidth="1"/>
    <col min="5888" max="5888" width="9.7109375" style="13" bestFit="1" customWidth="1"/>
    <col min="5889" max="5889" width="10.7109375" style="13" bestFit="1" customWidth="1"/>
    <col min="5890" max="5890" width="17.421875" style="13" customWidth="1"/>
    <col min="5891" max="5891" width="3.8515625" style="13" customWidth="1"/>
    <col min="5892" max="5893" width="2.421875" style="13" customWidth="1"/>
    <col min="5894" max="5894" width="3.421875" style="13" customWidth="1"/>
    <col min="5895" max="5895" width="21.7109375" style="13" customWidth="1"/>
    <col min="5896" max="5896" width="20.28125" style="13" customWidth="1"/>
    <col min="5897" max="5897" width="2.28125" style="13" customWidth="1"/>
    <col min="5898" max="5898" width="15.00390625" style="13" customWidth="1"/>
    <col min="5899" max="6139" width="9.00390625" style="13" customWidth="1"/>
    <col min="6140" max="6140" width="6.28125" style="13" customWidth="1"/>
    <col min="6141" max="6141" width="4.421875" style="13" customWidth="1"/>
    <col min="6142" max="6143" width="17.421875" style="13" customWidth="1"/>
    <col min="6144" max="6144" width="9.7109375" style="13" bestFit="1" customWidth="1"/>
    <col min="6145" max="6145" width="10.7109375" style="13" bestFit="1" customWidth="1"/>
    <col min="6146" max="6146" width="17.421875" style="13" customWidth="1"/>
    <col min="6147" max="6147" width="3.8515625" style="13" customWidth="1"/>
    <col min="6148" max="6149" width="2.421875" style="13" customWidth="1"/>
    <col min="6150" max="6150" width="3.421875" style="13" customWidth="1"/>
    <col min="6151" max="6151" width="21.7109375" style="13" customWidth="1"/>
    <col min="6152" max="6152" width="20.28125" style="13" customWidth="1"/>
    <col min="6153" max="6153" width="2.28125" style="13" customWidth="1"/>
    <col min="6154" max="6154" width="15.00390625" style="13" customWidth="1"/>
    <col min="6155" max="6395" width="9.00390625" style="13" customWidth="1"/>
    <col min="6396" max="6396" width="6.28125" style="13" customWidth="1"/>
    <col min="6397" max="6397" width="4.421875" style="13" customWidth="1"/>
    <col min="6398" max="6399" width="17.421875" style="13" customWidth="1"/>
    <col min="6400" max="6400" width="9.7109375" style="13" bestFit="1" customWidth="1"/>
    <col min="6401" max="6401" width="10.7109375" style="13" bestFit="1" customWidth="1"/>
    <col min="6402" max="6402" width="17.421875" style="13" customWidth="1"/>
    <col min="6403" max="6403" width="3.8515625" style="13" customWidth="1"/>
    <col min="6404" max="6405" width="2.421875" style="13" customWidth="1"/>
    <col min="6406" max="6406" width="3.421875" style="13" customWidth="1"/>
    <col min="6407" max="6407" width="21.7109375" style="13" customWidth="1"/>
    <col min="6408" max="6408" width="20.28125" style="13" customWidth="1"/>
    <col min="6409" max="6409" width="2.28125" style="13" customWidth="1"/>
    <col min="6410" max="6410" width="15.00390625" style="13" customWidth="1"/>
    <col min="6411" max="6651" width="9.00390625" style="13" customWidth="1"/>
    <col min="6652" max="6652" width="6.28125" style="13" customWidth="1"/>
    <col min="6653" max="6653" width="4.421875" style="13" customWidth="1"/>
    <col min="6654" max="6655" width="17.421875" style="13" customWidth="1"/>
    <col min="6656" max="6656" width="9.7109375" style="13" bestFit="1" customWidth="1"/>
    <col min="6657" max="6657" width="10.7109375" style="13" bestFit="1" customWidth="1"/>
    <col min="6658" max="6658" width="17.421875" style="13" customWidth="1"/>
    <col min="6659" max="6659" width="3.8515625" style="13" customWidth="1"/>
    <col min="6660" max="6661" width="2.421875" style="13" customWidth="1"/>
    <col min="6662" max="6662" width="3.421875" style="13" customWidth="1"/>
    <col min="6663" max="6663" width="21.7109375" style="13" customWidth="1"/>
    <col min="6664" max="6664" width="20.28125" style="13" customWidth="1"/>
    <col min="6665" max="6665" width="2.28125" style="13" customWidth="1"/>
    <col min="6666" max="6666" width="15.00390625" style="13" customWidth="1"/>
    <col min="6667" max="6907" width="9.00390625" style="13" customWidth="1"/>
    <col min="6908" max="6908" width="6.28125" style="13" customWidth="1"/>
    <col min="6909" max="6909" width="4.421875" style="13" customWidth="1"/>
    <col min="6910" max="6911" width="17.421875" style="13" customWidth="1"/>
    <col min="6912" max="6912" width="9.7109375" style="13" bestFit="1" customWidth="1"/>
    <col min="6913" max="6913" width="10.7109375" style="13" bestFit="1" customWidth="1"/>
    <col min="6914" max="6914" width="17.421875" style="13" customWidth="1"/>
    <col min="6915" max="6915" width="3.8515625" style="13" customWidth="1"/>
    <col min="6916" max="6917" width="2.421875" style="13" customWidth="1"/>
    <col min="6918" max="6918" width="3.421875" style="13" customWidth="1"/>
    <col min="6919" max="6919" width="21.7109375" style="13" customWidth="1"/>
    <col min="6920" max="6920" width="20.28125" style="13" customWidth="1"/>
    <col min="6921" max="6921" width="2.28125" style="13" customWidth="1"/>
    <col min="6922" max="6922" width="15.00390625" style="13" customWidth="1"/>
    <col min="6923" max="7163" width="9.00390625" style="13" customWidth="1"/>
    <col min="7164" max="7164" width="6.28125" style="13" customWidth="1"/>
    <col min="7165" max="7165" width="4.421875" style="13" customWidth="1"/>
    <col min="7166" max="7167" width="17.421875" style="13" customWidth="1"/>
    <col min="7168" max="7168" width="9.7109375" style="13" bestFit="1" customWidth="1"/>
    <col min="7169" max="7169" width="10.7109375" style="13" bestFit="1" customWidth="1"/>
    <col min="7170" max="7170" width="17.421875" style="13" customWidth="1"/>
    <col min="7171" max="7171" width="3.8515625" style="13" customWidth="1"/>
    <col min="7172" max="7173" width="2.421875" style="13" customWidth="1"/>
    <col min="7174" max="7174" width="3.421875" style="13" customWidth="1"/>
    <col min="7175" max="7175" width="21.7109375" style="13" customWidth="1"/>
    <col min="7176" max="7176" width="20.28125" style="13" customWidth="1"/>
    <col min="7177" max="7177" width="2.28125" style="13" customWidth="1"/>
    <col min="7178" max="7178" width="15.00390625" style="13" customWidth="1"/>
    <col min="7179" max="7419" width="9.00390625" style="13" customWidth="1"/>
    <col min="7420" max="7420" width="6.28125" style="13" customWidth="1"/>
    <col min="7421" max="7421" width="4.421875" style="13" customWidth="1"/>
    <col min="7422" max="7423" width="17.421875" style="13" customWidth="1"/>
    <col min="7424" max="7424" width="9.7109375" style="13" bestFit="1" customWidth="1"/>
    <col min="7425" max="7425" width="10.7109375" style="13" bestFit="1" customWidth="1"/>
    <col min="7426" max="7426" width="17.421875" style="13" customWidth="1"/>
    <col min="7427" max="7427" width="3.8515625" style="13" customWidth="1"/>
    <col min="7428" max="7429" width="2.421875" style="13" customWidth="1"/>
    <col min="7430" max="7430" width="3.421875" style="13" customWidth="1"/>
    <col min="7431" max="7431" width="21.7109375" style="13" customWidth="1"/>
    <col min="7432" max="7432" width="20.28125" style="13" customWidth="1"/>
    <col min="7433" max="7433" width="2.28125" style="13" customWidth="1"/>
    <col min="7434" max="7434" width="15.00390625" style="13" customWidth="1"/>
    <col min="7435" max="7675" width="9.00390625" style="13" customWidth="1"/>
    <col min="7676" max="7676" width="6.28125" style="13" customWidth="1"/>
    <col min="7677" max="7677" width="4.421875" style="13" customWidth="1"/>
    <col min="7678" max="7679" width="17.421875" style="13" customWidth="1"/>
    <col min="7680" max="7680" width="9.7109375" style="13" bestFit="1" customWidth="1"/>
    <col min="7681" max="7681" width="10.7109375" style="13" bestFit="1" customWidth="1"/>
    <col min="7682" max="7682" width="17.421875" style="13" customWidth="1"/>
    <col min="7683" max="7683" width="3.8515625" style="13" customWidth="1"/>
    <col min="7684" max="7685" width="2.421875" style="13" customWidth="1"/>
    <col min="7686" max="7686" width="3.421875" style="13" customWidth="1"/>
    <col min="7687" max="7687" width="21.7109375" style="13" customWidth="1"/>
    <col min="7688" max="7688" width="20.28125" style="13" customWidth="1"/>
    <col min="7689" max="7689" width="2.28125" style="13" customWidth="1"/>
    <col min="7690" max="7690" width="15.00390625" style="13" customWidth="1"/>
    <col min="7691" max="7931" width="9.00390625" style="13" customWidth="1"/>
    <col min="7932" max="7932" width="6.28125" style="13" customWidth="1"/>
    <col min="7933" max="7933" width="4.421875" style="13" customWidth="1"/>
    <col min="7934" max="7935" width="17.421875" style="13" customWidth="1"/>
    <col min="7936" max="7936" width="9.7109375" style="13" bestFit="1" customWidth="1"/>
    <col min="7937" max="7937" width="10.7109375" style="13" bestFit="1" customWidth="1"/>
    <col min="7938" max="7938" width="17.421875" style="13" customWidth="1"/>
    <col min="7939" max="7939" width="3.8515625" style="13" customWidth="1"/>
    <col min="7940" max="7941" width="2.421875" style="13" customWidth="1"/>
    <col min="7942" max="7942" width="3.421875" style="13" customWidth="1"/>
    <col min="7943" max="7943" width="21.7109375" style="13" customWidth="1"/>
    <col min="7944" max="7944" width="20.28125" style="13" customWidth="1"/>
    <col min="7945" max="7945" width="2.28125" style="13" customWidth="1"/>
    <col min="7946" max="7946" width="15.00390625" style="13" customWidth="1"/>
    <col min="7947" max="8187" width="9.00390625" style="13" customWidth="1"/>
    <col min="8188" max="8188" width="6.28125" style="13" customWidth="1"/>
    <col min="8189" max="8189" width="4.421875" style="13" customWidth="1"/>
    <col min="8190" max="8191" width="17.421875" style="13" customWidth="1"/>
    <col min="8192" max="8192" width="9.7109375" style="13" bestFit="1" customWidth="1"/>
    <col min="8193" max="8193" width="10.7109375" style="13" bestFit="1" customWidth="1"/>
    <col min="8194" max="8194" width="17.421875" style="13" customWidth="1"/>
    <col min="8195" max="8195" width="3.8515625" style="13" customWidth="1"/>
    <col min="8196" max="8197" width="2.421875" style="13" customWidth="1"/>
    <col min="8198" max="8198" width="3.421875" style="13" customWidth="1"/>
    <col min="8199" max="8199" width="21.7109375" style="13" customWidth="1"/>
    <col min="8200" max="8200" width="20.28125" style="13" customWidth="1"/>
    <col min="8201" max="8201" width="2.28125" style="13" customWidth="1"/>
    <col min="8202" max="8202" width="15.00390625" style="13" customWidth="1"/>
    <col min="8203" max="8443" width="9.00390625" style="13" customWidth="1"/>
    <col min="8444" max="8444" width="6.28125" style="13" customWidth="1"/>
    <col min="8445" max="8445" width="4.421875" style="13" customWidth="1"/>
    <col min="8446" max="8447" width="17.421875" style="13" customWidth="1"/>
    <col min="8448" max="8448" width="9.7109375" style="13" bestFit="1" customWidth="1"/>
    <col min="8449" max="8449" width="10.7109375" style="13" bestFit="1" customWidth="1"/>
    <col min="8450" max="8450" width="17.421875" style="13" customWidth="1"/>
    <col min="8451" max="8451" width="3.8515625" style="13" customWidth="1"/>
    <col min="8452" max="8453" width="2.421875" style="13" customWidth="1"/>
    <col min="8454" max="8454" width="3.421875" style="13" customWidth="1"/>
    <col min="8455" max="8455" width="21.7109375" style="13" customWidth="1"/>
    <col min="8456" max="8456" width="20.28125" style="13" customWidth="1"/>
    <col min="8457" max="8457" width="2.28125" style="13" customWidth="1"/>
    <col min="8458" max="8458" width="15.00390625" style="13" customWidth="1"/>
    <col min="8459" max="8699" width="9.00390625" style="13" customWidth="1"/>
    <col min="8700" max="8700" width="6.28125" style="13" customWidth="1"/>
    <col min="8701" max="8701" width="4.421875" style="13" customWidth="1"/>
    <col min="8702" max="8703" width="17.421875" style="13" customWidth="1"/>
    <col min="8704" max="8704" width="9.7109375" style="13" bestFit="1" customWidth="1"/>
    <col min="8705" max="8705" width="10.7109375" style="13" bestFit="1" customWidth="1"/>
    <col min="8706" max="8706" width="17.421875" style="13" customWidth="1"/>
    <col min="8707" max="8707" width="3.8515625" style="13" customWidth="1"/>
    <col min="8708" max="8709" width="2.421875" style="13" customWidth="1"/>
    <col min="8710" max="8710" width="3.421875" style="13" customWidth="1"/>
    <col min="8711" max="8711" width="21.7109375" style="13" customWidth="1"/>
    <col min="8712" max="8712" width="20.28125" style="13" customWidth="1"/>
    <col min="8713" max="8713" width="2.28125" style="13" customWidth="1"/>
    <col min="8714" max="8714" width="15.00390625" style="13" customWidth="1"/>
    <col min="8715" max="8955" width="9.00390625" style="13" customWidth="1"/>
    <col min="8956" max="8956" width="6.28125" style="13" customWidth="1"/>
    <col min="8957" max="8957" width="4.421875" style="13" customWidth="1"/>
    <col min="8958" max="8959" width="17.421875" style="13" customWidth="1"/>
    <col min="8960" max="8960" width="9.7109375" style="13" bestFit="1" customWidth="1"/>
    <col min="8961" max="8961" width="10.7109375" style="13" bestFit="1" customWidth="1"/>
    <col min="8962" max="8962" width="17.421875" style="13" customWidth="1"/>
    <col min="8963" max="8963" width="3.8515625" style="13" customWidth="1"/>
    <col min="8964" max="8965" width="2.421875" style="13" customWidth="1"/>
    <col min="8966" max="8966" width="3.421875" style="13" customWidth="1"/>
    <col min="8967" max="8967" width="21.7109375" style="13" customWidth="1"/>
    <col min="8968" max="8968" width="20.28125" style="13" customWidth="1"/>
    <col min="8969" max="8969" width="2.28125" style="13" customWidth="1"/>
    <col min="8970" max="8970" width="15.00390625" style="13" customWidth="1"/>
    <col min="8971" max="9211" width="9.00390625" style="13" customWidth="1"/>
    <col min="9212" max="9212" width="6.28125" style="13" customWidth="1"/>
    <col min="9213" max="9213" width="4.421875" style="13" customWidth="1"/>
    <col min="9214" max="9215" width="17.421875" style="13" customWidth="1"/>
    <col min="9216" max="9216" width="9.7109375" style="13" bestFit="1" customWidth="1"/>
    <col min="9217" max="9217" width="10.7109375" style="13" bestFit="1" customWidth="1"/>
    <col min="9218" max="9218" width="17.421875" style="13" customWidth="1"/>
    <col min="9219" max="9219" width="3.8515625" style="13" customWidth="1"/>
    <col min="9220" max="9221" width="2.421875" style="13" customWidth="1"/>
    <col min="9222" max="9222" width="3.421875" style="13" customWidth="1"/>
    <col min="9223" max="9223" width="21.7109375" style="13" customWidth="1"/>
    <col min="9224" max="9224" width="20.28125" style="13" customWidth="1"/>
    <col min="9225" max="9225" width="2.28125" style="13" customWidth="1"/>
    <col min="9226" max="9226" width="15.00390625" style="13" customWidth="1"/>
    <col min="9227" max="9467" width="9.00390625" style="13" customWidth="1"/>
    <col min="9468" max="9468" width="6.28125" style="13" customWidth="1"/>
    <col min="9469" max="9469" width="4.421875" style="13" customWidth="1"/>
    <col min="9470" max="9471" width="17.421875" style="13" customWidth="1"/>
    <col min="9472" max="9472" width="9.7109375" style="13" bestFit="1" customWidth="1"/>
    <col min="9473" max="9473" width="10.7109375" style="13" bestFit="1" customWidth="1"/>
    <col min="9474" max="9474" width="17.421875" style="13" customWidth="1"/>
    <col min="9475" max="9475" width="3.8515625" style="13" customWidth="1"/>
    <col min="9476" max="9477" width="2.421875" style="13" customWidth="1"/>
    <col min="9478" max="9478" width="3.421875" style="13" customWidth="1"/>
    <col min="9479" max="9479" width="21.7109375" style="13" customWidth="1"/>
    <col min="9480" max="9480" width="20.28125" style="13" customWidth="1"/>
    <col min="9481" max="9481" width="2.28125" style="13" customWidth="1"/>
    <col min="9482" max="9482" width="15.00390625" style="13" customWidth="1"/>
    <col min="9483" max="9723" width="9.00390625" style="13" customWidth="1"/>
    <col min="9724" max="9724" width="6.28125" style="13" customWidth="1"/>
    <col min="9725" max="9725" width="4.421875" style="13" customWidth="1"/>
    <col min="9726" max="9727" width="17.421875" style="13" customWidth="1"/>
    <col min="9728" max="9728" width="9.7109375" style="13" bestFit="1" customWidth="1"/>
    <col min="9729" max="9729" width="10.7109375" style="13" bestFit="1" customWidth="1"/>
    <col min="9730" max="9730" width="17.421875" style="13" customWidth="1"/>
    <col min="9731" max="9731" width="3.8515625" style="13" customWidth="1"/>
    <col min="9732" max="9733" width="2.421875" style="13" customWidth="1"/>
    <col min="9734" max="9734" width="3.421875" style="13" customWidth="1"/>
    <col min="9735" max="9735" width="21.7109375" style="13" customWidth="1"/>
    <col min="9736" max="9736" width="20.28125" style="13" customWidth="1"/>
    <col min="9737" max="9737" width="2.28125" style="13" customWidth="1"/>
    <col min="9738" max="9738" width="15.00390625" style="13" customWidth="1"/>
    <col min="9739" max="9979" width="9.00390625" style="13" customWidth="1"/>
    <col min="9980" max="9980" width="6.28125" style="13" customWidth="1"/>
    <col min="9981" max="9981" width="4.421875" style="13" customWidth="1"/>
    <col min="9982" max="9983" width="17.421875" style="13" customWidth="1"/>
    <col min="9984" max="9984" width="9.7109375" style="13" bestFit="1" customWidth="1"/>
    <col min="9985" max="9985" width="10.7109375" style="13" bestFit="1" customWidth="1"/>
    <col min="9986" max="9986" width="17.421875" style="13" customWidth="1"/>
    <col min="9987" max="9987" width="3.8515625" style="13" customWidth="1"/>
    <col min="9988" max="9989" width="2.421875" style="13" customWidth="1"/>
    <col min="9990" max="9990" width="3.421875" style="13" customWidth="1"/>
    <col min="9991" max="9991" width="21.7109375" style="13" customWidth="1"/>
    <col min="9992" max="9992" width="20.28125" style="13" customWidth="1"/>
    <col min="9993" max="9993" width="2.28125" style="13" customWidth="1"/>
    <col min="9994" max="9994" width="15.00390625" style="13" customWidth="1"/>
    <col min="9995" max="10235" width="9.00390625" style="13" customWidth="1"/>
    <col min="10236" max="10236" width="6.28125" style="13" customWidth="1"/>
    <col min="10237" max="10237" width="4.421875" style="13" customWidth="1"/>
    <col min="10238" max="10239" width="17.421875" style="13" customWidth="1"/>
    <col min="10240" max="10240" width="9.7109375" style="13" bestFit="1" customWidth="1"/>
    <col min="10241" max="10241" width="10.7109375" style="13" bestFit="1" customWidth="1"/>
    <col min="10242" max="10242" width="17.421875" style="13" customWidth="1"/>
    <col min="10243" max="10243" width="3.8515625" style="13" customWidth="1"/>
    <col min="10244" max="10245" width="2.421875" style="13" customWidth="1"/>
    <col min="10246" max="10246" width="3.421875" style="13" customWidth="1"/>
    <col min="10247" max="10247" width="21.7109375" style="13" customWidth="1"/>
    <col min="10248" max="10248" width="20.28125" style="13" customWidth="1"/>
    <col min="10249" max="10249" width="2.28125" style="13" customWidth="1"/>
    <col min="10250" max="10250" width="15.00390625" style="13" customWidth="1"/>
    <col min="10251" max="10491" width="9.00390625" style="13" customWidth="1"/>
    <col min="10492" max="10492" width="6.28125" style="13" customWidth="1"/>
    <col min="10493" max="10493" width="4.421875" style="13" customWidth="1"/>
    <col min="10494" max="10495" width="17.421875" style="13" customWidth="1"/>
    <col min="10496" max="10496" width="9.7109375" style="13" bestFit="1" customWidth="1"/>
    <col min="10497" max="10497" width="10.7109375" style="13" bestFit="1" customWidth="1"/>
    <col min="10498" max="10498" width="17.421875" style="13" customWidth="1"/>
    <col min="10499" max="10499" width="3.8515625" style="13" customWidth="1"/>
    <col min="10500" max="10501" width="2.421875" style="13" customWidth="1"/>
    <col min="10502" max="10502" width="3.421875" style="13" customWidth="1"/>
    <col min="10503" max="10503" width="21.7109375" style="13" customWidth="1"/>
    <col min="10504" max="10504" width="20.28125" style="13" customWidth="1"/>
    <col min="10505" max="10505" width="2.28125" style="13" customWidth="1"/>
    <col min="10506" max="10506" width="15.00390625" style="13" customWidth="1"/>
    <col min="10507" max="10747" width="9.00390625" style="13" customWidth="1"/>
    <col min="10748" max="10748" width="6.28125" style="13" customWidth="1"/>
    <col min="10749" max="10749" width="4.421875" style="13" customWidth="1"/>
    <col min="10750" max="10751" width="17.421875" style="13" customWidth="1"/>
    <col min="10752" max="10752" width="9.7109375" style="13" bestFit="1" customWidth="1"/>
    <col min="10753" max="10753" width="10.7109375" style="13" bestFit="1" customWidth="1"/>
    <col min="10754" max="10754" width="17.421875" style="13" customWidth="1"/>
    <col min="10755" max="10755" width="3.8515625" style="13" customWidth="1"/>
    <col min="10756" max="10757" width="2.421875" style="13" customWidth="1"/>
    <col min="10758" max="10758" width="3.421875" style="13" customWidth="1"/>
    <col min="10759" max="10759" width="21.7109375" style="13" customWidth="1"/>
    <col min="10760" max="10760" width="20.28125" style="13" customWidth="1"/>
    <col min="10761" max="10761" width="2.28125" style="13" customWidth="1"/>
    <col min="10762" max="10762" width="15.00390625" style="13" customWidth="1"/>
    <col min="10763" max="11003" width="9.00390625" style="13" customWidth="1"/>
    <col min="11004" max="11004" width="6.28125" style="13" customWidth="1"/>
    <col min="11005" max="11005" width="4.421875" style="13" customWidth="1"/>
    <col min="11006" max="11007" width="17.421875" style="13" customWidth="1"/>
    <col min="11008" max="11008" width="9.7109375" style="13" bestFit="1" customWidth="1"/>
    <col min="11009" max="11009" width="10.7109375" style="13" bestFit="1" customWidth="1"/>
    <col min="11010" max="11010" width="17.421875" style="13" customWidth="1"/>
    <col min="11011" max="11011" width="3.8515625" style="13" customWidth="1"/>
    <col min="11012" max="11013" width="2.421875" style="13" customWidth="1"/>
    <col min="11014" max="11014" width="3.421875" style="13" customWidth="1"/>
    <col min="11015" max="11015" width="21.7109375" style="13" customWidth="1"/>
    <col min="11016" max="11016" width="20.28125" style="13" customWidth="1"/>
    <col min="11017" max="11017" width="2.28125" style="13" customWidth="1"/>
    <col min="11018" max="11018" width="15.00390625" style="13" customWidth="1"/>
    <col min="11019" max="11259" width="9.00390625" style="13" customWidth="1"/>
    <col min="11260" max="11260" width="6.28125" style="13" customWidth="1"/>
    <col min="11261" max="11261" width="4.421875" style="13" customWidth="1"/>
    <col min="11262" max="11263" width="17.421875" style="13" customWidth="1"/>
    <col min="11264" max="11264" width="9.7109375" style="13" bestFit="1" customWidth="1"/>
    <col min="11265" max="11265" width="10.7109375" style="13" bestFit="1" customWidth="1"/>
    <col min="11266" max="11266" width="17.421875" style="13" customWidth="1"/>
    <col min="11267" max="11267" width="3.8515625" style="13" customWidth="1"/>
    <col min="11268" max="11269" width="2.421875" style="13" customWidth="1"/>
    <col min="11270" max="11270" width="3.421875" style="13" customWidth="1"/>
    <col min="11271" max="11271" width="21.7109375" style="13" customWidth="1"/>
    <col min="11272" max="11272" width="20.28125" style="13" customWidth="1"/>
    <col min="11273" max="11273" width="2.28125" style="13" customWidth="1"/>
    <col min="11274" max="11274" width="15.00390625" style="13" customWidth="1"/>
    <col min="11275" max="11515" width="9.00390625" style="13" customWidth="1"/>
    <col min="11516" max="11516" width="6.28125" style="13" customWidth="1"/>
    <col min="11517" max="11517" width="4.421875" style="13" customWidth="1"/>
    <col min="11518" max="11519" width="17.421875" style="13" customWidth="1"/>
    <col min="11520" max="11520" width="9.7109375" style="13" bestFit="1" customWidth="1"/>
    <col min="11521" max="11521" width="10.7109375" style="13" bestFit="1" customWidth="1"/>
    <col min="11522" max="11522" width="17.421875" style="13" customWidth="1"/>
    <col min="11523" max="11523" width="3.8515625" style="13" customWidth="1"/>
    <col min="11524" max="11525" width="2.421875" style="13" customWidth="1"/>
    <col min="11526" max="11526" width="3.421875" style="13" customWidth="1"/>
    <col min="11527" max="11527" width="21.7109375" style="13" customWidth="1"/>
    <col min="11528" max="11528" width="20.28125" style="13" customWidth="1"/>
    <col min="11529" max="11529" width="2.28125" style="13" customWidth="1"/>
    <col min="11530" max="11530" width="15.00390625" style="13" customWidth="1"/>
    <col min="11531" max="11771" width="9.00390625" style="13" customWidth="1"/>
    <col min="11772" max="11772" width="6.28125" style="13" customWidth="1"/>
    <col min="11773" max="11773" width="4.421875" style="13" customWidth="1"/>
    <col min="11774" max="11775" width="17.421875" style="13" customWidth="1"/>
    <col min="11776" max="11776" width="9.7109375" style="13" bestFit="1" customWidth="1"/>
    <col min="11777" max="11777" width="10.7109375" style="13" bestFit="1" customWidth="1"/>
    <col min="11778" max="11778" width="17.421875" style="13" customWidth="1"/>
    <col min="11779" max="11779" width="3.8515625" style="13" customWidth="1"/>
    <col min="11780" max="11781" width="2.421875" style="13" customWidth="1"/>
    <col min="11782" max="11782" width="3.421875" style="13" customWidth="1"/>
    <col min="11783" max="11783" width="21.7109375" style="13" customWidth="1"/>
    <col min="11784" max="11784" width="20.28125" style="13" customWidth="1"/>
    <col min="11785" max="11785" width="2.28125" style="13" customWidth="1"/>
    <col min="11786" max="11786" width="15.00390625" style="13" customWidth="1"/>
    <col min="11787" max="12027" width="9.00390625" style="13" customWidth="1"/>
    <col min="12028" max="12028" width="6.28125" style="13" customWidth="1"/>
    <col min="12029" max="12029" width="4.421875" style="13" customWidth="1"/>
    <col min="12030" max="12031" width="17.421875" style="13" customWidth="1"/>
    <col min="12032" max="12032" width="9.7109375" style="13" bestFit="1" customWidth="1"/>
    <col min="12033" max="12033" width="10.7109375" style="13" bestFit="1" customWidth="1"/>
    <col min="12034" max="12034" width="17.421875" style="13" customWidth="1"/>
    <col min="12035" max="12035" width="3.8515625" style="13" customWidth="1"/>
    <col min="12036" max="12037" width="2.421875" style="13" customWidth="1"/>
    <col min="12038" max="12038" width="3.421875" style="13" customWidth="1"/>
    <col min="12039" max="12039" width="21.7109375" style="13" customWidth="1"/>
    <col min="12040" max="12040" width="20.28125" style="13" customWidth="1"/>
    <col min="12041" max="12041" width="2.28125" style="13" customWidth="1"/>
    <col min="12042" max="12042" width="15.00390625" style="13" customWidth="1"/>
    <col min="12043" max="12283" width="9.00390625" style="13" customWidth="1"/>
    <col min="12284" max="12284" width="6.28125" style="13" customWidth="1"/>
    <col min="12285" max="12285" width="4.421875" style="13" customWidth="1"/>
    <col min="12286" max="12287" width="17.421875" style="13" customWidth="1"/>
    <col min="12288" max="12288" width="9.7109375" style="13" bestFit="1" customWidth="1"/>
    <col min="12289" max="12289" width="10.7109375" style="13" bestFit="1" customWidth="1"/>
    <col min="12290" max="12290" width="17.421875" style="13" customWidth="1"/>
    <col min="12291" max="12291" width="3.8515625" style="13" customWidth="1"/>
    <col min="12292" max="12293" width="2.421875" style="13" customWidth="1"/>
    <col min="12294" max="12294" width="3.421875" style="13" customWidth="1"/>
    <col min="12295" max="12295" width="21.7109375" style="13" customWidth="1"/>
    <col min="12296" max="12296" width="20.28125" style="13" customWidth="1"/>
    <col min="12297" max="12297" width="2.28125" style="13" customWidth="1"/>
    <col min="12298" max="12298" width="15.00390625" style="13" customWidth="1"/>
    <col min="12299" max="12539" width="9.00390625" style="13" customWidth="1"/>
    <col min="12540" max="12540" width="6.28125" style="13" customWidth="1"/>
    <col min="12541" max="12541" width="4.421875" style="13" customWidth="1"/>
    <col min="12542" max="12543" width="17.421875" style="13" customWidth="1"/>
    <col min="12544" max="12544" width="9.7109375" style="13" bestFit="1" customWidth="1"/>
    <col min="12545" max="12545" width="10.7109375" style="13" bestFit="1" customWidth="1"/>
    <col min="12546" max="12546" width="17.421875" style="13" customWidth="1"/>
    <col min="12547" max="12547" width="3.8515625" style="13" customWidth="1"/>
    <col min="12548" max="12549" width="2.421875" style="13" customWidth="1"/>
    <col min="12550" max="12550" width="3.421875" style="13" customWidth="1"/>
    <col min="12551" max="12551" width="21.7109375" style="13" customWidth="1"/>
    <col min="12552" max="12552" width="20.28125" style="13" customWidth="1"/>
    <col min="12553" max="12553" width="2.28125" style="13" customWidth="1"/>
    <col min="12554" max="12554" width="15.00390625" style="13" customWidth="1"/>
    <col min="12555" max="12795" width="9.00390625" style="13" customWidth="1"/>
    <col min="12796" max="12796" width="6.28125" style="13" customWidth="1"/>
    <col min="12797" max="12797" width="4.421875" style="13" customWidth="1"/>
    <col min="12798" max="12799" width="17.421875" style="13" customWidth="1"/>
    <col min="12800" max="12800" width="9.7109375" style="13" bestFit="1" customWidth="1"/>
    <col min="12801" max="12801" width="10.7109375" style="13" bestFit="1" customWidth="1"/>
    <col min="12802" max="12802" width="17.421875" style="13" customWidth="1"/>
    <col min="12803" max="12803" width="3.8515625" style="13" customWidth="1"/>
    <col min="12804" max="12805" width="2.421875" style="13" customWidth="1"/>
    <col min="12806" max="12806" width="3.421875" style="13" customWidth="1"/>
    <col min="12807" max="12807" width="21.7109375" style="13" customWidth="1"/>
    <col min="12808" max="12808" width="20.28125" style="13" customWidth="1"/>
    <col min="12809" max="12809" width="2.28125" style="13" customWidth="1"/>
    <col min="12810" max="12810" width="15.00390625" style="13" customWidth="1"/>
    <col min="12811" max="13051" width="9.00390625" style="13" customWidth="1"/>
    <col min="13052" max="13052" width="6.28125" style="13" customWidth="1"/>
    <col min="13053" max="13053" width="4.421875" style="13" customWidth="1"/>
    <col min="13054" max="13055" width="17.421875" style="13" customWidth="1"/>
    <col min="13056" max="13056" width="9.7109375" style="13" bestFit="1" customWidth="1"/>
    <col min="13057" max="13057" width="10.7109375" style="13" bestFit="1" customWidth="1"/>
    <col min="13058" max="13058" width="17.421875" style="13" customWidth="1"/>
    <col min="13059" max="13059" width="3.8515625" style="13" customWidth="1"/>
    <col min="13060" max="13061" width="2.421875" style="13" customWidth="1"/>
    <col min="13062" max="13062" width="3.421875" style="13" customWidth="1"/>
    <col min="13063" max="13063" width="21.7109375" style="13" customWidth="1"/>
    <col min="13064" max="13064" width="20.28125" style="13" customWidth="1"/>
    <col min="13065" max="13065" width="2.28125" style="13" customWidth="1"/>
    <col min="13066" max="13066" width="15.00390625" style="13" customWidth="1"/>
    <col min="13067" max="13307" width="9.00390625" style="13" customWidth="1"/>
    <col min="13308" max="13308" width="6.28125" style="13" customWidth="1"/>
    <col min="13309" max="13309" width="4.421875" style="13" customWidth="1"/>
    <col min="13310" max="13311" width="17.421875" style="13" customWidth="1"/>
    <col min="13312" max="13312" width="9.7109375" style="13" bestFit="1" customWidth="1"/>
    <col min="13313" max="13313" width="10.7109375" style="13" bestFit="1" customWidth="1"/>
    <col min="13314" max="13314" width="17.421875" style="13" customWidth="1"/>
    <col min="13315" max="13315" width="3.8515625" style="13" customWidth="1"/>
    <col min="13316" max="13317" width="2.421875" style="13" customWidth="1"/>
    <col min="13318" max="13318" width="3.421875" style="13" customWidth="1"/>
    <col min="13319" max="13319" width="21.7109375" style="13" customWidth="1"/>
    <col min="13320" max="13320" width="20.28125" style="13" customWidth="1"/>
    <col min="13321" max="13321" width="2.28125" style="13" customWidth="1"/>
    <col min="13322" max="13322" width="15.00390625" style="13" customWidth="1"/>
    <col min="13323" max="13563" width="9.00390625" style="13" customWidth="1"/>
    <col min="13564" max="13564" width="6.28125" style="13" customWidth="1"/>
    <col min="13565" max="13565" width="4.421875" style="13" customWidth="1"/>
    <col min="13566" max="13567" width="17.421875" style="13" customWidth="1"/>
    <col min="13568" max="13568" width="9.7109375" style="13" bestFit="1" customWidth="1"/>
    <col min="13569" max="13569" width="10.7109375" style="13" bestFit="1" customWidth="1"/>
    <col min="13570" max="13570" width="17.421875" style="13" customWidth="1"/>
    <col min="13571" max="13571" width="3.8515625" style="13" customWidth="1"/>
    <col min="13572" max="13573" width="2.421875" style="13" customWidth="1"/>
    <col min="13574" max="13574" width="3.421875" style="13" customWidth="1"/>
    <col min="13575" max="13575" width="21.7109375" style="13" customWidth="1"/>
    <col min="13576" max="13576" width="20.28125" style="13" customWidth="1"/>
    <col min="13577" max="13577" width="2.28125" style="13" customWidth="1"/>
    <col min="13578" max="13578" width="15.00390625" style="13" customWidth="1"/>
    <col min="13579" max="13819" width="9.00390625" style="13" customWidth="1"/>
    <col min="13820" max="13820" width="6.28125" style="13" customWidth="1"/>
    <col min="13821" max="13821" width="4.421875" style="13" customWidth="1"/>
    <col min="13822" max="13823" width="17.421875" style="13" customWidth="1"/>
    <col min="13824" max="13824" width="9.7109375" style="13" bestFit="1" customWidth="1"/>
    <col min="13825" max="13825" width="10.7109375" style="13" bestFit="1" customWidth="1"/>
    <col min="13826" max="13826" width="17.421875" style="13" customWidth="1"/>
    <col min="13827" max="13827" width="3.8515625" style="13" customWidth="1"/>
    <col min="13828" max="13829" width="2.421875" style="13" customWidth="1"/>
    <col min="13830" max="13830" width="3.421875" style="13" customWidth="1"/>
    <col min="13831" max="13831" width="21.7109375" style="13" customWidth="1"/>
    <col min="13832" max="13832" width="20.28125" style="13" customWidth="1"/>
    <col min="13833" max="13833" width="2.28125" style="13" customWidth="1"/>
    <col min="13834" max="13834" width="15.00390625" style="13" customWidth="1"/>
    <col min="13835" max="14075" width="9.00390625" style="13" customWidth="1"/>
    <col min="14076" max="14076" width="6.28125" style="13" customWidth="1"/>
    <col min="14077" max="14077" width="4.421875" style="13" customWidth="1"/>
    <col min="14078" max="14079" width="17.421875" style="13" customWidth="1"/>
    <col min="14080" max="14080" width="9.7109375" style="13" bestFit="1" customWidth="1"/>
    <col min="14081" max="14081" width="10.7109375" style="13" bestFit="1" customWidth="1"/>
    <col min="14082" max="14082" width="17.421875" style="13" customWidth="1"/>
    <col min="14083" max="14083" width="3.8515625" style="13" customWidth="1"/>
    <col min="14084" max="14085" width="2.421875" style="13" customWidth="1"/>
    <col min="14086" max="14086" width="3.421875" style="13" customWidth="1"/>
    <col min="14087" max="14087" width="21.7109375" style="13" customWidth="1"/>
    <col min="14088" max="14088" width="20.28125" style="13" customWidth="1"/>
    <col min="14089" max="14089" width="2.28125" style="13" customWidth="1"/>
    <col min="14090" max="14090" width="15.00390625" style="13" customWidth="1"/>
    <col min="14091" max="14331" width="9.00390625" style="13" customWidth="1"/>
    <col min="14332" max="14332" width="6.28125" style="13" customWidth="1"/>
    <col min="14333" max="14333" width="4.421875" style="13" customWidth="1"/>
    <col min="14334" max="14335" width="17.421875" style="13" customWidth="1"/>
    <col min="14336" max="14336" width="9.7109375" style="13" bestFit="1" customWidth="1"/>
    <col min="14337" max="14337" width="10.7109375" style="13" bestFit="1" customWidth="1"/>
    <col min="14338" max="14338" width="17.421875" style="13" customWidth="1"/>
    <col min="14339" max="14339" width="3.8515625" style="13" customWidth="1"/>
    <col min="14340" max="14341" width="2.421875" style="13" customWidth="1"/>
    <col min="14342" max="14342" width="3.421875" style="13" customWidth="1"/>
    <col min="14343" max="14343" width="21.7109375" style="13" customWidth="1"/>
    <col min="14344" max="14344" width="20.28125" style="13" customWidth="1"/>
    <col min="14345" max="14345" width="2.28125" style="13" customWidth="1"/>
    <col min="14346" max="14346" width="15.00390625" style="13" customWidth="1"/>
    <col min="14347" max="14587" width="9.00390625" style="13" customWidth="1"/>
    <col min="14588" max="14588" width="6.28125" style="13" customWidth="1"/>
    <col min="14589" max="14589" width="4.421875" style="13" customWidth="1"/>
    <col min="14590" max="14591" width="17.421875" style="13" customWidth="1"/>
    <col min="14592" max="14592" width="9.7109375" style="13" bestFit="1" customWidth="1"/>
    <col min="14593" max="14593" width="10.7109375" style="13" bestFit="1" customWidth="1"/>
    <col min="14594" max="14594" width="17.421875" style="13" customWidth="1"/>
    <col min="14595" max="14595" width="3.8515625" style="13" customWidth="1"/>
    <col min="14596" max="14597" width="2.421875" style="13" customWidth="1"/>
    <col min="14598" max="14598" width="3.421875" style="13" customWidth="1"/>
    <col min="14599" max="14599" width="21.7109375" style="13" customWidth="1"/>
    <col min="14600" max="14600" width="20.28125" style="13" customWidth="1"/>
    <col min="14601" max="14601" width="2.28125" style="13" customWidth="1"/>
    <col min="14602" max="14602" width="15.00390625" style="13" customWidth="1"/>
    <col min="14603" max="14843" width="9.00390625" style="13" customWidth="1"/>
    <col min="14844" max="14844" width="6.28125" style="13" customWidth="1"/>
    <col min="14845" max="14845" width="4.421875" style="13" customWidth="1"/>
    <col min="14846" max="14847" width="17.421875" style="13" customWidth="1"/>
    <col min="14848" max="14848" width="9.7109375" style="13" bestFit="1" customWidth="1"/>
    <col min="14849" max="14849" width="10.7109375" style="13" bestFit="1" customWidth="1"/>
    <col min="14850" max="14850" width="17.421875" style="13" customWidth="1"/>
    <col min="14851" max="14851" width="3.8515625" style="13" customWidth="1"/>
    <col min="14852" max="14853" width="2.421875" style="13" customWidth="1"/>
    <col min="14854" max="14854" width="3.421875" style="13" customWidth="1"/>
    <col min="14855" max="14855" width="21.7109375" style="13" customWidth="1"/>
    <col min="14856" max="14856" width="20.28125" style="13" customWidth="1"/>
    <col min="14857" max="14857" width="2.28125" style="13" customWidth="1"/>
    <col min="14858" max="14858" width="15.00390625" style="13" customWidth="1"/>
    <col min="14859" max="15099" width="9.00390625" style="13" customWidth="1"/>
    <col min="15100" max="15100" width="6.28125" style="13" customWidth="1"/>
    <col min="15101" max="15101" width="4.421875" style="13" customWidth="1"/>
    <col min="15102" max="15103" width="17.421875" style="13" customWidth="1"/>
    <col min="15104" max="15104" width="9.7109375" style="13" bestFit="1" customWidth="1"/>
    <col min="15105" max="15105" width="10.7109375" style="13" bestFit="1" customWidth="1"/>
    <col min="15106" max="15106" width="17.421875" style="13" customWidth="1"/>
    <col min="15107" max="15107" width="3.8515625" style="13" customWidth="1"/>
    <col min="15108" max="15109" width="2.421875" style="13" customWidth="1"/>
    <col min="15110" max="15110" width="3.421875" style="13" customWidth="1"/>
    <col min="15111" max="15111" width="21.7109375" style="13" customWidth="1"/>
    <col min="15112" max="15112" width="20.28125" style="13" customWidth="1"/>
    <col min="15113" max="15113" width="2.28125" style="13" customWidth="1"/>
    <col min="15114" max="15114" width="15.00390625" style="13" customWidth="1"/>
    <col min="15115" max="15355" width="9.00390625" style="13" customWidth="1"/>
    <col min="15356" max="15356" width="6.28125" style="13" customWidth="1"/>
    <col min="15357" max="15357" width="4.421875" style="13" customWidth="1"/>
    <col min="15358" max="15359" width="17.421875" style="13" customWidth="1"/>
    <col min="15360" max="15360" width="9.7109375" style="13" bestFit="1" customWidth="1"/>
    <col min="15361" max="15361" width="10.7109375" style="13" bestFit="1" customWidth="1"/>
    <col min="15362" max="15362" width="17.421875" style="13" customWidth="1"/>
    <col min="15363" max="15363" width="3.8515625" style="13" customWidth="1"/>
    <col min="15364" max="15365" width="2.421875" style="13" customWidth="1"/>
    <col min="15366" max="15366" width="3.421875" style="13" customWidth="1"/>
    <col min="15367" max="15367" width="21.7109375" style="13" customWidth="1"/>
    <col min="15368" max="15368" width="20.28125" style="13" customWidth="1"/>
    <col min="15369" max="15369" width="2.28125" style="13" customWidth="1"/>
    <col min="15370" max="15370" width="15.00390625" style="13" customWidth="1"/>
    <col min="15371" max="15611" width="9.00390625" style="13" customWidth="1"/>
    <col min="15612" max="15612" width="6.28125" style="13" customWidth="1"/>
    <col min="15613" max="15613" width="4.421875" style="13" customWidth="1"/>
    <col min="15614" max="15615" width="17.421875" style="13" customWidth="1"/>
    <col min="15616" max="15616" width="9.7109375" style="13" bestFit="1" customWidth="1"/>
    <col min="15617" max="15617" width="10.7109375" style="13" bestFit="1" customWidth="1"/>
    <col min="15618" max="15618" width="17.421875" style="13" customWidth="1"/>
    <col min="15619" max="15619" width="3.8515625" style="13" customWidth="1"/>
    <col min="15620" max="15621" width="2.421875" style="13" customWidth="1"/>
    <col min="15622" max="15622" width="3.421875" style="13" customWidth="1"/>
    <col min="15623" max="15623" width="21.7109375" style="13" customWidth="1"/>
    <col min="15624" max="15624" width="20.28125" style="13" customWidth="1"/>
    <col min="15625" max="15625" width="2.28125" style="13" customWidth="1"/>
    <col min="15626" max="15626" width="15.00390625" style="13" customWidth="1"/>
    <col min="15627" max="15867" width="9.00390625" style="13" customWidth="1"/>
    <col min="15868" max="15868" width="6.28125" style="13" customWidth="1"/>
    <col min="15869" max="15869" width="4.421875" style="13" customWidth="1"/>
    <col min="15870" max="15871" width="17.421875" style="13" customWidth="1"/>
    <col min="15872" max="15872" width="9.7109375" style="13" bestFit="1" customWidth="1"/>
    <col min="15873" max="15873" width="10.7109375" style="13" bestFit="1" customWidth="1"/>
    <col min="15874" max="15874" width="17.421875" style="13" customWidth="1"/>
    <col min="15875" max="15875" width="3.8515625" style="13" customWidth="1"/>
    <col min="15876" max="15877" width="2.421875" style="13" customWidth="1"/>
    <col min="15878" max="15878" width="3.421875" style="13" customWidth="1"/>
    <col min="15879" max="15879" width="21.7109375" style="13" customWidth="1"/>
    <col min="15880" max="15880" width="20.28125" style="13" customWidth="1"/>
    <col min="15881" max="15881" width="2.28125" style="13" customWidth="1"/>
    <col min="15882" max="15882" width="15.00390625" style="13" customWidth="1"/>
    <col min="15883" max="16123" width="9.00390625" style="13" customWidth="1"/>
    <col min="16124" max="16124" width="6.28125" style="13" customWidth="1"/>
    <col min="16125" max="16125" width="4.421875" style="13" customWidth="1"/>
    <col min="16126" max="16127" width="17.421875" style="13" customWidth="1"/>
    <col min="16128" max="16128" width="9.7109375" style="13" bestFit="1" customWidth="1"/>
    <col min="16129" max="16129" width="10.7109375" style="13" bestFit="1" customWidth="1"/>
    <col min="16130" max="16130" width="17.421875" style="13" customWidth="1"/>
    <col min="16131" max="16131" width="3.8515625" style="13" customWidth="1"/>
    <col min="16132" max="16133" width="2.421875" style="13" customWidth="1"/>
    <col min="16134" max="16134" width="3.421875" style="13" customWidth="1"/>
    <col min="16135" max="16135" width="21.7109375" style="13" customWidth="1"/>
    <col min="16136" max="16136" width="20.28125" style="13" customWidth="1"/>
    <col min="16137" max="16137" width="2.28125" style="13" customWidth="1"/>
    <col min="16138" max="16138" width="15.00390625" style="13" customWidth="1"/>
    <col min="16139" max="16384" width="9.00390625" style="13" customWidth="1"/>
  </cols>
  <sheetData>
    <row r="1" ht="11.25" customHeight="1">
      <c r="A1" s="12"/>
    </row>
    <row r="2" spans="1:2" ht="15">
      <c r="A2" s="14" t="s">
        <v>52</v>
      </c>
      <c r="B2" s="14"/>
    </row>
    <row r="3" spans="1:7" s="17" customFormat="1" ht="15">
      <c r="A3" s="15"/>
      <c r="B3" s="15"/>
      <c r="C3" s="16"/>
      <c r="D3" s="16"/>
      <c r="E3" s="16"/>
      <c r="F3" s="16"/>
      <c r="G3" s="16"/>
    </row>
    <row r="4" spans="1:3" ht="15">
      <c r="A4" s="14"/>
      <c r="B4" s="18" t="s">
        <v>18</v>
      </c>
      <c r="C4" s="14" t="s">
        <v>19</v>
      </c>
    </row>
    <row r="5" spans="1:3" ht="15">
      <c r="A5" s="14"/>
      <c r="C5" s="19"/>
    </row>
    <row r="6" spans="2:3" s="17" customFormat="1" ht="15">
      <c r="B6" s="18" t="s">
        <v>464</v>
      </c>
      <c r="C6" s="17" t="s">
        <v>20</v>
      </c>
    </row>
    <row r="7" s="17" customFormat="1" ht="15"/>
    <row r="8" s="17" customFormat="1" ht="15"/>
    <row r="9" ht="15">
      <c r="A9" s="13" t="s">
        <v>465</v>
      </c>
    </row>
    <row r="10" spans="4:7" ht="15">
      <c r="D10" s="420"/>
      <c r="E10" s="421"/>
      <c r="F10" s="421"/>
      <c r="G10" s="421"/>
    </row>
    <row r="11" spans="2:7" ht="30" customHeight="1">
      <c r="B11" s="422" t="s">
        <v>21</v>
      </c>
      <c r="C11" s="422"/>
      <c r="D11" s="20" t="s">
        <v>22</v>
      </c>
      <c r="E11" s="417" t="s">
        <v>23</v>
      </c>
      <c r="F11" s="417" t="s">
        <v>24</v>
      </c>
      <c r="G11" s="20" t="s">
        <v>25</v>
      </c>
    </row>
    <row r="12" spans="2:7" ht="22.5" customHeight="1">
      <c r="B12" s="22"/>
      <c r="C12" s="23" t="s">
        <v>26</v>
      </c>
      <c r="D12" s="24">
        <v>998</v>
      </c>
      <c r="E12" s="25">
        <v>0.019016405937386863</v>
      </c>
      <c r="F12" s="26">
        <v>-0.044</v>
      </c>
      <c r="G12" s="24">
        <v>1044</v>
      </c>
    </row>
    <row r="13" spans="2:8" ht="22.5" customHeight="1">
      <c r="B13" s="27" t="s">
        <v>27</v>
      </c>
      <c r="C13" s="23" t="s">
        <v>28</v>
      </c>
      <c r="D13" s="24">
        <v>11988</v>
      </c>
      <c r="E13" s="25">
        <v>0.22842552542825023</v>
      </c>
      <c r="F13" s="26">
        <v>-0.001</v>
      </c>
      <c r="G13" s="28">
        <v>12003</v>
      </c>
      <c r="H13" s="29"/>
    </row>
    <row r="14" spans="2:8" ht="22.5" customHeight="1">
      <c r="B14" s="27" t="s">
        <v>29</v>
      </c>
      <c r="C14" s="23" t="s">
        <v>30</v>
      </c>
      <c r="D14" s="24">
        <v>2173</v>
      </c>
      <c r="E14" s="25">
        <v>0.041405461023989634</v>
      </c>
      <c r="F14" s="26">
        <v>-0.014</v>
      </c>
      <c r="G14" s="28">
        <v>2203</v>
      </c>
      <c r="H14" s="29"/>
    </row>
    <row r="15" spans="2:8" ht="22.5" customHeight="1">
      <c r="B15" s="27" t="s">
        <v>31</v>
      </c>
      <c r="C15" s="30" t="s">
        <v>466</v>
      </c>
      <c r="D15" s="24">
        <v>10871</v>
      </c>
      <c r="E15" s="25">
        <v>0.2071416322097521</v>
      </c>
      <c r="F15" s="26">
        <v>0.085</v>
      </c>
      <c r="G15" s="28">
        <v>10023</v>
      </c>
      <c r="H15" s="29"/>
    </row>
    <row r="16" spans="2:8" ht="22.5" customHeight="1">
      <c r="B16" s="27" t="s">
        <v>32</v>
      </c>
      <c r="C16" s="30" t="s">
        <v>33</v>
      </c>
      <c r="D16" s="24">
        <v>8411</v>
      </c>
      <c r="E16" s="25">
        <v>0.1602675253901412</v>
      </c>
      <c r="F16" s="26">
        <v>0.233</v>
      </c>
      <c r="G16" s="28">
        <v>6821</v>
      </c>
      <c r="H16" s="29"/>
    </row>
    <row r="17" spans="2:8" ht="22.5" customHeight="1">
      <c r="B17" s="31"/>
      <c r="C17" s="23" t="s">
        <v>34</v>
      </c>
      <c r="D17" s="24">
        <v>13934</v>
      </c>
      <c r="E17" s="25">
        <v>0.26550561155465785</v>
      </c>
      <c r="F17" s="26">
        <v>-0.04</v>
      </c>
      <c r="G17" s="28">
        <v>14520</v>
      </c>
      <c r="H17" s="29"/>
    </row>
    <row r="18" spans="2:8" ht="22.5" customHeight="1">
      <c r="B18" s="423" t="s">
        <v>35</v>
      </c>
      <c r="C18" s="424"/>
      <c r="D18" s="32">
        <v>4106</v>
      </c>
      <c r="E18" s="33">
        <v>0.0782378384558221</v>
      </c>
      <c r="F18" s="34">
        <v>-0.011</v>
      </c>
      <c r="G18" s="35">
        <v>4153</v>
      </c>
      <c r="H18" s="29"/>
    </row>
    <row r="19" spans="2:8" ht="22.5" customHeight="1">
      <c r="B19" s="425" t="s">
        <v>36</v>
      </c>
      <c r="C19" s="426"/>
      <c r="D19" s="36">
        <v>52481</v>
      </c>
      <c r="E19" s="37">
        <v>1</v>
      </c>
      <c r="F19" s="38">
        <v>0.034</v>
      </c>
      <c r="G19" s="39">
        <v>50767</v>
      </c>
      <c r="H19" s="29"/>
    </row>
    <row r="20" spans="1:7" ht="15">
      <c r="A20" s="427" t="s">
        <v>37</v>
      </c>
      <c r="B20" s="427"/>
      <c r="C20" s="427"/>
      <c r="D20" s="427"/>
      <c r="E20" s="427"/>
      <c r="F20" s="427"/>
      <c r="G20" s="427"/>
    </row>
    <row r="21" ht="15">
      <c r="A21" s="13" t="s">
        <v>467</v>
      </c>
    </row>
  </sheetData>
  <mergeCells count="5">
    <mergeCell ref="D10:G10"/>
    <mergeCell ref="B11:C11"/>
    <mergeCell ref="B18:C18"/>
    <mergeCell ref="B19:C19"/>
    <mergeCell ref="A20:G2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heetViews>
  <sheetFormatPr defaultColWidth="9.140625" defaultRowHeight="15"/>
  <cols>
    <col min="1" max="1" width="11.421875" style="13" customWidth="1"/>
    <col min="2" max="2" width="11.28125" style="13" customWidth="1"/>
    <col min="3" max="3" width="7.57421875" style="13" customWidth="1"/>
    <col min="4" max="4" width="8.57421875" style="13" customWidth="1"/>
    <col min="5" max="5" width="11.421875" style="13" customWidth="1"/>
    <col min="6" max="6" width="10.421875" style="13" customWidth="1"/>
    <col min="7" max="7" width="7.421875" style="13" customWidth="1"/>
    <col min="8" max="8" width="9.140625" style="13" customWidth="1"/>
    <col min="9" max="9" width="11.421875" style="13" customWidth="1"/>
    <col min="10" max="10" width="4.28125" style="13" customWidth="1"/>
    <col min="11" max="11" width="3.140625" style="13" customWidth="1"/>
    <col min="12" max="16384" width="9.00390625" style="13" customWidth="1"/>
  </cols>
  <sheetData>
    <row r="1" ht="15">
      <c r="A1" s="14" t="s">
        <v>53</v>
      </c>
    </row>
    <row r="2" s="17" customFormat="1" ht="15"/>
    <row r="3" spans="1:2" ht="15">
      <c r="A3" s="18" t="s">
        <v>18</v>
      </c>
      <c r="B3" s="14" t="s">
        <v>54</v>
      </c>
    </row>
    <row r="4" spans="1:2" ht="15">
      <c r="A4" s="18"/>
      <c r="B4" s="14" t="s">
        <v>55</v>
      </c>
    </row>
    <row r="5" spans="1:4" ht="15">
      <c r="A5" s="57"/>
      <c r="B5" s="14"/>
      <c r="D5" s="14"/>
    </row>
    <row r="6" spans="1:2" ht="15">
      <c r="A6" s="18" t="s">
        <v>18</v>
      </c>
      <c r="B6" s="14" t="s">
        <v>56</v>
      </c>
    </row>
    <row r="7" spans="1:2" ht="15">
      <c r="A7" s="18"/>
      <c r="B7" s="14" t="s">
        <v>57</v>
      </c>
    </row>
    <row r="9" spans="1:2" ht="15">
      <c r="A9" s="18" t="s">
        <v>18</v>
      </c>
      <c r="B9" s="14" t="s">
        <v>58</v>
      </c>
    </row>
    <row r="10" spans="1:2" ht="15">
      <c r="A10" s="18"/>
      <c r="B10" s="14" t="s">
        <v>59</v>
      </c>
    </row>
    <row r="11" spans="1:2" ht="15">
      <c r="A11" s="18"/>
      <c r="B11" s="14"/>
    </row>
    <row r="12" spans="1:2" ht="15">
      <c r="A12" s="18" t="s">
        <v>18</v>
      </c>
      <c r="B12" s="14" t="s">
        <v>60</v>
      </c>
    </row>
    <row r="13" spans="1:2" ht="15">
      <c r="A13" s="18"/>
      <c r="B13" s="14" t="s">
        <v>61</v>
      </c>
    </row>
    <row r="14" ht="15">
      <c r="A14" s="14"/>
    </row>
    <row r="15" ht="15">
      <c r="A15" s="13" t="s">
        <v>416</v>
      </c>
    </row>
    <row r="16" spans="1:9" ht="36">
      <c r="A16" s="58" t="s">
        <v>62</v>
      </c>
      <c r="B16" s="59" t="s">
        <v>63</v>
      </c>
      <c r="C16" s="60" t="s">
        <v>64</v>
      </c>
      <c r="D16" s="60" t="s">
        <v>65</v>
      </c>
      <c r="E16" s="61" t="s">
        <v>66</v>
      </c>
      <c r="F16" s="59" t="s">
        <v>67</v>
      </c>
      <c r="G16" s="60" t="s">
        <v>64</v>
      </c>
      <c r="H16" s="60" t="s">
        <v>65</v>
      </c>
      <c r="I16" s="62" t="s">
        <v>68</v>
      </c>
    </row>
    <row r="17" spans="1:9" ht="36" customHeight="1">
      <c r="A17" s="63" t="s">
        <v>69</v>
      </c>
      <c r="B17" s="64">
        <v>14298</v>
      </c>
      <c r="C17" s="47">
        <v>0.2724414550027629</v>
      </c>
      <c r="D17" s="65">
        <v>0.078</v>
      </c>
      <c r="E17" s="66">
        <v>13263</v>
      </c>
      <c r="F17" s="67">
        <v>1021</v>
      </c>
      <c r="G17" s="47">
        <v>0.263551884357253</v>
      </c>
      <c r="H17" s="68">
        <v>-0.006</v>
      </c>
      <c r="I17" s="69">
        <v>1027</v>
      </c>
    </row>
    <row r="18" spans="1:9" ht="36" customHeight="1">
      <c r="A18" s="63" t="s">
        <v>70</v>
      </c>
      <c r="B18" s="64">
        <v>14350</v>
      </c>
      <c r="C18" s="47">
        <v>0.2734322897810636</v>
      </c>
      <c r="D18" s="65">
        <v>0.064</v>
      </c>
      <c r="E18" s="66">
        <v>13489</v>
      </c>
      <c r="F18" s="67">
        <v>1172</v>
      </c>
      <c r="G18" s="47">
        <v>0.30252968508002065</v>
      </c>
      <c r="H18" s="68">
        <v>0.077</v>
      </c>
      <c r="I18" s="69">
        <v>1088</v>
      </c>
    </row>
    <row r="19" spans="1:9" ht="36" customHeight="1">
      <c r="A19" s="63" t="s">
        <v>71</v>
      </c>
      <c r="B19" s="64">
        <v>13767</v>
      </c>
      <c r="C19" s="47">
        <v>0.2623235075551152</v>
      </c>
      <c r="D19" s="65">
        <v>-0.029</v>
      </c>
      <c r="E19" s="66">
        <v>14183</v>
      </c>
      <c r="F19" s="67">
        <v>970</v>
      </c>
      <c r="G19" s="47">
        <v>0.2503871966959215</v>
      </c>
      <c r="H19" s="68">
        <v>0.009</v>
      </c>
      <c r="I19" s="69">
        <v>961</v>
      </c>
    </row>
    <row r="20" spans="1:9" ht="36" customHeight="1">
      <c r="A20" s="63" t="s">
        <v>72</v>
      </c>
      <c r="B20" s="64">
        <v>10066</v>
      </c>
      <c r="C20" s="47">
        <v>0.1918027476610583</v>
      </c>
      <c r="D20" s="65">
        <v>0.024</v>
      </c>
      <c r="E20" s="66">
        <v>9832</v>
      </c>
      <c r="F20" s="67">
        <v>710</v>
      </c>
      <c r="G20" s="47">
        <v>0.18327310273619</v>
      </c>
      <c r="H20" s="68">
        <v>0.013</v>
      </c>
      <c r="I20" s="69">
        <v>701</v>
      </c>
    </row>
    <row r="21" spans="1:9" ht="21.75" customHeight="1">
      <c r="A21" s="70" t="s">
        <v>73</v>
      </c>
      <c r="B21" s="71">
        <v>52481</v>
      </c>
      <c r="C21" s="54">
        <v>1</v>
      </c>
      <c r="D21" s="72">
        <v>0.034</v>
      </c>
      <c r="E21" s="73">
        <v>50767</v>
      </c>
      <c r="F21" s="71">
        <v>3874</v>
      </c>
      <c r="G21" s="74">
        <v>1</v>
      </c>
      <c r="H21" s="75">
        <v>0.025</v>
      </c>
      <c r="I21" s="76">
        <v>3777</v>
      </c>
    </row>
    <row r="22" spans="1:10" ht="15">
      <c r="A22" s="428" t="s">
        <v>74</v>
      </c>
      <c r="B22" s="429"/>
      <c r="C22" s="429"/>
      <c r="D22" s="429"/>
      <c r="E22" s="429"/>
      <c r="F22" s="429"/>
      <c r="G22" s="429"/>
      <c r="H22" s="429"/>
      <c r="I22" s="429"/>
      <c r="J22" s="77"/>
    </row>
    <row r="23" spans="1:8" ht="15">
      <c r="A23" s="13" t="s">
        <v>417</v>
      </c>
      <c r="H23" s="78"/>
    </row>
    <row r="24" spans="1:9" ht="15">
      <c r="A24" s="430" t="s">
        <v>75</v>
      </c>
      <c r="B24" s="430"/>
      <c r="C24" s="430"/>
      <c r="D24" s="430"/>
      <c r="E24" s="430"/>
      <c r="F24" s="430" t="s">
        <v>76</v>
      </c>
      <c r="G24" s="430"/>
      <c r="H24" s="430"/>
      <c r="I24" s="430"/>
    </row>
    <row r="25" ht="27" customHeight="1"/>
    <row r="26" ht="27" customHeight="1"/>
    <row r="27" ht="27" customHeight="1"/>
    <row r="28" ht="27" customHeight="1"/>
    <row r="31" spans="1:9" ht="15">
      <c r="A31" s="430" t="s">
        <v>77</v>
      </c>
      <c r="B31" s="431"/>
      <c r="C31" s="431"/>
      <c r="D31" s="431"/>
      <c r="E31" s="430" t="s">
        <v>78</v>
      </c>
      <c r="F31" s="431"/>
      <c r="G31" s="431"/>
      <c r="H31" s="431"/>
      <c r="I31" s="431"/>
    </row>
    <row r="32" ht="15">
      <c r="J32" s="78"/>
    </row>
    <row r="37" ht="27" customHeight="1"/>
    <row r="38" ht="27" customHeight="1"/>
    <row r="39" ht="27" customHeight="1"/>
    <row r="40" ht="27" customHeight="1"/>
  </sheetData>
  <mergeCells count="5">
    <mergeCell ref="A22:I22"/>
    <mergeCell ref="A24:E24"/>
    <mergeCell ref="F24:I24"/>
    <mergeCell ref="A31:D31"/>
    <mergeCell ref="E31:I31"/>
  </mergeCells>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9.140625" defaultRowHeight="15"/>
  <cols>
    <col min="1" max="1" width="2.140625" style="13" customWidth="1"/>
    <col min="2" max="2" width="5.7109375" style="13" customWidth="1"/>
    <col min="3" max="3" width="12.421875" style="13" customWidth="1"/>
    <col min="4" max="4" width="8.57421875" style="13" customWidth="1"/>
    <col min="5" max="5" width="10.140625" style="13" customWidth="1"/>
    <col min="6" max="6" width="11.00390625" style="13" customWidth="1"/>
    <col min="7" max="7" width="9.421875" style="13" customWidth="1"/>
    <col min="8" max="8" width="8.57421875" style="13" customWidth="1"/>
    <col min="9" max="9" width="10.140625" style="13" customWidth="1"/>
    <col min="10" max="10" width="10.57421875" style="13" customWidth="1"/>
    <col min="11" max="11" width="2.140625" style="13" customWidth="1"/>
    <col min="12" max="16384" width="9.00390625" style="13" customWidth="1"/>
  </cols>
  <sheetData>
    <row r="1" ht="15">
      <c r="A1" s="14" t="s">
        <v>79</v>
      </c>
    </row>
    <row r="3" spans="2:3" ht="15">
      <c r="B3" s="18" t="s">
        <v>80</v>
      </c>
      <c r="C3" s="14" t="s">
        <v>81</v>
      </c>
    </row>
    <row r="4" spans="2:3" ht="15">
      <c r="B4" s="14"/>
      <c r="C4" s="14" t="s">
        <v>82</v>
      </c>
    </row>
    <row r="5" ht="15">
      <c r="A5" s="79"/>
    </row>
    <row r="6" spans="2:10" ht="15">
      <c r="B6" s="18" t="s">
        <v>80</v>
      </c>
      <c r="C6" s="16" t="s">
        <v>83</v>
      </c>
      <c r="D6" s="16"/>
      <c r="E6" s="17"/>
      <c r="F6" s="17"/>
      <c r="G6" s="17"/>
      <c r="H6" s="17"/>
      <c r="I6" s="17"/>
      <c r="J6" s="17"/>
    </row>
    <row r="7" spans="2:10" ht="15">
      <c r="B7" s="18"/>
      <c r="C7" s="16" t="s">
        <v>84</v>
      </c>
      <c r="D7" s="17"/>
      <c r="E7" s="17"/>
      <c r="F7" s="17"/>
      <c r="G7" s="17"/>
      <c r="H7" s="17"/>
      <c r="I7" s="17"/>
      <c r="J7" s="17"/>
    </row>
    <row r="9" spans="2:3" ht="15">
      <c r="B9" s="18" t="s">
        <v>80</v>
      </c>
      <c r="C9" s="14" t="s">
        <v>85</v>
      </c>
    </row>
    <row r="10" spans="2:3" ht="15">
      <c r="B10" s="18"/>
      <c r="C10" s="14" t="s">
        <v>86</v>
      </c>
    </row>
    <row r="11" spans="2:3" ht="15">
      <c r="B11" s="18"/>
      <c r="C11" s="14" t="s">
        <v>87</v>
      </c>
    </row>
    <row r="12" spans="2:3" ht="15">
      <c r="B12" s="18"/>
      <c r="C12" s="14"/>
    </row>
    <row r="13" ht="15">
      <c r="A13" s="13" t="s">
        <v>88</v>
      </c>
    </row>
    <row r="14" spans="2:10" s="80" customFormat="1" ht="27">
      <c r="B14" s="58" t="s">
        <v>89</v>
      </c>
      <c r="C14" s="59" t="s">
        <v>90</v>
      </c>
      <c r="D14" s="60" t="s">
        <v>64</v>
      </c>
      <c r="E14" s="60" t="s">
        <v>65</v>
      </c>
      <c r="F14" s="81" t="s">
        <v>91</v>
      </c>
      <c r="G14" s="59" t="s">
        <v>67</v>
      </c>
      <c r="H14" s="60" t="s">
        <v>64</v>
      </c>
      <c r="I14" s="60" t="s">
        <v>92</v>
      </c>
      <c r="J14" s="61" t="s">
        <v>93</v>
      </c>
    </row>
    <row r="15" spans="1:10" ht="15">
      <c r="A15" s="13" t="s">
        <v>94</v>
      </c>
      <c r="B15" s="82" t="s">
        <v>95</v>
      </c>
      <c r="C15" s="64">
        <v>4391</v>
      </c>
      <c r="D15" s="47">
        <v>0.08366837522150873</v>
      </c>
      <c r="E15" s="83">
        <v>0.013385645049619255</v>
      </c>
      <c r="F15" s="66">
        <v>4333</v>
      </c>
      <c r="G15" s="64">
        <v>212</v>
      </c>
      <c r="H15" s="47">
        <v>0.054695562435500514</v>
      </c>
      <c r="I15" s="83">
        <v>-0.009345794392523366</v>
      </c>
      <c r="J15" s="66">
        <v>214</v>
      </c>
    </row>
    <row r="16" spans="1:10" ht="15">
      <c r="A16" s="13" t="s">
        <v>96</v>
      </c>
      <c r="B16" s="82" t="s">
        <v>97</v>
      </c>
      <c r="C16" s="64">
        <v>2673</v>
      </c>
      <c r="D16" s="47">
        <v>0.05093271850765039</v>
      </c>
      <c r="E16" s="83">
        <v>0.009441087613293098</v>
      </c>
      <c r="F16" s="66">
        <v>2648</v>
      </c>
      <c r="G16" s="64">
        <v>207</v>
      </c>
      <c r="H16" s="47">
        <v>0.053405572755417956</v>
      </c>
      <c r="I16" s="83">
        <v>-0.037209302325581395</v>
      </c>
      <c r="J16" s="66">
        <v>215</v>
      </c>
    </row>
    <row r="17" spans="2:10" ht="15">
      <c r="B17" s="82" t="s">
        <v>98</v>
      </c>
      <c r="C17" s="64">
        <v>4035</v>
      </c>
      <c r="D17" s="47">
        <v>0.07688496789314228</v>
      </c>
      <c r="E17" s="83">
        <v>0.0783003741314805</v>
      </c>
      <c r="F17" s="66">
        <v>3742</v>
      </c>
      <c r="G17" s="64">
        <v>313</v>
      </c>
      <c r="H17" s="47">
        <v>0.08075335397316821</v>
      </c>
      <c r="I17" s="83">
        <v>0</v>
      </c>
      <c r="J17" s="66">
        <v>313</v>
      </c>
    </row>
    <row r="18" spans="2:10" ht="15">
      <c r="B18" s="82" t="s">
        <v>99</v>
      </c>
      <c r="C18" s="64">
        <v>5156</v>
      </c>
      <c r="D18" s="47">
        <v>0.0982450791715097</v>
      </c>
      <c r="E18" s="83">
        <v>0.10194486001282321</v>
      </c>
      <c r="F18" s="66">
        <v>4679</v>
      </c>
      <c r="G18" s="64">
        <v>335</v>
      </c>
      <c r="H18" s="47">
        <v>0.08642930856553148</v>
      </c>
      <c r="I18" s="83">
        <v>-0.03735632183908044</v>
      </c>
      <c r="J18" s="66">
        <v>348</v>
      </c>
    </row>
    <row r="19" spans="2:10" ht="15">
      <c r="B19" s="82" t="s">
        <v>100</v>
      </c>
      <c r="C19" s="64">
        <v>5108</v>
      </c>
      <c r="D19" s="47">
        <v>0.09733046245307826</v>
      </c>
      <c r="E19" s="83">
        <v>0.054935976869062264</v>
      </c>
      <c r="F19" s="66">
        <v>4842</v>
      </c>
      <c r="G19" s="64">
        <v>374</v>
      </c>
      <c r="H19" s="47">
        <v>0.09649122807017543</v>
      </c>
      <c r="I19" s="83">
        <v>0.021857923497267784</v>
      </c>
      <c r="J19" s="66">
        <v>366</v>
      </c>
    </row>
    <row r="20" spans="1:10" ht="15">
      <c r="A20" s="13" t="s">
        <v>101</v>
      </c>
      <c r="B20" s="82" t="s">
        <v>102</v>
      </c>
      <c r="C20" s="64">
        <v>3737</v>
      </c>
      <c r="D20" s="47">
        <v>0.07120672243288047</v>
      </c>
      <c r="E20" s="83">
        <v>0.15410747374922784</v>
      </c>
      <c r="F20" s="66">
        <v>3238</v>
      </c>
      <c r="G20" s="64">
        <v>279</v>
      </c>
      <c r="H20" s="47">
        <v>0.07198142414860681</v>
      </c>
      <c r="I20" s="83">
        <v>0</v>
      </c>
      <c r="J20" s="66">
        <v>279</v>
      </c>
    </row>
    <row r="21" spans="1:10" ht="15">
      <c r="A21" s="13" t="s">
        <v>103</v>
      </c>
      <c r="B21" s="82" t="s">
        <v>104</v>
      </c>
      <c r="C21" s="64">
        <v>4355</v>
      </c>
      <c r="D21" s="47">
        <v>0.08298241268268516</v>
      </c>
      <c r="E21" s="83">
        <v>0.031746031746031855</v>
      </c>
      <c r="F21" s="66">
        <v>4221</v>
      </c>
      <c r="G21" s="64">
        <v>375</v>
      </c>
      <c r="H21" s="47">
        <v>0.09674922600619196</v>
      </c>
      <c r="I21" s="83">
        <v>0.09649122807017552</v>
      </c>
      <c r="J21" s="66">
        <v>342</v>
      </c>
    </row>
    <row r="22" spans="2:10" ht="15">
      <c r="B22" s="82" t="s">
        <v>105</v>
      </c>
      <c r="C22" s="64">
        <v>6258</v>
      </c>
      <c r="D22" s="47">
        <v>0.119243154665498</v>
      </c>
      <c r="E22" s="83">
        <v>0.037810945273631935</v>
      </c>
      <c r="F22" s="66">
        <v>6030</v>
      </c>
      <c r="G22" s="64">
        <v>519</v>
      </c>
      <c r="H22" s="47">
        <v>0.13390092879256965</v>
      </c>
      <c r="I22" s="83">
        <v>0.10897435897435903</v>
      </c>
      <c r="J22" s="66">
        <v>468</v>
      </c>
    </row>
    <row r="23" spans="2:10" ht="15">
      <c r="B23" s="82" t="s">
        <v>106</v>
      </c>
      <c r="C23" s="64">
        <v>4231</v>
      </c>
      <c r="D23" s="47">
        <v>0.08061965282673729</v>
      </c>
      <c r="E23" s="83">
        <v>0.029941577409931863</v>
      </c>
      <c r="F23" s="66">
        <v>4108</v>
      </c>
      <c r="G23" s="64">
        <v>314</v>
      </c>
      <c r="H23" s="47">
        <v>0.08101135190918472</v>
      </c>
      <c r="I23" s="83">
        <v>0.046666666666666634</v>
      </c>
      <c r="J23" s="66">
        <v>300</v>
      </c>
    </row>
    <row r="24" spans="2:10" ht="15">
      <c r="B24" s="82" t="s">
        <v>107</v>
      </c>
      <c r="C24" s="64">
        <v>4268</v>
      </c>
      <c r="D24" s="47">
        <v>0.0813246698805282</v>
      </c>
      <c r="E24" s="83">
        <v>-0.16542823621431368</v>
      </c>
      <c r="F24" s="66">
        <v>5114</v>
      </c>
      <c r="G24" s="64">
        <v>320</v>
      </c>
      <c r="H24" s="47">
        <v>0.0825593395252838</v>
      </c>
      <c r="I24" s="83">
        <v>-0.041916167664670656</v>
      </c>
      <c r="J24" s="66">
        <v>334</v>
      </c>
    </row>
    <row r="25" spans="2:10" ht="15">
      <c r="B25" s="82" t="s">
        <v>108</v>
      </c>
      <c r="C25" s="64">
        <v>5268</v>
      </c>
      <c r="D25" s="47">
        <v>0.1003791848478497</v>
      </c>
      <c r="E25" s="83">
        <v>0.061668681983071405</v>
      </c>
      <c r="F25" s="66">
        <v>4962</v>
      </c>
      <c r="G25" s="64">
        <v>337</v>
      </c>
      <c r="H25" s="47">
        <v>0.0869453044375645</v>
      </c>
      <c r="I25" s="83">
        <v>0.033742331288343586</v>
      </c>
      <c r="J25" s="66">
        <v>326</v>
      </c>
    </row>
    <row r="26" spans="2:10" ht="15">
      <c r="B26" s="82" t="s">
        <v>109</v>
      </c>
      <c r="C26" s="64">
        <v>3002</v>
      </c>
      <c r="D26" s="47">
        <v>0.05720165393189916</v>
      </c>
      <c r="E26" s="83">
        <v>0.05296387232549993</v>
      </c>
      <c r="F26" s="66">
        <v>2851</v>
      </c>
      <c r="G26" s="64">
        <v>291</v>
      </c>
      <c r="H26" s="47">
        <v>0.07507739938080496</v>
      </c>
      <c r="I26" s="83">
        <v>0.06985294117647056</v>
      </c>
      <c r="J26" s="66">
        <v>272</v>
      </c>
    </row>
    <row r="27" spans="2:10" ht="15">
      <c r="B27" s="84" t="s">
        <v>110</v>
      </c>
      <c r="C27" s="71">
        <v>52481</v>
      </c>
      <c r="D27" s="54">
        <v>1</v>
      </c>
      <c r="E27" s="83">
        <v>0.034</v>
      </c>
      <c r="F27" s="76">
        <v>50767</v>
      </c>
      <c r="G27" s="71">
        <v>3874</v>
      </c>
      <c r="H27" s="74">
        <v>1</v>
      </c>
      <c r="I27" s="85">
        <v>0.025</v>
      </c>
      <c r="J27" s="76">
        <v>3777</v>
      </c>
    </row>
    <row r="28" spans="2:10" ht="15">
      <c r="B28" s="432" t="s">
        <v>111</v>
      </c>
      <c r="C28" s="432"/>
      <c r="D28" s="432"/>
      <c r="E28" s="432"/>
      <c r="F28" s="432"/>
      <c r="G28" s="432"/>
      <c r="H28" s="432"/>
      <c r="I28" s="432"/>
      <c r="J28" s="432"/>
    </row>
    <row r="29" spans="2:10" ht="15">
      <c r="B29" s="86"/>
      <c r="C29" s="86"/>
      <c r="D29" s="86"/>
      <c r="E29" s="86"/>
      <c r="F29" s="86"/>
      <c r="G29" s="86"/>
      <c r="H29" s="86"/>
      <c r="I29" s="86"/>
      <c r="J29" s="86"/>
    </row>
    <row r="30" spans="1:9" ht="15">
      <c r="A30" s="13" t="s">
        <v>112</v>
      </c>
      <c r="I30" s="13" t="s">
        <v>113</v>
      </c>
    </row>
    <row r="40" ht="14.25"/>
    <row r="41" ht="20.25" customHeight="1"/>
    <row r="42" ht="15">
      <c r="I42" s="13" t="s">
        <v>114</v>
      </c>
    </row>
  </sheetData>
  <mergeCells count="1">
    <mergeCell ref="B28:J28"/>
  </mergeCells>
  <printOptions/>
  <pageMargins left="0.7" right="0.7" top="0.75" bottom="0.75" header="0.3" footer="0.3"/>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topLeftCell="A1"/>
  </sheetViews>
  <sheetFormatPr defaultColWidth="9.140625" defaultRowHeight="15"/>
  <cols>
    <col min="1" max="1" width="8.7109375" style="13" customWidth="1"/>
    <col min="2" max="2" width="12.8515625" style="13" customWidth="1"/>
    <col min="3" max="3" width="8.28125" style="13" customWidth="1"/>
    <col min="4" max="4" width="10.140625" style="13" customWidth="1"/>
    <col min="5" max="5" width="11.421875" style="13" customWidth="1"/>
    <col min="6" max="6" width="11.00390625" style="13" customWidth="1"/>
    <col min="7" max="7" width="8.28125" style="13" customWidth="1"/>
    <col min="8" max="8" width="10.00390625" style="13" customWidth="1"/>
    <col min="9" max="9" width="11.421875" style="13" customWidth="1"/>
    <col min="10" max="10" width="3.7109375" style="13" customWidth="1"/>
    <col min="11" max="239" width="9.00390625" style="13" customWidth="1"/>
    <col min="240" max="240" width="8.7109375" style="13" customWidth="1"/>
    <col min="241" max="241" width="12.8515625" style="13" customWidth="1"/>
    <col min="242" max="242" width="8.28125" style="13" customWidth="1"/>
    <col min="243" max="243" width="10.140625" style="13" customWidth="1"/>
    <col min="244" max="244" width="11.421875" style="13" customWidth="1"/>
    <col min="245" max="245" width="11.00390625" style="13" customWidth="1"/>
    <col min="246" max="246" width="8.28125" style="13" customWidth="1"/>
    <col min="247" max="247" width="10.00390625" style="13" customWidth="1"/>
    <col min="248" max="248" width="11.421875" style="13" customWidth="1"/>
    <col min="249" max="249" width="3.7109375" style="13" customWidth="1"/>
    <col min="250" max="495" width="9.00390625" style="13" customWidth="1"/>
    <col min="496" max="496" width="8.7109375" style="13" customWidth="1"/>
    <col min="497" max="497" width="12.8515625" style="13" customWidth="1"/>
    <col min="498" max="498" width="8.28125" style="13" customWidth="1"/>
    <col min="499" max="499" width="10.140625" style="13" customWidth="1"/>
    <col min="500" max="500" width="11.421875" style="13" customWidth="1"/>
    <col min="501" max="501" width="11.00390625" style="13" customWidth="1"/>
    <col min="502" max="502" width="8.28125" style="13" customWidth="1"/>
    <col min="503" max="503" width="10.00390625" style="13" customWidth="1"/>
    <col min="504" max="504" width="11.421875" style="13" customWidth="1"/>
    <col min="505" max="505" width="3.7109375" style="13" customWidth="1"/>
    <col min="506" max="751" width="9.00390625" style="13" customWidth="1"/>
    <col min="752" max="752" width="8.7109375" style="13" customWidth="1"/>
    <col min="753" max="753" width="12.8515625" style="13" customWidth="1"/>
    <col min="754" max="754" width="8.28125" style="13" customWidth="1"/>
    <col min="755" max="755" width="10.140625" style="13" customWidth="1"/>
    <col min="756" max="756" width="11.421875" style="13" customWidth="1"/>
    <col min="757" max="757" width="11.00390625" style="13" customWidth="1"/>
    <col min="758" max="758" width="8.28125" style="13" customWidth="1"/>
    <col min="759" max="759" width="10.00390625" style="13" customWidth="1"/>
    <col min="760" max="760" width="11.421875" style="13" customWidth="1"/>
    <col min="761" max="761" width="3.7109375" style="13" customWidth="1"/>
    <col min="762" max="1007" width="9.00390625" style="13" customWidth="1"/>
    <col min="1008" max="1008" width="8.7109375" style="13" customWidth="1"/>
    <col min="1009" max="1009" width="12.8515625" style="13" customWidth="1"/>
    <col min="1010" max="1010" width="8.28125" style="13" customWidth="1"/>
    <col min="1011" max="1011" width="10.140625" style="13" customWidth="1"/>
    <col min="1012" max="1012" width="11.421875" style="13" customWidth="1"/>
    <col min="1013" max="1013" width="11.00390625" style="13" customWidth="1"/>
    <col min="1014" max="1014" width="8.28125" style="13" customWidth="1"/>
    <col min="1015" max="1015" width="10.00390625" style="13" customWidth="1"/>
    <col min="1016" max="1016" width="11.421875" style="13" customWidth="1"/>
    <col min="1017" max="1017" width="3.7109375" style="13" customWidth="1"/>
    <col min="1018" max="1263" width="9.00390625" style="13" customWidth="1"/>
    <col min="1264" max="1264" width="8.7109375" style="13" customWidth="1"/>
    <col min="1265" max="1265" width="12.8515625" style="13" customWidth="1"/>
    <col min="1266" max="1266" width="8.28125" style="13" customWidth="1"/>
    <col min="1267" max="1267" width="10.140625" style="13" customWidth="1"/>
    <col min="1268" max="1268" width="11.421875" style="13" customWidth="1"/>
    <col min="1269" max="1269" width="11.00390625" style="13" customWidth="1"/>
    <col min="1270" max="1270" width="8.28125" style="13" customWidth="1"/>
    <col min="1271" max="1271" width="10.00390625" style="13" customWidth="1"/>
    <col min="1272" max="1272" width="11.421875" style="13" customWidth="1"/>
    <col min="1273" max="1273" width="3.7109375" style="13" customWidth="1"/>
    <col min="1274" max="1519" width="9.00390625" style="13" customWidth="1"/>
    <col min="1520" max="1520" width="8.7109375" style="13" customWidth="1"/>
    <col min="1521" max="1521" width="12.8515625" style="13" customWidth="1"/>
    <col min="1522" max="1522" width="8.28125" style="13" customWidth="1"/>
    <col min="1523" max="1523" width="10.140625" style="13" customWidth="1"/>
    <col min="1524" max="1524" width="11.421875" style="13" customWidth="1"/>
    <col min="1525" max="1525" width="11.00390625" style="13" customWidth="1"/>
    <col min="1526" max="1526" width="8.28125" style="13" customWidth="1"/>
    <col min="1527" max="1527" width="10.00390625" style="13" customWidth="1"/>
    <col min="1528" max="1528" width="11.421875" style="13" customWidth="1"/>
    <col min="1529" max="1529" width="3.7109375" style="13" customWidth="1"/>
    <col min="1530" max="1775" width="9.00390625" style="13" customWidth="1"/>
    <col min="1776" max="1776" width="8.7109375" style="13" customWidth="1"/>
    <col min="1777" max="1777" width="12.8515625" style="13" customWidth="1"/>
    <col min="1778" max="1778" width="8.28125" style="13" customWidth="1"/>
    <col min="1779" max="1779" width="10.140625" style="13" customWidth="1"/>
    <col min="1780" max="1780" width="11.421875" style="13" customWidth="1"/>
    <col min="1781" max="1781" width="11.00390625" style="13" customWidth="1"/>
    <col min="1782" max="1782" width="8.28125" style="13" customWidth="1"/>
    <col min="1783" max="1783" width="10.00390625" style="13" customWidth="1"/>
    <col min="1784" max="1784" width="11.421875" style="13" customWidth="1"/>
    <col min="1785" max="1785" width="3.7109375" style="13" customWidth="1"/>
    <col min="1786" max="2031" width="9.00390625" style="13" customWidth="1"/>
    <col min="2032" max="2032" width="8.7109375" style="13" customWidth="1"/>
    <col min="2033" max="2033" width="12.8515625" style="13" customWidth="1"/>
    <col min="2034" max="2034" width="8.28125" style="13" customWidth="1"/>
    <col min="2035" max="2035" width="10.140625" style="13" customWidth="1"/>
    <col min="2036" max="2036" width="11.421875" style="13" customWidth="1"/>
    <col min="2037" max="2037" width="11.00390625" style="13" customWidth="1"/>
    <col min="2038" max="2038" width="8.28125" style="13" customWidth="1"/>
    <col min="2039" max="2039" width="10.00390625" style="13" customWidth="1"/>
    <col min="2040" max="2040" width="11.421875" style="13" customWidth="1"/>
    <col min="2041" max="2041" width="3.7109375" style="13" customWidth="1"/>
    <col min="2042" max="2287" width="9.00390625" style="13" customWidth="1"/>
    <col min="2288" max="2288" width="8.7109375" style="13" customWidth="1"/>
    <col min="2289" max="2289" width="12.8515625" style="13" customWidth="1"/>
    <col min="2290" max="2290" width="8.28125" style="13" customWidth="1"/>
    <col min="2291" max="2291" width="10.140625" style="13" customWidth="1"/>
    <col min="2292" max="2292" width="11.421875" style="13" customWidth="1"/>
    <col min="2293" max="2293" width="11.00390625" style="13" customWidth="1"/>
    <col min="2294" max="2294" width="8.28125" style="13" customWidth="1"/>
    <col min="2295" max="2295" width="10.00390625" style="13" customWidth="1"/>
    <col min="2296" max="2296" width="11.421875" style="13" customWidth="1"/>
    <col min="2297" max="2297" width="3.7109375" style="13" customWidth="1"/>
    <col min="2298" max="2543" width="9.00390625" style="13" customWidth="1"/>
    <col min="2544" max="2544" width="8.7109375" style="13" customWidth="1"/>
    <col min="2545" max="2545" width="12.8515625" style="13" customWidth="1"/>
    <col min="2546" max="2546" width="8.28125" style="13" customWidth="1"/>
    <col min="2547" max="2547" width="10.140625" style="13" customWidth="1"/>
    <col min="2548" max="2548" width="11.421875" style="13" customWidth="1"/>
    <col min="2549" max="2549" width="11.00390625" style="13" customWidth="1"/>
    <col min="2550" max="2550" width="8.28125" style="13" customWidth="1"/>
    <col min="2551" max="2551" width="10.00390625" style="13" customWidth="1"/>
    <col min="2552" max="2552" width="11.421875" style="13" customWidth="1"/>
    <col min="2553" max="2553" width="3.7109375" style="13" customWidth="1"/>
    <col min="2554" max="2799" width="9.00390625" style="13" customWidth="1"/>
    <col min="2800" max="2800" width="8.7109375" style="13" customWidth="1"/>
    <col min="2801" max="2801" width="12.8515625" style="13" customWidth="1"/>
    <col min="2802" max="2802" width="8.28125" style="13" customWidth="1"/>
    <col min="2803" max="2803" width="10.140625" style="13" customWidth="1"/>
    <col min="2804" max="2804" width="11.421875" style="13" customWidth="1"/>
    <col min="2805" max="2805" width="11.00390625" style="13" customWidth="1"/>
    <col min="2806" max="2806" width="8.28125" style="13" customWidth="1"/>
    <col min="2807" max="2807" width="10.00390625" style="13" customWidth="1"/>
    <col min="2808" max="2808" width="11.421875" style="13" customWidth="1"/>
    <col min="2809" max="2809" width="3.7109375" style="13" customWidth="1"/>
    <col min="2810" max="3055" width="9.00390625" style="13" customWidth="1"/>
    <col min="3056" max="3056" width="8.7109375" style="13" customWidth="1"/>
    <col min="3057" max="3057" width="12.8515625" style="13" customWidth="1"/>
    <col min="3058" max="3058" width="8.28125" style="13" customWidth="1"/>
    <col min="3059" max="3059" width="10.140625" style="13" customWidth="1"/>
    <col min="3060" max="3060" width="11.421875" style="13" customWidth="1"/>
    <col min="3061" max="3061" width="11.00390625" style="13" customWidth="1"/>
    <col min="3062" max="3062" width="8.28125" style="13" customWidth="1"/>
    <col min="3063" max="3063" width="10.00390625" style="13" customWidth="1"/>
    <col min="3064" max="3064" width="11.421875" style="13" customWidth="1"/>
    <col min="3065" max="3065" width="3.7109375" style="13" customWidth="1"/>
    <col min="3066" max="3311" width="9.00390625" style="13" customWidth="1"/>
    <col min="3312" max="3312" width="8.7109375" style="13" customWidth="1"/>
    <col min="3313" max="3313" width="12.8515625" style="13" customWidth="1"/>
    <col min="3314" max="3314" width="8.28125" style="13" customWidth="1"/>
    <col min="3315" max="3315" width="10.140625" style="13" customWidth="1"/>
    <col min="3316" max="3316" width="11.421875" style="13" customWidth="1"/>
    <col min="3317" max="3317" width="11.00390625" style="13" customWidth="1"/>
    <col min="3318" max="3318" width="8.28125" style="13" customWidth="1"/>
    <col min="3319" max="3319" width="10.00390625" style="13" customWidth="1"/>
    <col min="3320" max="3320" width="11.421875" style="13" customWidth="1"/>
    <col min="3321" max="3321" width="3.7109375" style="13" customWidth="1"/>
    <col min="3322" max="3567" width="9.00390625" style="13" customWidth="1"/>
    <col min="3568" max="3568" width="8.7109375" style="13" customWidth="1"/>
    <col min="3569" max="3569" width="12.8515625" style="13" customWidth="1"/>
    <col min="3570" max="3570" width="8.28125" style="13" customWidth="1"/>
    <col min="3571" max="3571" width="10.140625" style="13" customWidth="1"/>
    <col min="3572" max="3572" width="11.421875" style="13" customWidth="1"/>
    <col min="3573" max="3573" width="11.00390625" style="13" customWidth="1"/>
    <col min="3574" max="3574" width="8.28125" style="13" customWidth="1"/>
    <col min="3575" max="3575" width="10.00390625" style="13" customWidth="1"/>
    <col min="3576" max="3576" width="11.421875" style="13" customWidth="1"/>
    <col min="3577" max="3577" width="3.7109375" style="13" customWidth="1"/>
    <col min="3578" max="3823" width="9.00390625" style="13" customWidth="1"/>
    <col min="3824" max="3824" width="8.7109375" style="13" customWidth="1"/>
    <col min="3825" max="3825" width="12.8515625" style="13" customWidth="1"/>
    <col min="3826" max="3826" width="8.28125" style="13" customWidth="1"/>
    <col min="3827" max="3827" width="10.140625" style="13" customWidth="1"/>
    <col min="3828" max="3828" width="11.421875" style="13" customWidth="1"/>
    <col min="3829" max="3829" width="11.00390625" style="13" customWidth="1"/>
    <col min="3830" max="3830" width="8.28125" style="13" customWidth="1"/>
    <col min="3831" max="3831" width="10.00390625" style="13" customWidth="1"/>
    <col min="3832" max="3832" width="11.421875" style="13" customWidth="1"/>
    <col min="3833" max="3833" width="3.7109375" style="13" customWidth="1"/>
    <col min="3834" max="4079" width="9.00390625" style="13" customWidth="1"/>
    <col min="4080" max="4080" width="8.7109375" style="13" customWidth="1"/>
    <col min="4081" max="4081" width="12.8515625" style="13" customWidth="1"/>
    <col min="4082" max="4082" width="8.28125" style="13" customWidth="1"/>
    <col min="4083" max="4083" width="10.140625" style="13" customWidth="1"/>
    <col min="4084" max="4084" width="11.421875" style="13" customWidth="1"/>
    <col min="4085" max="4085" width="11.00390625" style="13" customWidth="1"/>
    <col min="4086" max="4086" width="8.28125" style="13" customWidth="1"/>
    <col min="4087" max="4087" width="10.00390625" style="13" customWidth="1"/>
    <col min="4088" max="4088" width="11.421875" style="13" customWidth="1"/>
    <col min="4089" max="4089" width="3.7109375" style="13" customWidth="1"/>
    <col min="4090" max="4335" width="9.00390625" style="13" customWidth="1"/>
    <col min="4336" max="4336" width="8.7109375" style="13" customWidth="1"/>
    <col min="4337" max="4337" width="12.8515625" style="13" customWidth="1"/>
    <col min="4338" max="4338" width="8.28125" style="13" customWidth="1"/>
    <col min="4339" max="4339" width="10.140625" style="13" customWidth="1"/>
    <col min="4340" max="4340" width="11.421875" style="13" customWidth="1"/>
    <col min="4341" max="4341" width="11.00390625" style="13" customWidth="1"/>
    <col min="4342" max="4342" width="8.28125" style="13" customWidth="1"/>
    <col min="4343" max="4343" width="10.00390625" style="13" customWidth="1"/>
    <col min="4344" max="4344" width="11.421875" style="13" customWidth="1"/>
    <col min="4345" max="4345" width="3.7109375" style="13" customWidth="1"/>
    <col min="4346" max="4591" width="9.00390625" style="13" customWidth="1"/>
    <col min="4592" max="4592" width="8.7109375" style="13" customWidth="1"/>
    <col min="4593" max="4593" width="12.8515625" style="13" customWidth="1"/>
    <col min="4594" max="4594" width="8.28125" style="13" customWidth="1"/>
    <col min="4595" max="4595" width="10.140625" style="13" customWidth="1"/>
    <col min="4596" max="4596" width="11.421875" style="13" customWidth="1"/>
    <col min="4597" max="4597" width="11.00390625" style="13" customWidth="1"/>
    <col min="4598" max="4598" width="8.28125" style="13" customWidth="1"/>
    <col min="4599" max="4599" width="10.00390625" style="13" customWidth="1"/>
    <col min="4600" max="4600" width="11.421875" style="13" customWidth="1"/>
    <col min="4601" max="4601" width="3.7109375" style="13" customWidth="1"/>
    <col min="4602" max="4847" width="9.00390625" style="13" customWidth="1"/>
    <col min="4848" max="4848" width="8.7109375" style="13" customWidth="1"/>
    <col min="4849" max="4849" width="12.8515625" style="13" customWidth="1"/>
    <col min="4850" max="4850" width="8.28125" style="13" customWidth="1"/>
    <col min="4851" max="4851" width="10.140625" style="13" customWidth="1"/>
    <col min="4852" max="4852" width="11.421875" style="13" customWidth="1"/>
    <col min="4853" max="4853" width="11.00390625" style="13" customWidth="1"/>
    <col min="4854" max="4854" width="8.28125" style="13" customWidth="1"/>
    <col min="4855" max="4855" width="10.00390625" style="13" customWidth="1"/>
    <col min="4856" max="4856" width="11.421875" style="13" customWidth="1"/>
    <col min="4857" max="4857" width="3.7109375" style="13" customWidth="1"/>
    <col min="4858" max="5103" width="9.00390625" style="13" customWidth="1"/>
    <col min="5104" max="5104" width="8.7109375" style="13" customWidth="1"/>
    <col min="5105" max="5105" width="12.8515625" style="13" customWidth="1"/>
    <col min="5106" max="5106" width="8.28125" style="13" customWidth="1"/>
    <col min="5107" max="5107" width="10.140625" style="13" customWidth="1"/>
    <col min="5108" max="5108" width="11.421875" style="13" customWidth="1"/>
    <col min="5109" max="5109" width="11.00390625" style="13" customWidth="1"/>
    <col min="5110" max="5110" width="8.28125" style="13" customWidth="1"/>
    <col min="5111" max="5111" width="10.00390625" style="13" customWidth="1"/>
    <col min="5112" max="5112" width="11.421875" style="13" customWidth="1"/>
    <col min="5113" max="5113" width="3.7109375" style="13" customWidth="1"/>
    <col min="5114" max="5359" width="9.00390625" style="13" customWidth="1"/>
    <col min="5360" max="5360" width="8.7109375" style="13" customWidth="1"/>
    <col min="5361" max="5361" width="12.8515625" style="13" customWidth="1"/>
    <col min="5362" max="5362" width="8.28125" style="13" customWidth="1"/>
    <col min="5363" max="5363" width="10.140625" style="13" customWidth="1"/>
    <col min="5364" max="5364" width="11.421875" style="13" customWidth="1"/>
    <col min="5365" max="5365" width="11.00390625" style="13" customWidth="1"/>
    <col min="5366" max="5366" width="8.28125" style="13" customWidth="1"/>
    <col min="5367" max="5367" width="10.00390625" style="13" customWidth="1"/>
    <col min="5368" max="5368" width="11.421875" style="13" customWidth="1"/>
    <col min="5369" max="5369" width="3.7109375" style="13" customWidth="1"/>
    <col min="5370" max="5615" width="9.00390625" style="13" customWidth="1"/>
    <col min="5616" max="5616" width="8.7109375" style="13" customWidth="1"/>
    <col min="5617" max="5617" width="12.8515625" style="13" customWidth="1"/>
    <col min="5618" max="5618" width="8.28125" style="13" customWidth="1"/>
    <col min="5619" max="5619" width="10.140625" style="13" customWidth="1"/>
    <col min="5620" max="5620" width="11.421875" style="13" customWidth="1"/>
    <col min="5621" max="5621" width="11.00390625" style="13" customWidth="1"/>
    <col min="5622" max="5622" width="8.28125" style="13" customWidth="1"/>
    <col min="5623" max="5623" width="10.00390625" style="13" customWidth="1"/>
    <col min="5624" max="5624" width="11.421875" style="13" customWidth="1"/>
    <col min="5625" max="5625" width="3.7109375" style="13" customWidth="1"/>
    <col min="5626" max="5871" width="9.00390625" style="13" customWidth="1"/>
    <col min="5872" max="5872" width="8.7109375" style="13" customWidth="1"/>
    <col min="5873" max="5873" width="12.8515625" style="13" customWidth="1"/>
    <col min="5874" max="5874" width="8.28125" style="13" customWidth="1"/>
    <col min="5875" max="5875" width="10.140625" style="13" customWidth="1"/>
    <col min="5876" max="5876" width="11.421875" style="13" customWidth="1"/>
    <col min="5877" max="5877" width="11.00390625" style="13" customWidth="1"/>
    <col min="5878" max="5878" width="8.28125" style="13" customWidth="1"/>
    <col min="5879" max="5879" width="10.00390625" style="13" customWidth="1"/>
    <col min="5880" max="5880" width="11.421875" style="13" customWidth="1"/>
    <col min="5881" max="5881" width="3.7109375" style="13" customWidth="1"/>
    <col min="5882" max="6127" width="9.00390625" style="13" customWidth="1"/>
    <col min="6128" max="6128" width="8.7109375" style="13" customWidth="1"/>
    <col min="6129" max="6129" width="12.8515625" style="13" customWidth="1"/>
    <col min="6130" max="6130" width="8.28125" style="13" customWidth="1"/>
    <col min="6131" max="6131" width="10.140625" style="13" customWidth="1"/>
    <col min="6132" max="6132" width="11.421875" style="13" customWidth="1"/>
    <col min="6133" max="6133" width="11.00390625" style="13" customWidth="1"/>
    <col min="6134" max="6134" width="8.28125" style="13" customWidth="1"/>
    <col min="6135" max="6135" width="10.00390625" style="13" customWidth="1"/>
    <col min="6136" max="6136" width="11.421875" style="13" customWidth="1"/>
    <col min="6137" max="6137" width="3.7109375" style="13" customWidth="1"/>
    <col min="6138" max="6383" width="9.00390625" style="13" customWidth="1"/>
    <col min="6384" max="6384" width="8.7109375" style="13" customWidth="1"/>
    <col min="6385" max="6385" width="12.8515625" style="13" customWidth="1"/>
    <col min="6386" max="6386" width="8.28125" style="13" customWidth="1"/>
    <col min="6387" max="6387" width="10.140625" style="13" customWidth="1"/>
    <col min="6388" max="6388" width="11.421875" style="13" customWidth="1"/>
    <col min="6389" max="6389" width="11.00390625" style="13" customWidth="1"/>
    <col min="6390" max="6390" width="8.28125" style="13" customWidth="1"/>
    <col min="6391" max="6391" width="10.00390625" style="13" customWidth="1"/>
    <col min="6392" max="6392" width="11.421875" style="13" customWidth="1"/>
    <col min="6393" max="6393" width="3.7109375" style="13" customWidth="1"/>
    <col min="6394" max="6639" width="9.00390625" style="13" customWidth="1"/>
    <col min="6640" max="6640" width="8.7109375" style="13" customWidth="1"/>
    <col min="6641" max="6641" width="12.8515625" style="13" customWidth="1"/>
    <col min="6642" max="6642" width="8.28125" style="13" customWidth="1"/>
    <col min="6643" max="6643" width="10.140625" style="13" customWidth="1"/>
    <col min="6644" max="6644" width="11.421875" style="13" customWidth="1"/>
    <col min="6645" max="6645" width="11.00390625" style="13" customWidth="1"/>
    <col min="6646" max="6646" width="8.28125" style="13" customWidth="1"/>
    <col min="6647" max="6647" width="10.00390625" style="13" customWidth="1"/>
    <col min="6648" max="6648" width="11.421875" style="13" customWidth="1"/>
    <col min="6649" max="6649" width="3.7109375" style="13" customWidth="1"/>
    <col min="6650" max="6895" width="9.00390625" style="13" customWidth="1"/>
    <col min="6896" max="6896" width="8.7109375" style="13" customWidth="1"/>
    <col min="6897" max="6897" width="12.8515625" style="13" customWidth="1"/>
    <col min="6898" max="6898" width="8.28125" style="13" customWidth="1"/>
    <col min="6899" max="6899" width="10.140625" style="13" customWidth="1"/>
    <col min="6900" max="6900" width="11.421875" style="13" customWidth="1"/>
    <col min="6901" max="6901" width="11.00390625" style="13" customWidth="1"/>
    <col min="6902" max="6902" width="8.28125" style="13" customWidth="1"/>
    <col min="6903" max="6903" width="10.00390625" style="13" customWidth="1"/>
    <col min="6904" max="6904" width="11.421875" style="13" customWidth="1"/>
    <col min="6905" max="6905" width="3.7109375" style="13" customWidth="1"/>
    <col min="6906" max="7151" width="9.00390625" style="13" customWidth="1"/>
    <col min="7152" max="7152" width="8.7109375" style="13" customWidth="1"/>
    <col min="7153" max="7153" width="12.8515625" style="13" customWidth="1"/>
    <col min="7154" max="7154" width="8.28125" style="13" customWidth="1"/>
    <col min="7155" max="7155" width="10.140625" style="13" customWidth="1"/>
    <col min="7156" max="7156" width="11.421875" style="13" customWidth="1"/>
    <col min="7157" max="7157" width="11.00390625" style="13" customWidth="1"/>
    <col min="7158" max="7158" width="8.28125" style="13" customWidth="1"/>
    <col min="7159" max="7159" width="10.00390625" style="13" customWidth="1"/>
    <col min="7160" max="7160" width="11.421875" style="13" customWidth="1"/>
    <col min="7161" max="7161" width="3.7109375" style="13" customWidth="1"/>
    <col min="7162" max="7407" width="9.00390625" style="13" customWidth="1"/>
    <col min="7408" max="7408" width="8.7109375" style="13" customWidth="1"/>
    <col min="7409" max="7409" width="12.8515625" style="13" customWidth="1"/>
    <col min="7410" max="7410" width="8.28125" style="13" customWidth="1"/>
    <col min="7411" max="7411" width="10.140625" style="13" customWidth="1"/>
    <col min="7412" max="7412" width="11.421875" style="13" customWidth="1"/>
    <col min="7413" max="7413" width="11.00390625" style="13" customWidth="1"/>
    <col min="7414" max="7414" width="8.28125" style="13" customWidth="1"/>
    <col min="7415" max="7415" width="10.00390625" style="13" customWidth="1"/>
    <col min="7416" max="7416" width="11.421875" style="13" customWidth="1"/>
    <col min="7417" max="7417" width="3.7109375" style="13" customWidth="1"/>
    <col min="7418" max="7663" width="9.00390625" style="13" customWidth="1"/>
    <col min="7664" max="7664" width="8.7109375" style="13" customWidth="1"/>
    <col min="7665" max="7665" width="12.8515625" style="13" customWidth="1"/>
    <col min="7666" max="7666" width="8.28125" style="13" customWidth="1"/>
    <col min="7667" max="7667" width="10.140625" style="13" customWidth="1"/>
    <col min="7668" max="7668" width="11.421875" style="13" customWidth="1"/>
    <col min="7669" max="7669" width="11.00390625" style="13" customWidth="1"/>
    <col min="7670" max="7670" width="8.28125" style="13" customWidth="1"/>
    <col min="7671" max="7671" width="10.00390625" style="13" customWidth="1"/>
    <col min="7672" max="7672" width="11.421875" style="13" customWidth="1"/>
    <col min="7673" max="7673" width="3.7109375" style="13" customWidth="1"/>
    <col min="7674" max="7919" width="9.00390625" style="13" customWidth="1"/>
    <col min="7920" max="7920" width="8.7109375" style="13" customWidth="1"/>
    <col min="7921" max="7921" width="12.8515625" style="13" customWidth="1"/>
    <col min="7922" max="7922" width="8.28125" style="13" customWidth="1"/>
    <col min="7923" max="7923" width="10.140625" style="13" customWidth="1"/>
    <col min="7924" max="7924" width="11.421875" style="13" customWidth="1"/>
    <col min="7925" max="7925" width="11.00390625" style="13" customWidth="1"/>
    <col min="7926" max="7926" width="8.28125" style="13" customWidth="1"/>
    <col min="7927" max="7927" width="10.00390625" style="13" customWidth="1"/>
    <col min="7928" max="7928" width="11.421875" style="13" customWidth="1"/>
    <col min="7929" max="7929" width="3.7109375" style="13" customWidth="1"/>
    <col min="7930" max="8175" width="9.00390625" style="13" customWidth="1"/>
    <col min="8176" max="8176" width="8.7109375" style="13" customWidth="1"/>
    <col min="8177" max="8177" width="12.8515625" style="13" customWidth="1"/>
    <col min="8178" max="8178" width="8.28125" style="13" customWidth="1"/>
    <col min="8179" max="8179" width="10.140625" style="13" customWidth="1"/>
    <col min="8180" max="8180" width="11.421875" style="13" customWidth="1"/>
    <col min="8181" max="8181" width="11.00390625" style="13" customWidth="1"/>
    <col min="8182" max="8182" width="8.28125" style="13" customWidth="1"/>
    <col min="8183" max="8183" width="10.00390625" style="13" customWidth="1"/>
    <col min="8184" max="8184" width="11.421875" style="13" customWidth="1"/>
    <col min="8185" max="8185" width="3.7109375" style="13" customWidth="1"/>
    <col min="8186" max="8431" width="9.00390625" style="13" customWidth="1"/>
    <col min="8432" max="8432" width="8.7109375" style="13" customWidth="1"/>
    <col min="8433" max="8433" width="12.8515625" style="13" customWidth="1"/>
    <col min="8434" max="8434" width="8.28125" style="13" customWidth="1"/>
    <col min="8435" max="8435" width="10.140625" style="13" customWidth="1"/>
    <col min="8436" max="8436" width="11.421875" style="13" customWidth="1"/>
    <col min="8437" max="8437" width="11.00390625" style="13" customWidth="1"/>
    <col min="8438" max="8438" width="8.28125" style="13" customWidth="1"/>
    <col min="8439" max="8439" width="10.00390625" style="13" customWidth="1"/>
    <col min="8440" max="8440" width="11.421875" style="13" customWidth="1"/>
    <col min="8441" max="8441" width="3.7109375" style="13" customWidth="1"/>
    <col min="8442" max="8687" width="9.00390625" style="13" customWidth="1"/>
    <col min="8688" max="8688" width="8.7109375" style="13" customWidth="1"/>
    <col min="8689" max="8689" width="12.8515625" style="13" customWidth="1"/>
    <col min="8690" max="8690" width="8.28125" style="13" customWidth="1"/>
    <col min="8691" max="8691" width="10.140625" style="13" customWidth="1"/>
    <col min="8692" max="8692" width="11.421875" style="13" customWidth="1"/>
    <col min="8693" max="8693" width="11.00390625" style="13" customWidth="1"/>
    <col min="8694" max="8694" width="8.28125" style="13" customWidth="1"/>
    <col min="8695" max="8695" width="10.00390625" style="13" customWidth="1"/>
    <col min="8696" max="8696" width="11.421875" style="13" customWidth="1"/>
    <col min="8697" max="8697" width="3.7109375" style="13" customWidth="1"/>
    <col min="8698" max="8943" width="9.00390625" style="13" customWidth="1"/>
    <col min="8944" max="8944" width="8.7109375" style="13" customWidth="1"/>
    <col min="8945" max="8945" width="12.8515625" style="13" customWidth="1"/>
    <col min="8946" max="8946" width="8.28125" style="13" customWidth="1"/>
    <col min="8947" max="8947" width="10.140625" style="13" customWidth="1"/>
    <col min="8948" max="8948" width="11.421875" style="13" customWidth="1"/>
    <col min="8949" max="8949" width="11.00390625" style="13" customWidth="1"/>
    <col min="8950" max="8950" width="8.28125" style="13" customWidth="1"/>
    <col min="8951" max="8951" width="10.00390625" style="13" customWidth="1"/>
    <col min="8952" max="8952" width="11.421875" style="13" customWidth="1"/>
    <col min="8953" max="8953" width="3.7109375" style="13" customWidth="1"/>
    <col min="8954" max="9199" width="9.00390625" style="13" customWidth="1"/>
    <col min="9200" max="9200" width="8.7109375" style="13" customWidth="1"/>
    <col min="9201" max="9201" width="12.8515625" style="13" customWidth="1"/>
    <col min="9202" max="9202" width="8.28125" style="13" customWidth="1"/>
    <col min="9203" max="9203" width="10.140625" style="13" customWidth="1"/>
    <col min="9204" max="9204" width="11.421875" style="13" customWidth="1"/>
    <col min="9205" max="9205" width="11.00390625" style="13" customWidth="1"/>
    <col min="9206" max="9206" width="8.28125" style="13" customWidth="1"/>
    <col min="9207" max="9207" width="10.00390625" style="13" customWidth="1"/>
    <col min="9208" max="9208" width="11.421875" style="13" customWidth="1"/>
    <col min="9209" max="9209" width="3.7109375" style="13" customWidth="1"/>
    <col min="9210" max="9455" width="9.00390625" style="13" customWidth="1"/>
    <col min="9456" max="9456" width="8.7109375" style="13" customWidth="1"/>
    <col min="9457" max="9457" width="12.8515625" style="13" customWidth="1"/>
    <col min="9458" max="9458" width="8.28125" style="13" customWidth="1"/>
    <col min="9459" max="9459" width="10.140625" style="13" customWidth="1"/>
    <col min="9460" max="9460" width="11.421875" style="13" customWidth="1"/>
    <col min="9461" max="9461" width="11.00390625" style="13" customWidth="1"/>
    <col min="9462" max="9462" width="8.28125" style="13" customWidth="1"/>
    <col min="9463" max="9463" width="10.00390625" style="13" customWidth="1"/>
    <col min="9464" max="9464" width="11.421875" style="13" customWidth="1"/>
    <col min="9465" max="9465" width="3.7109375" style="13" customWidth="1"/>
    <col min="9466" max="9711" width="9.00390625" style="13" customWidth="1"/>
    <col min="9712" max="9712" width="8.7109375" style="13" customWidth="1"/>
    <col min="9713" max="9713" width="12.8515625" style="13" customWidth="1"/>
    <col min="9714" max="9714" width="8.28125" style="13" customWidth="1"/>
    <col min="9715" max="9715" width="10.140625" style="13" customWidth="1"/>
    <col min="9716" max="9716" width="11.421875" style="13" customWidth="1"/>
    <col min="9717" max="9717" width="11.00390625" style="13" customWidth="1"/>
    <col min="9718" max="9718" width="8.28125" style="13" customWidth="1"/>
    <col min="9719" max="9719" width="10.00390625" style="13" customWidth="1"/>
    <col min="9720" max="9720" width="11.421875" style="13" customWidth="1"/>
    <col min="9721" max="9721" width="3.7109375" style="13" customWidth="1"/>
    <col min="9722" max="9967" width="9.00390625" style="13" customWidth="1"/>
    <col min="9968" max="9968" width="8.7109375" style="13" customWidth="1"/>
    <col min="9969" max="9969" width="12.8515625" style="13" customWidth="1"/>
    <col min="9970" max="9970" width="8.28125" style="13" customWidth="1"/>
    <col min="9971" max="9971" width="10.140625" style="13" customWidth="1"/>
    <col min="9972" max="9972" width="11.421875" style="13" customWidth="1"/>
    <col min="9973" max="9973" width="11.00390625" style="13" customWidth="1"/>
    <col min="9974" max="9974" width="8.28125" style="13" customWidth="1"/>
    <col min="9975" max="9975" width="10.00390625" style="13" customWidth="1"/>
    <col min="9976" max="9976" width="11.421875" style="13" customWidth="1"/>
    <col min="9977" max="9977" width="3.7109375" style="13" customWidth="1"/>
    <col min="9978" max="10223" width="9.00390625" style="13" customWidth="1"/>
    <col min="10224" max="10224" width="8.7109375" style="13" customWidth="1"/>
    <col min="10225" max="10225" width="12.8515625" style="13" customWidth="1"/>
    <col min="10226" max="10226" width="8.28125" style="13" customWidth="1"/>
    <col min="10227" max="10227" width="10.140625" style="13" customWidth="1"/>
    <col min="10228" max="10228" width="11.421875" style="13" customWidth="1"/>
    <col min="10229" max="10229" width="11.00390625" style="13" customWidth="1"/>
    <col min="10230" max="10230" width="8.28125" style="13" customWidth="1"/>
    <col min="10231" max="10231" width="10.00390625" style="13" customWidth="1"/>
    <col min="10232" max="10232" width="11.421875" style="13" customWidth="1"/>
    <col min="10233" max="10233" width="3.7109375" style="13" customWidth="1"/>
    <col min="10234" max="10479" width="9.00390625" style="13" customWidth="1"/>
    <col min="10480" max="10480" width="8.7109375" style="13" customWidth="1"/>
    <col min="10481" max="10481" width="12.8515625" style="13" customWidth="1"/>
    <col min="10482" max="10482" width="8.28125" style="13" customWidth="1"/>
    <col min="10483" max="10483" width="10.140625" style="13" customWidth="1"/>
    <col min="10484" max="10484" width="11.421875" style="13" customWidth="1"/>
    <col min="10485" max="10485" width="11.00390625" style="13" customWidth="1"/>
    <col min="10486" max="10486" width="8.28125" style="13" customWidth="1"/>
    <col min="10487" max="10487" width="10.00390625" style="13" customWidth="1"/>
    <col min="10488" max="10488" width="11.421875" style="13" customWidth="1"/>
    <col min="10489" max="10489" width="3.7109375" style="13" customWidth="1"/>
    <col min="10490" max="10735" width="9.00390625" style="13" customWidth="1"/>
    <col min="10736" max="10736" width="8.7109375" style="13" customWidth="1"/>
    <col min="10737" max="10737" width="12.8515625" style="13" customWidth="1"/>
    <col min="10738" max="10738" width="8.28125" style="13" customWidth="1"/>
    <col min="10739" max="10739" width="10.140625" style="13" customWidth="1"/>
    <col min="10740" max="10740" width="11.421875" style="13" customWidth="1"/>
    <col min="10741" max="10741" width="11.00390625" style="13" customWidth="1"/>
    <col min="10742" max="10742" width="8.28125" style="13" customWidth="1"/>
    <col min="10743" max="10743" width="10.00390625" style="13" customWidth="1"/>
    <col min="10744" max="10744" width="11.421875" style="13" customWidth="1"/>
    <col min="10745" max="10745" width="3.7109375" style="13" customWidth="1"/>
    <col min="10746" max="10991" width="9.00390625" style="13" customWidth="1"/>
    <col min="10992" max="10992" width="8.7109375" style="13" customWidth="1"/>
    <col min="10993" max="10993" width="12.8515625" style="13" customWidth="1"/>
    <col min="10994" max="10994" width="8.28125" style="13" customWidth="1"/>
    <col min="10995" max="10995" width="10.140625" style="13" customWidth="1"/>
    <col min="10996" max="10996" width="11.421875" style="13" customWidth="1"/>
    <col min="10997" max="10997" width="11.00390625" style="13" customWidth="1"/>
    <col min="10998" max="10998" width="8.28125" style="13" customWidth="1"/>
    <col min="10999" max="10999" width="10.00390625" style="13" customWidth="1"/>
    <col min="11000" max="11000" width="11.421875" style="13" customWidth="1"/>
    <col min="11001" max="11001" width="3.7109375" style="13" customWidth="1"/>
    <col min="11002" max="11247" width="9.00390625" style="13" customWidth="1"/>
    <col min="11248" max="11248" width="8.7109375" style="13" customWidth="1"/>
    <col min="11249" max="11249" width="12.8515625" style="13" customWidth="1"/>
    <col min="11250" max="11250" width="8.28125" style="13" customWidth="1"/>
    <col min="11251" max="11251" width="10.140625" style="13" customWidth="1"/>
    <col min="11252" max="11252" width="11.421875" style="13" customWidth="1"/>
    <col min="11253" max="11253" width="11.00390625" style="13" customWidth="1"/>
    <col min="11254" max="11254" width="8.28125" style="13" customWidth="1"/>
    <col min="11255" max="11255" width="10.00390625" style="13" customWidth="1"/>
    <col min="11256" max="11256" width="11.421875" style="13" customWidth="1"/>
    <col min="11257" max="11257" width="3.7109375" style="13" customWidth="1"/>
    <col min="11258" max="11503" width="9.00390625" style="13" customWidth="1"/>
    <col min="11504" max="11504" width="8.7109375" style="13" customWidth="1"/>
    <col min="11505" max="11505" width="12.8515625" style="13" customWidth="1"/>
    <col min="11506" max="11506" width="8.28125" style="13" customWidth="1"/>
    <col min="11507" max="11507" width="10.140625" style="13" customWidth="1"/>
    <col min="11508" max="11508" width="11.421875" style="13" customWidth="1"/>
    <col min="11509" max="11509" width="11.00390625" style="13" customWidth="1"/>
    <col min="11510" max="11510" width="8.28125" style="13" customWidth="1"/>
    <col min="11511" max="11511" width="10.00390625" style="13" customWidth="1"/>
    <col min="11512" max="11512" width="11.421875" style="13" customWidth="1"/>
    <col min="11513" max="11513" width="3.7109375" style="13" customWidth="1"/>
    <col min="11514" max="11759" width="9.00390625" style="13" customWidth="1"/>
    <col min="11760" max="11760" width="8.7109375" style="13" customWidth="1"/>
    <col min="11761" max="11761" width="12.8515625" style="13" customWidth="1"/>
    <col min="11762" max="11762" width="8.28125" style="13" customWidth="1"/>
    <col min="11763" max="11763" width="10.140625" style="13" customWidth="1"/>
    <col min="11764" max="11764" width="11.421875" style="13" customWidth="1"/>
    <col min="11765" max="11765" width="11.00390625" style="13" customWidth="1"/>
    <col min="11766" max="11766" width="8.28125" style="13" customWidth="1"/>
    <col min="11767" max="11767" width="10.00390625" style="13" customWidth="1"/>
    <col min="11768" max="11768" width="11.421875" style="13" customWidth="1"/>
    <col min="11769" max="11769" width="3.7109375" style="13" customWidth="1"/>
    <col min="11770" max="12015" width="9.00390625" style="13" customWidth="1"/>
    <col min="12016" max="12016" width="8.7109375" style="13" customWidth="1"/>
    <col min="12017" max="12017" width="12.8515625" style="13" customWidth="1"/>
    <col min="12018" max="12018" width="8.28125" style="13" customWidth="1"/>
    <col min="12019" max="12019" width="10.140625" style="13" customWidth="1"/>
    <col min="12020" max="12020" width="11.421875" style="13" customWidth="1"/>
    <col min="12021" max="12021" width="11.00390625" style="13" customWidth="1"/>
    <col min="12022" max="12022" width="8.28125" style="13" customWidth="1"/>
    <col min="12023" max="12023" width="10.00390625" style="13" customWidth="1"/>
    <col min="12024" max="12024" width="11.421875" style="13" customWidth="1"/>
    <col min="12025" max="12025" width="3.7109375" style="13" customWidth="1"/>
    <col min="12026" max="12271" width="9.00390625" style="13" customWidth="1"/>
    <col min="12272" max="12272" width="8.7109375" style="13" customWidth="1"/>
    <col min="12273" max="12273" width="12.8515625" style="13" customWidth="1"/>
    <col min="12274" max="12274" width="8.28125" style="13" customWidth="1"/>
    <col min="12275" max="12275" width="10.140625" style="13" customWidth="1"/>
    <col min="12276" max="12276" width="11.421875" style="13" customWidth="1"/>
    <col min="12277" max="12277" width="11.00390625" style="13" customWidth="1"/>
    <col min="12278" max="12278" width="8.28125" style="13" customWidth="1"/>
    <col min="12279" max="12279" width="10.00390625" style="13" customWidth="1"/>
    <col min="12280" max="12280" width="11.421875" style="13" customWidth="1"/>
    <col min="12281" max="12281" width="3.7109375" style="13" customWidth="1"/>
    <col min="12282" max="12527" width="9.00390625" style="13" customWidth="1"/>
    <col min="12528" max="12528" width="8.7109375" style="13" customWidth="1"/>
    <col min="12529" max="12529" width="12.8515625" style="13" customWidth="1"/>
    <col min="12530" max="12530" width="8.28125" style="13" customWidth="1"/>
    <col min="12531" max="12531" width="10.140625" style="13" customWidth="1"/>
    <col min="12532" max="12532" width="11.421875" style="13" customWidth="1"/>
    <col min="12533" max="12533" width="11.00390625" style="13" customWidth="1"/>
    <col min="12534" max="12534" width="8.28125" style="13" customWidth="1"/>
    <col min="12535" max="12535" width="10.00390625" style="13" customWidth="1"/>
    <col min="12536" max="12536" width="11.421875" style="13" customWidth="1"/>
    <col min="12537" max="12537" width="3.7109375" style="13" customWidth="1"/>
    <col min="12538" max="12783" width="9.00390625" style="13" customWidth="1"/>
    <col min="12784" max="12784" width="8.7109375" style="13" customWidth="1"/>
    <col min="12785" max="12785" width="12.8515625" style="13" customWidth="1"/>
    <col min="12786" max="12786" width="8.28125" style="13" customWidth="1"/>
    <col min="12787" max="12787" width="10.140625" style="13" customWidth="1"/>
    <col min="12788" max="12788" width="11.421875" style="13" customWidth="1"/>
    <col min="12789" max="12789" width="11.00390625" style="13" customWidth="1"/>
    <col min="12790" max="12790" width="8.28125" style="13" customWidth="1"/>
    <col min="12791" max="12791" width="10.00390625" style="13" customWidth="1"/>
    <col min="12792" max="12792" width="11.421875" style="13" customWidth="1"/>
    <col min="12793" max="12793" width="3.7109375" style="13" customWidth="1"/>
    <col min="12794" max="13039" width="9.00390625" style="13" customWidth="1"/>
    <col min="13040" max="13040" width="8.7109375" style="13" customWidth="1"/>
    <col min="13041" max="13041" width="12.8515625" style="13" customWidth="1"/>
    <col min="13042" max="13042" width="8.28125" style="13" customWidth="1"/>
    <col min="13043" max="13043" width="10.140625" style="13" customWidth="1"/>
    <col min="13044" max="13044" width="11.421875" style="13" customWidth="1"/>
    <col min="13045" max="13045" width="11.00390625" style="13" customWidth="1"/>
    <col min="13046" max="13046" width="8.28125" style="13" customWidth="1"/>
    <col min="13047" max="13047" width="10.00390625" style="13" customWidth="1"/>
    <col min="13048" max="13048" width="11.421875" style="13" customWidth="1"/>
    <col min="13049" max="13049" width="3.7109375" style="13" customWidth="1"/>
    <col min="13050" max="13295" width="9.00390625" style="13" customWidth="1"/>
    <col min="13296" max="13296" width="8.7109375" style="13" customWidth="1"/>
    <col min="13297" max="13297" width="12.8515625" style="13" customWidth="1"/>
    <col min="13298" max="13298" width="8.28125" style="13" customWidth="1"/>
    <col min="13299" max="13299" width="10.140625" style="13" customWidth="1"/>
    <col min="13300" max="13300" width="11.421875" style="13" customWidth="1"/>
    <col min="13301" max="13301" width="11.00390625" style="13" customWidth="1"/>
    <col min="13302" max="13302" width="8.28125" style="13" customWidth="1"/>
    <col min="13303" max="13303" width="10.00390625" style="13" customWidth="1"/>
    <col min="13304" max="13304" width="11.421875" style="13" customWidth="1"/>
    <col min="13305" max="13305" width="3.7109375" style="13" customWidth="1"/>
    <col min="13306" max="13551" width="9.00390625" style="13" customWidth="1"/>
    <col min="13552" max="13552" width="8.7109375" style="13" customWidth="1"/>
    <col min="13553" max="13553" width="12.8515625" style="13" customWidth="1"/>
    <col min="13554" max="13554" width="8.28125" style="13" customWidth="1"/>
    <col min="13555" max="13555" width="10.140625" style="13" customWidth="1"/>
    <col min="13556" max="13556" width="11.421875" style="13" customWidth="1"/>
    <col min="13557" max="13557" width="11.00390625" style="13" customWidth="1"/>
    <col min="13558" max="13558" width="8.28125" style="13" customWidth="1"/>
    <col min="13559" max="13559" width="10.00390625" style="13" customWidth="1"/>
    <col min="13560" max="13560" width="11.421875" style="13" customWidth="1"/>
    <col min="13561" max="13561" width="3.7109375" style="13" customWidth="1"/>
    <col min="13562" max="13807" width="9.00390625" style="13" customWidth="1"/>
    <col min="13808" max="13808" width="8.7109375" style="13" customWidth="1"/>
    <col min="13809" max="13809" width="12.8515625" style="13" customWidth="1"/>
    <col min="13810" max="13810" width="8.28125" style="13" customWidth="1"/>
    <col min="13811" max="13811" width="10.140625" style="13" customWidth="1"/>
    <col min="13812" max="13812" width="11.421875" style="13" customWidth="1"/>
    <col min="13813" max="13813" width="11.00390625" style="13" customWidth="1"/>
    <col min="13814" max="13814" width="8.28125" style="13" customWidth="1"/>
    <col min="13815" max="13815" width="10.00390625" style="13" customWidth="1"/>
    <col min="13816" max="13816" width="11.421875" style="13" customWidth="1"/>
    <col min="13817" max="13817" width="3.7109375" style="13" customWidth="1"/>
    <col min="13818" max="14063" width="9.00390625" style="13" customWidth="1"/>
    <col min="14064" max="14064" width="8.7109375" style="13" customWidth="1"/>
    <col min="14065" max="14065" width="12.8515625" style="13" customWidth="1"/>
    <col min="14066" max="14066" width="8.28125" style="13" customWidth="1"/>
    <col min="14067" max="14067" width="10.140625" style="13" customWidth="1"/>
    <col min="14068" max="14068" width="11.421875" style="13" customWidth="1"/>
    <col min="14069" max="14069" width="11.00390625" style="13" customWidth="1"/>
    <col min="14070" max="14070" width="8.28125" style="13" customWidth="1"/>
    <col min="14071" max="14071" width="10.00390625" style="13" customWidth="1"/>
    <col min="14072" max="14072" width="11.421875" style="13" customWidth="1"/>
    <col min="14073" max="14073" width="3.7109375" style="13" customWidth="1"/>
    <col min="14074" max="14319" width="9.00390625" style="13" customWidth="1"/>
    <col min="14320" max="14320" width="8.7109375" style="13" customWidth="1"/>
    <col min="14321" max="14321" width="12.8515625" style="13" customWidth="1"/>
    <col min="14322" max="14322" width="8.28125" style="13" customWidth="1"/>
    <col min="14323" max="14323" width="10.140625" style="13" customWidth="1"/>
    <col min="14324" max="14324" width="11.421875" style="13" customWidth="1"/>
    <col min="14325" max="14325" width="11.00390625" style="13" customWidth="1"/>
    <col min="14326" max="14326" width="8.28125" style="13" customWidth="1"/>
    <col min="14327" max="14327" width="10.00390625" style="13" customWidth="1"/>
    <col min="14328" max="14328" width="11.421875" style="13" customWidth="1"/>
    <col min="14329" max="14329" width="3.7109375" style="13" customWidth="1"/>
    <col min="14330" max="14575" width="9.00390625" style="13" customWidth="1"/>
    <col min="14576" max="14576" width="8.7109375" style="13" customWidth="1"/>
    <col min="14577" max="14577" width="12.8515625" style="13" customWidth="1"/>
    <col min="14578" max="14578" width="8.28125" style="13" customWidth="1"/>
    <col min="14579" max="14579" width="10.140625" style="13" customWidth="1"/>
    <col min="14580" max="14580" width="11.421875" style="13" customWidth="1"/>
    <col min="14581" max="14581" width="11.00390625" style="13" customWidth="1"/>
    <col min="14582" max="14582" width="8.28125" style="13" customWidth="1"/>
    <col min="14583" max="14583" width="10.00390625" style="13" customWidth="1"/>
    <col min="14584" max="14584" width="11.421875" style="13" customWidth="1"/>
    <col min="14585" max="14585" width="3.7109375" style="13" customWidth="1"/>
    <col min="14586" max="14831" width="9.00390625" style="13" customWidth="1"/>
    <col min="14832" max="14832" width="8.7109375" style="13" customWidth="1"/>
    <col min="14833" max="14833" width="12.8515625" style="13" customWidth="1"/>
    <col min="14834" max="14834" width="8.28125" style="13" customWidth="1"/>
    <col min="14835" max="14835" width="10.140625" style="13" customWidth="1"/>
    <col min="14836" max="14836" width="11.421875" style="13" customWidth="1"/>
    <col min="14837" max="14837" width="11.00390625" style="13" customWidth="1"/>
    <col min="14838" max="14838" width="8.28125" style="13" customWidth="1"/>
    <col min="14839" max="14839" width="10.00390625" style="13" customWidth="1"/>
    <col min="14840" max="14840" width="11.421875" style="13" customWidth="1"/>
    <col min="14841" max="14841" width="3.7109375" style="13" customWidth="1"/>
    <col min="14842" max="15087" width="9.00390625" style="13" customWidth="1"/>
    <col min="15088" max="15088" width="8.7109375" style="13" customWidth="1"/>
    <col min="15089" max="15089" width="12.8515625" style="13" customWidth="1"/>
    <col min="15090" max="15090" width="8.28125" style="13" customWidth="1"/>
    <col min="15091" max="15091" width="10.140625" style="13" customWidth="1"/>
    <col min="15092" max="15092" width="11.421875" style="13" customWidth="1"/>
    <col min="15093" max="15093" width="11.00390625" style="13" customWidth="1"/>
    <col min="15094" max="15094" width="8.28125" style="13" customWidth="1"/>
    <col min="15095" max="15095" width="10.00390625" style="13" customWidth="1"/>
    <col min="15096" max="15096" width="11.421875" style="13" customWidth="1"/>
    <col min="15097" max="15097" width="3.7109375" style="13" customWidth="1"/>
    <col min="15098" max="15343" width="9.00390625" style="13" customWidth="1"/>
    <col min="15344" max="15344" width="8.7109375" style="13" customWidth="1"/>
    <col min="15345" max="15345" width="12.8515625" style="13" customWidth="1"/>
    <col min="15346" max="15346" width="8.28125" style="13" customWidth="1"/>
    <col min="15347" max="15347" width="10.140625" style="13" customWidth="1"/>
    <col min="15348" max="15348" width="11.421875" style="13" customWidth="1"/>
    <col min="15349" max="15349" width="11.00390625" style="13" customWidth="1"/>
    <col min="15350" max="15350" width="8.28125" style="13" customWidth="1"/>
    <col min="15351" max="15351" width="10.00390625" style="13" customWidth="1"/>
    <col min="15352" max="15352" width="11.421875" style="13" customWidth="1"/>
    <col min="15353" max="15353" width="3.7109375" style="13" customWidth="1"/>
    <col min="15354" max="15599" width="9.00390625" style="13" customWidth="1"/>
    <col min="15600" max="15600" width="8.7109375" style="13" customWidth="1"/>
    <col min="15601" max="15601" width="12.8515625" style="13" customWidth="1"/>
    <col min="15602" max="15602" width="8.28125" style="13" customWidth="1"/>
    <col min="15603" max="15603" width="10.140625" style="13" customWidth="1"/>
    <col min="15604" max="15604" width="11.421875" style="13" customWidth="1"/>
    <col min="15605" max="15605" width="11.00390625" style="13" customWidth="1"/>
    <col min="15606" max="15606" width="8.28125" style="13" customWidth="1"/>
    <col min="15607" max="15607" width="10.00390625" style="13" customWidth="1"/>
    <col min="15608" max="15608" width="11.421875" style="13" customWidth="1"/>
    <col min="15609" max="15609" width="3.7109375" style="13" customWidth="1"/>
    <col min="15610" max="15855" width="9.00390625" style="13" customWidth="1"/>
    <col min="15856" max="15856" width="8.7109375" style="13" customWidth="1"/>
    <col min="15857" max="15857" width="12.8515625" style="13" customWidth="1"/>
    <col min="15858" max="15858" width="8.28125" style="13" customWidth="1"/>
    <col min="15859" max="15859" width="10.140625" style="13" customWidth="1"/>
    <col min="15860" max="15860" width="11.421875" style="13" customWidth="1"/>
    <col min="15861" max="15861" width="11.00390625" style="13" customWidth="1"/>
    <col min="15862" max="15862" width="8.28125" style="13" customWidth="1"/>
    <col min="15863" max="15863" width="10.00390625" style="13" customWidth="1"/>
    <col min="15864" max="15864" width="11.421875" style="13" customWidth="1"/>
    <col min="15865" max="15865" width="3.7109375" style="13" customWidth="1"/>
    <col min="15866" max="16111" width="9.00390625" style="13" customWidth="1"/>
    <col min="16112" max="16112" width="8.7109375" style="13" customWidth="1"/>
    <col min="16113" max="16113" width="12.8515625" style="13" customWidth="1"/>
    <col min="16114" max="16114" width="8.28125" style="13" customWidth="1"/>
    <col min="16115" max="16115" width="10.140625" style="13" customWidth="1"/>
    <col min="16116" max="16116" width="11.421875" style="13" customWidth="1"/>
    <col min="16117" max="16117" width="11.00390625" style="13" customWidth="1"/>
    <col min="16118" max="16118" width="8.28125" style="13" customWidth="1"/>
    <col min="16119" max="16119" width="10.00390625" style="13" customWidth="1"/>
    <col min="16120" max="16120" width="11.421875" style="13" customWidth="1"/>
    <col min="16121" max="16121" width="3.7109375" style="13" customWidth="1"/>
    <col min="16122" max="16384" width="9.00390625" style="13" customWidth="1"/>
  </cols>
  <sheetData>
    <row r="1" spans="1:9" ht="15">
      <c r="A1" s="16" t="s">
        <v>115</v>
      </c>
      <c r="B1" s="17"/>
      <c r="C1" s="17"/>
      <c r="D1" s="17"/>
      <c r="E1" s="17"/>
      <c r="F1" s="17"/>
      <c r="G1" s="17"/>
      <c r="H1" s="17"/>
      <c r="I1" s="17"/>
    </row>
    <row r="2" spans="1:9" ht="15">
      <c r="A2" s="17"/>
      <c r="B2" s="17"/>
      <c r="C2" s="17"/>
      <c r="D2" s="17"/>
      <c r="E2" s="17"/>
      <c r="F2" s="17"/>
      <c r="G2" s="17"/>
      <c r="H2" s="17"/>
      <c r="I2" s="17"/>
    </row>
    <row r="3" spans="1:9" ht="15">
      <c r="A3" s="18" t="s">
        <v>18</v>
      </c>
      <c r="B3" s="14" t="s">
        <v>116</v>
      </c>
      <c r="C3" s="16"/>
      <c r="D3" s="16"/>
      <c r="E3" s="16"/>
      <c r="F3" s="16"/>
      <c r="G3" s="16"/>
      <c r="H3" s="16"/>
      <c r="I3" s="16"/>
    </row>
    <row r="4" spans="1:9" ht="15">
      <c r="A4" s="18"/>
      <c r="B4" s="87" t="s">
        <v>418</v>
      </c>
      <c r="C4" s="16"/>
      <c r="D4" s="16"/>
      <c r="E4" s="16"/>
      <c r="F4" s="16"/>
      <c r="G4" s="16"/>
      <c r="H4" s="16"/>
      <c r="I4" s="16"/>
    </row>
    <row r="5" spans="1:9" ht="15">
      <c r="A5" s="18"/>
      <c r="B5" s="14"/>
      <c r="C5" s="16"/>
      <c r="D5" s="16"/>
      <c r="E5" s="16"/>
      <c r="F5" s="16"/>
      <c r="G5" s="16"/>
      <c r="H5" s="16"/>
      <c r="I5" s="16"/>
    </row>
    <row r="6" spans="1:9" ht="15">
      <c r="A6" s="18" t="s">
        <v>18</v>
      </c>
      <c r="B6" s="14" t="s">
        <v>117</v>
      </c>
      <c r="C6" s="16"/>
      <c r="D6" s="16"/>
      <c r="E6" s="16"/>
      <c r="F6" s="16"/>
      <c r="G6" s="16"/>
      <c r="H6" s="16"/>
      <c r="I6" s="16"/>
    </row>
    <row r="7" spans="1:9" ht="15">
      <c r="A7" s="18"/>
      <c r="B7" s="14" t="s">
        <v>118</v>
      </c>
      <c r="C7" s="16"/>
      <c r="D7" s="16"/>
      <c r="E7" s="16"/>
      <c r="F7" s="16"/>
      <c r="G7" s="16"/>
      <c r="H7" s="16"/>
      <c r="I7" s="16"/>
    </row>
    <row r="8" spans="1:9" ht="15">
      <c r="A8" s="18"/>
      <c r="B8" s="14"/>
      <c r="C8" s="16"/>
      <c r="D8" s="16"/>
      <c r="E8" s="16"/>
      <c r="F8" s="16"/>
      <c r="G8" s="16"/>
      <c r="H8" s="16"/>
      <c r="I8" s="16"/>
    </row>
    <row r="9" spans="1:9" ht="15">
      <c r="A9" s="18" t="s">
        <v>18</v>
      </c>
      <c r="B9" s="14" t="s">
        <v>119</v>
      </c>
      <c r="C9" s="16"/>
      <c r="D9" s="16"/>
      <c r="E9" s="16"/>
      <c r="F9" s="16"/>
      <c r="G9" s="16"/>
      <c r="H9" s="16"/>
      <c r="I9" s="16"/>
    </row>
    <row r="10" spans="1:9" ht="15">
      <c r="A10" s="18"/>
      <c r="B10" s="14" t="s">
        <v>120</v>
      </c>
      <c r="C10" s="16"/>
      <c r="D10" s="16"/>
      <c r="E10" s="16"/>
      <c r="F10" s="16"/>
      <c r="G10" s="16"/>
      <c r="H10" s="16"/>
      <c r="I10" s="16"/>
    </row>
    <row r="11" spans="2:9" ht="15">
      <c r="B11" s="14"/>
      <c r="C11" s="14"/>
      <c r="D11" s="14"/>
      <c r="E11" s="14"/>
      <c r="F11" s="14"/>
      <c r="G11" s="14"/>
      <c r="H11" s="14"/>
      <c r="I11" s="14"/>
    </row>
    <row r="12" spans="1:9" ht="15">
      <c r="A12" s="18" t="s">
        <v>419</v>
      </c>
      <c r="B12" s="14" t="s">
        <v>121</v>
      </c>
      <c r="C12" s="16"/>
      <c r="D12" s="16"/>
      <c r="E12" s="16"/>
      <c r="F12" s="16"/>
      <c r="G12" s="16"/>
      <c r="H12" s="16"/>
      <c r="I12" s="16"/>
    </row>
    <row r="13" spans="1:9" ht="15">
      <c r="A13" s="18"/>
      <c r="B13" s="14" t="s">
        <v>122</v>
      </c>
      <c r="C13" s="16"/>
      <c r="D13" s="16"/>
      <c r="E13" s="16"/>
      <c r="F13" s="16"/>
      <c r="G13" s="16"/>
      <c r="H13" s="16"/>
      <c r="I13" s="16"/>
    </row>
    <row r="14" spans="4:7" ht="15">
      <c r="D14" s="14"/>
      <c r="E14" s="14"/>
      <c r="F14" s="14"/>
      <c r="G14" s="14"/>
    </row>
    <row r="15" ht="15">
      <c r="A15" s="13" t="s">
        <v>420</v>
      </c>
    </row>
    <row r="16" spans="1:9" ht="40.5">
      <c r="A16" s="88" t="s">
        <v>123</v>
      </c>
      <c r="B16" s="89" t="s">
        <v>124</v>
      </c>
      <c r="C16" s="90" t="s">
        <v>64</v>
      </c>
      <c r="D16" s="90" t="s">
        <v>65</v>
      </c>
      <c r="E16" s="91" t="s">
        <v>125</v>
      </c>
      <c r="F16" s="89" t="s">
        <v>67</v>
      </c>
      <c r="G16" s="90" t="s">
        <v>64</v>
      </c>
      <c r="H16" s="90" t="s">
        <v>65</v>
      </c>
      <c r="I16" s="91" t="s">
        <v>126</v>
      </c>
    </row>
    <row r="17" spans="1:9" ht="17.25" customHeight="1">
      <c r="A17" s="92" t="s">
        <v>421</v>
      </c>
      <c r="B17" s="93">
        <v>13821</v>
      </c>
      <c r="C17" s="47">
        <v>0.26335245136335056</v>
      </c>
      <c r="D17" s="83">
        <v>0.01819655223220873</v>
      </c>
      <c r="E17" s="94">
        <v>13574</v>
      </c>
      <c r="F17" s="93">
        <v>1412</v>
      </c>
      <c r="G17" s="47">
        <v>0.36448115642746515</v>
      </c>
      <c r="H17" s="83">
        <v>0.012186379928315505</v>
      </c>
      <c r="I17" s="94">
        <v>1395</v>
      </c>
    </row>
    <row r="18" spans="1:9" ht="17.25" customHeight="1">
      <c r="A18" s="92" t="s">
        <v>127</v>
      </c>
      <c r="B18" s="93">
        <v>6019</v>
      </c>
      <c r="C18" s="47">
        <v>0.11468912558830816</v>
      </c>
      <c r="D18" s="83">
        <v>0.105</v>
      </c>
      <c r="E18" s="94">
        <v>5450</v>
      </c>
      <c r="F18" s="93">
        <v>454</v>
      </c>
      <c r="G18" s="47">
        <v>0.11719153329891585</v>
      </c>
      <c r="H18" s="83">
        <v>-0.078</v>
      </c>
      <c r="I18" s="94">
        <v>492</v>
      </c>
    </row>
    <row r="19" spans="1:9" ht="17.25" customHeight="1">
      <c r="A19" s="92" t="s">
        <v>128</v>
      </c>
      <c r="B19" s="93">
        <v>3671</v>
      </c>
      <c r="C19" s="47">
        <v>0.06994912444503726</v>
      </c>
      <c r="D19" s="83">
        <v>0.011</v>
      </c>
      <c r="E19" s="94">
        <v>3633</v>
      </c>
      <c r="F19" s="93">
        <v>151</v>
      </c>
      <c r="G19" s="47">
        <v>0.038977800722767166</v>
      </c>
      <c r="H19" s="83">
        <v>-0.108</v>
      </c>
      <c r="I19" s="94">
        <v>170</v>
      </c>
    </row>
    <row r="20" spans="1:9" ht="17.25" customHeight="1">
      <c r="A20" s="92" t="s">
        <v>129</v>
      </c>
      <c r="B20" s="93">
        <v>10092</v>
      </c>
      <c r="C20" s="47">
        <v>0.19229816505020864</v>
      </c>
      <c r="D20" s="83">
        <v>0.081</v>
      </c>
      <c r="E20" s="94">
        <v>9338</v>
      </c>
      <c r="F20" s="93">
        <v>349</v>
      </c>
      <c r="G20" s="47">
        <v>0.09008776458440888</v>
      </c>
      <c r="H20" s="83">
        <v>0.109</v>
      </c>
      <c r="I20" s="94">
        <v>315</v>
      </c>
    </row>
    <row r="21" spans="1:9" ht="17.25" customHeight="1">
      <c r="A21" s="92" t="s">
        <v>130</v>
      </c>
      <c r="B21" s="93">
        <v>5945</v>
      </c>
      <c r="C21" s="47">
        <v>0.11327909148072636</v>
      </c>
      <c r="D21" s="83">
        <v>0.042</v>
      </c>
      <c r="E21" s="94">
        <v>5704</v>
      </c>
      <c r="F21" s="93">
        <v>418</v>
      </c>
      <c r="G21" s="47">
        <v>0.10789881259679918</v>
      </c>
      <c r="H21" s="83">
        <v>0.006</v>
      </c>
      <c r="I21" s="94">
        <v>416</v>
      </c>
    </row>
    <row r="22" spans="1:9" ht="17.25" customHeight="1">
      <c r="A22" s="92" t="s">
        <v>131</v>
      </c>
      <c r="B22" s="93">
        <v>8844</v>
      </c>
      <c r="C22" s="47">
        <v>0.16851813037099142</v>
      </c>
      <c r="D22" s="83">
        <v>-0.03723056825604176</v>
      </c>
      <c r="E22" s="94">
        <v>9186</v>
      </c>
      <c r="F22" s="93">
        <v>663</v>
      </c>
      <c r="G22" s="47">
        <v>0.17114093959731544</v>
      </c>
      <c r="H22" s="85">
        <v>0.004</v>
      </c>
      <c r="I22" s="94">
        <v>660</v>
      </c>
    </row>
    <row r="23" spans="1:9" ht="17.25" customHeight="1">
      <c r="A23" s="92" t="s">
        <v>132</v>
      </c>
      <c r="B23" s="93">
        <v>4089</v>
      </c>
      <c r="C23" s="47">
        <v>0.07791391170137764</v>
      </c>
      <c r="D23" s="83">
        <v>0.052780638516992884</v>
      </c>
      <c r="E23" s="94">
        <v>3884</v>
      </c>
      <c r="F23" s="93">
        <v>426</v>
      </c>
      <c r="G23" s="47">
        <v>0.109963861641714</v>
      </c>
      <c r="H23" s="85">
        <v>0.295</v>
      </c>
      <c r="I23" s="94">
        <v>329</v>
      </c>
    </row>
    <row r="24" spans="1:9" ht="17.25" customHeight="1">
      <c r="A24" s="95" t="s">
        <v>133</v>
      </c>
      <c r="B24" s="96">
        <v>52481</v>
      </c>
      <c r="C24" s="54">
        <v>1</v>
      </c>
      <c r="D24" s="97">
        <v>0.03376208954635884</v>
      </c>
      <c r="E24" s="98">
        <v>50767</v>
      </c>
      <c r="F24" s="96">
        <v>3874</v>
      </c>
      <c r="G24" s="54">
        <v>1</v>
      </c>
      <c r="H24" s="99">
        <v>0.025</v>
      </c>
      <c r="I24" s="98">
        <v>3777</v>
      </c>
    </row>
    <row r="25" spans="1:9" ht="15">
      <c r="A25" s="433" t="s">
        <v>422</v>
      </c>
      <c r="B25" s="433"/>
      <c r="C25" s="433"/>
      <c r="D25" s="433"/>
      <c r="E25" s="433"/>
      <c r="F25" s="433"/>
      <c r="G25" s="433"/>
      <c r="H25" s="433"/>
      <c r="I25" s="433"/>
    </row>
    <row r="26" spans="1:9" ht="15">
      <c r="A26" s="408"/>
      <c r="B26" s="408"/>
      <c r="C26" s="408"/>
      <c r="D26" s="408"/>
      <c r="E26" s="408"/>
      <c r="F26" s="408"/>
      <c r="G26" s="408"/>
      <c r="H26" s="408"/>
      <c r="I26" s="408"/>
    </row>
    <row r="27" spans="1:8" ht="15">
      <c r="A27" s="13" t="s">
        <v>423</v>
      </c>
      <c r="H27" s="407" t="s">
        <v>134</v>
      </c>
    </row>
    <row r="42" ht="15">
      <c r="H42" s="407" t="s">
        <v>135</v>
      </c>
    </row>
  </sheetData>
  <mergeCells count="1">
    <mergeCell ref="A25:I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workbookViewId="0" topLeftCell="A1"/>
  </sheetViews>
  <sheetFormatPr defaultColWidth="9.140625" defaultRowHeight="15"/>
  <cols>
    <col min="1" max="1" width="5.00390625" style="103" customWidth="1"/>
    <col min="2" max="2" width="8.57421875" style="103" customWidth="1"/>
    <col min="3" max="3" width="6.7109375" style="103" customWidth="1"/>
    <col min="4" max="4" width="10.421875" style="103" customWidth="1"/>
    <col min="5" max="16" width="8.140625" style="103" customWidth="1"/>
    <col min="17" max="17" width="10.421875" style="103" customWidth="1"/>
    <col min="18" max="18" width="5.8515625" style="103" customWidth="1"/>
    <col min="19" max="256" width="9.00390625" style="103" customWidth="1"/>
    <col min="257" max="257" width="5.00390625" style="103" customWidth="1"/>
    <col min="258" max="258" width="8.57421875" style="103" customWidth="1"/>
    <col min="259" max="259" width="6.7109375" style="103" customWidth="1"/>
    <col min="260" max="260" width="10.421875" style="103" customWidth="1"/>
    <col min="261" max="272" width="8.140625" style="103" customWidth="1"/>
    <col min="273" max="273" width="10.421875" style="103" customWidth="1"/>
    <col min="274" max="274" width="5.8515625" style="103" customWidth="1"/>
    <col min="275" max="512" width="9.00390625" style="103" customWidth="1"/>
    <col min="513" max="513" width="5.00390625" style="103" customWidth="1"/>
    <col min="514" max="514" width="8.57421875" style="103" customWidth="1"/>
    <col min="515" max="515" width="6.7109375" style="103" customWidth="1"/>
    <col min="516" max="516" width="10.421875" style="103" customWidth="1"/>
    <col min="517" max="528" width="8.140625" style="103" customWidth="1"/>
    <col min="529" max="529" width="10.421875" style="103" customWidth="1"/>
    <col min="530" max="530" width="5.8515625" style="103" customWidth="1"/>
    <col min="531" max="768" width="9.00390625" style="103" customWidth="1"/>
    <col min="769" max="769" width="5.00390625" style="103" customWidth="1"/>
    <col min="770" max="770" width="8.57421875" style="103" customWidth="1"/>
    <col min="771" max="771" width="6.7109375" style="103" customWidth="1"/>
    <col min="772" max="772" width="10.421875" style="103" customWidth="1"/>
    <col min="773" max="784" width="8.140625" style="103" customWidth="1"/>
    <col min="785" max="785" width="10.421875" style="103" customWidth="1"/>
    <col min="786" max="786" width="5.8515625" style="103" customWidth="1"/>
    <col min="787" max="1024" width="9.00390625" style="103" customWidth="1"/>
    <col min="1025" max="1025" width="5.00390625" style="103" customWidth="1"/>
    <col min="1026" max="1026" width="8.57421875" style="103" customWidth="1"/>
    <col min="1027" max="1027" width="6.7109375" style="103" customWidth="1"/>
    <col min="1028" max="1028" width="10.421875" style="103" customWidth="1"/>
    <col min="1029" max="1040" width="8.140625" style="103" customWidth="1"/>
    <col min="1041" max="1041" width="10.421875" style="103" customWidth="1"/>
    <col min="1042" max="1042" width="5.8515625" style="103" customWidth="1"/>
    <col min="1043" max="1280" width="9.00390625" style="103" customWidth="1"/>
    <col min="1281" max="1281" width="5.00390625" style="103" customWidth="1"/>
    <col min="1282" max="1282" width="8.57421875" style="103" customWidth="1"/>
    <col min="1283" max="1283" width="6.7109375" style="103" customWidth="1"/>
    <col min="1284" max="1284" width="10.421875" style="103" customWidth="1"/>
    <col min="1285" max="1296" width="8.140625" style="103" customWidth="1"/>
    <col min="1297" max="1297" width="10.421875" style="103" customWidth="1"/>
    <col min="1298" max="1298" width="5.8515625" style="103" customWidth="1"/>
    <col min="1299" max="1536" width="9.00390625" style="103" customWidth="1"/>
    <col min="1537" max="1537" width="5.00390625" style="103" customWidth="1"/>
    <col min="1538" max="1538" width="8.57421875" style="103" customWidth="1"/>
    <col min="1539" max="1539" width="6.7109375" style="103" customWidth="1"/>
    <col min="1540" max="1540" width="10.421875" style="103" customWidth="1"/>
    <col min="1541" max="1552" width="8.140625" style="103" customWidth="1"/>
    <col min="1553" max="1553" width="10.421875" style="103" customWidth="1"/>
    <col min="1554" max="1554" width="5.8515625" style="103" customWidth="1"/>
    <col min="1555" max="1792" width="9.00390625" style="103" customWidth="1"/>
    <col min="1793" max="1793" width="5.00390625" style="103" customWidth="1"/>
    <col min="1794" max="1794" width="8.57421875" style="103" customWidth="1"/>
    <col min="1795" max="1795" width="6.7109375" style="103" customWidth="1"/>
    <col min="1796" max="1796" width="10.421875" style="103" customWidth="1"/>
    <col min="1797" max="1808" width="8.140625" style="103" customWidth="1"/>
    <col min="1809" max="1809" width="10.421875" style="103" customWidth="1"/>
    <col min="1810" max="1810" width="5.8515625" style="103" customWidth="1"/>
    <col min="1811" max="2048" width="9.00390625" style="103" customWidth="1"/>
    <col min="2049" max="2049" width="5.00390625" style="103" customWidth="1"/>
    <col min="2050" max="2050" width="8.57421875" style="103" customWidth="1"/>
    <col min="2051" max="2051" width="6.7109375" style="103" customWidth="1"/>
    <col min="2052" max="2052" width="10.421875" style="103" customWidth="1"/>
    <col min="2053" max="2064" width="8.140625" style="103" customWidth="1"/>
    <col min="2065" max="2065" width="10.421875" style="103" customWidth="1"/>
    <col min="2066" max="2066" width="5.8515625" style="103" customWidth="1"/>
    <col min="2067" max="2304" width="9.00390625" style="103" customWidth="1"/>
    <col min="2305" max="2305" width="5.00390625" style="103" customWidth="1"/>
    <col min="2306" max="2306" width="8.57421875" style="103" customWidth="1"/>
    <col min="2307" max="2307" width="6.7109375" style="103" customWidth="1"/>
    <col min="2308" max="2308" width="10.421875" style="103" customWidth="1"/>
    <col min="2309" max="2320" width="8.140625" style="103" customWidth="1"/>
    <col min="2321" max="2321" width="10.421875" style="103" customWidth="1"/>
    <col min="2322" max="2322" width="5.8515625" style="103" customWidth="1"/>
    <col min="2323" max="2560" width="9.00390625" style="103" customWidth="1"/>
    <col min="2561" max="2561" width="5.00390625" style="103" customWidth="1"/>
    <col min="2562" max="2562" width="8.57421875" style="103" customWidth="1"/>
    <col min="2563" max="2563" width="6.7109375" style="103" customWidth="1"/>
    <col min="2564" max="2564" width="10.421875" style="103" customWidth="1"/>
    <col min="2565" max="2576" width="8.140625" style="103" customWidth="1"/>
    <col min="2577" max="2577" width="10.421875" style="103" customWidth="1"/>
    <col min="2578" max="2578" width="5.8515625" style="103" customWidth="1"/>
    <col min="2579" max="2816" width="9.00390625" style="103" customWidth="1"/>
    <col min="2817" max="2817" width="5.00390625" style="103" customWidth="1"/>
    <col min="2818" max="2818" width="8.57421875" style="103" customWidth="1"/>
    <col min="2819" max="2819" width="6.7109375" style="103" customWidth="1"/>
    <col min="2820" max="2820" width="10.421875" style="103" customWidth="1"/>
    <col min="2821" max="2832" width="8.140625" style="103" customWidth="1"/>
    <col min="2833" max="2833" width="10.421875" style="103" customWidth="1"/>
    <col min="2834" max="2834" width="5.8515625" style="103" customWidth="1"/>
    <col min="2835" max="3072" width="9.00390625" style="103" customWidth="1"/>
    <col min="3073" max="3073" width="5.00390625" style="103" customWidth="1"/>
    <col min="3074" max="3074" width="8.57421875" style="103" customWidth="1"/>
    <col min="3075" max="3075" width="6.7109375" style="103" customWidth="1"/>
    <col min="3076" max="3076" width="10.421875" style="103" customWidth="1"/>
    <col min="3077" max="3088" width="8.140625" style="103" customWidth="1"/>
    <col min="3089" max="3089" width="10.421875" style="103" customWidth="1"/>
    <col min="3090" max="3090" width="5.8515625" style="103" customWidth="1"/>
    <col min="3091" max="3328" width="9.00390625" style="103" customWidth="1"/>
    <col min="3329" max="3329" width="5.00390625" style="103" customWidth="1"/>
    <col min="3330" max="3330" width="8.57421875" style="103" customWidth="1"/>
    <col min="3331" max="3331" width="6.7109375" style="103" customWidth="1"/>
    <col min="3332" max="3332" width="10.421875" style="103" customWidth="1"/>
    <col min="3333" max="3344" width="8.140625" style="103" customWidth="1"/>
    <col min="3345" max="3345" width="10.421875" style="103" customWidth="1"/>
    <col min="3346" max="3346" width="5.8515625" style="103" customWidth="1"/>
    <col min="3347" max="3584" width="9.00390625" style="103" customWidth="1"/>
    <col min="3585" max="3585" width="5.00390625" style="103" customWidth="1"/>
    <col min="3586" max="3586" width="8.57421875" style="103" customWidth="1"/>
    <col min="3587" max="3587" width="6.7109375" style="103" customWidth="1"/>
    <col min="3588" max="3588" width="10.421875" style="103" customWidth="1"/>
    <col min="3589" max="3600" width="8.140625" style="103" customWidth="1"/>
    <col min="3601" max="3601" width="10.421875" style="103" customWidth="1"/>
    <col min="3602" max="3602" width="5.8515625" style="103" customWidth="1"/>
    <col min="3603" max="3840" width="9.00390625" style="103" customWidth="1"/>
    <col min="3841" max="3841" width="5.00390625" style="103" customWidth="1"/>
    <col min="3842" max="3842" width="8.57421875" style="103" customWidth="1"/>
    <col min="3843" max="3843" width="6.7109375" style="103" customWidth="1"/>
    <col min="3844" max="3844" width="10.421875" style="103" customWidth="1"/>
    <col min="3845" max="3856" width="8.140625" style="103" customWidth="1"/>
    <col min="3857" max="3857" width="10.421875" style="103" customWidth="1"/>
    <col min="3858" max="3858" width="5.8515625" style="103" customWidth="1"/>
    <col min="3859" max="4096" width="9.00390625" style="103" customWidth="1"/>
    <col min="4097" max="4097" width="5.00390625" style="103" customWidth="1"/>
    <col min="4098" max="4098" width="8.57421875" style="103" customWidth="1"/>
    <col min="4099" max="4099" width="6.7109375" style="103" customWidth="1"/>
    <col min="4100" max="4100" width="10.421875" style="103" customWidth="1"/>
    <col min="4101" max="4112" width="8.140625" style="103" customWidth="1"/>
    <col min="4113" max="4113" width="10.421875" style="103" customWidth="1"/>
    <col min="4114" max="4114" width="5.8515625" style="103" customWidth="1"/>
    <col min="4115" max="4352" width="9.00390625" style="103" customWidth="1"/>
    <col min="4353" max="4353" width="5.00390625" style="103" customWidth="1"/>
    <col min="4354" max="4354" width="8.57421875" style="103" customWidth="1"/>
    <col min="4355" max="4355" width="6.7109375" style="103" customWidth="1"/>
    <col min="4356" max="4356" width="10.421875" style="103" customWidth="1"/>
    <col min="4357" max="4368" width="8.140625" style="103" customWidth="1"/>
    <col min="4369" max="4369" width="10.421875" style="103" customWidth="1"/>
    <col min="4370" max="4370" width="5.8515625" style="103" customWidth="1"/>
    <col min="4371" max="4608" width="9.00390625" style="103" customWidth="1"/>
    <col min="4609" max="4609" width="5.00390625" style="103" customWidth="1"/>
    <col min="4610" max="4610" width="8.57421875" style="103" customWidth="1"/>
    <col min="4611" max="4611" width="6.7109375" style="103" customWidth="1"/>
    <col min="4612" max="4612" width="10.421875" style="103" customWidth="1"/>
    <col min="4613" max="4624" width="8.140625" style="103" customWidth="1"/>
    <col min="4625" max="4625" width="10.421875" style="103" customWidth="1"/>
    <col min="4626" max="4626" width="5.8515625" style="103" customWidth="1"/>
    <col min="4627" max="4864" width="9.00390625" style="103" customWidth="1"/>
    <col min="4865" max="4865" width="5.00390625" style="103" customWidth="1"/>
    <col min="4866" max="4866" width="8.57421875" style="103" customWidth="1"/>
    <col min="4867" max="4867" width="6.7109375" style="103" customWidth="1"/>
    <col min="4868" max="4868" width="10.421875" style="103" customWidth="1"/>
    <col min="4869" max="4880" width="8.140625" style="103" customWidth="1"/>
    <col min="4881" max="4881" width="10.421875" style="103" customWidth="1"/>
    <col min="4882" max="4882" width="5.8515625" style="103" customWidth="1"/>
    <col min="4883" max="5120" width="9.00390625" style="103" customWidth="1"/>
    <col min="5121" max="5121" width="5.00390625" style="103" customWidth="1"/>
    <col min="5122" max="5122" width="8.57421875" style="103" customWidth="1"/>
    <col min="5123" max="5123" width="6.7109375" style="103" customWidth="1"/>
    <col min="5124" max="5124" width="10.421875" style="103" customWidth="1"/>
    <col min="5125" max="5136" width="8.140625" style="103" customWidth="1"/>
    <col min="5137" max="5137" width="10.421875" style="103" customWidth="1"/>
    <col min="5138" max="5138" width="5.8515625" style="103" customWidth="1"/>
    <col min="5139" max="5376" width="9.00390625" style="103" customWidth="1"/>
    <col min="5377" max="5377" width="5.00390625" style="103" customWidth="1"/>
    <col min="5378" max="5378" width="8.57421875" style="103" customWidth="1"/>
    <col min="5379" max="5379" width="6.7109375" style="103" customWidth="1"/>
    <col min="5380" max="5380" width="10.421875" style="103" customWidth="1"/>
    <col min="5381" max="5392" width="8.140625" style="103" customWidth="1"/>
    <col min="5393" max="5393" width="10.421875" style="103" customWidth="1"/>
    <col min="5394" max="5394" width="5.8515625" style="103" customWidth="1"/>
    <col min="5395" max="5632" width="9.00390625" style="103" customWidth="1"/>
    <col min="5633" max="5633" width="5.00390625" style="103" customWidth="1"/>
    <col min="5634" max="5634" width="8.57421875" style="103" customWidth="1"/>
    <col min="5635" max="5635" width="6.7109375" style="103" customWidth="1"/>
    <col min="5636" max="5636" width="10.421875" style="103" customWidth="1"/>
    <col min="5637" max="5648" width="8.140625" style="103" customWidth="1"/>
    <col min="5649" max="5649" width="10.421875" style="103" customWidth="1"/>
    <col min="5650" max="5650" width="5.8515625" style="103" customWidth="1"/>
    <col min="5651" max="5888" width="9.00390625" style="103" customWidth="1"/>
    <col min="5889" max="5889" width="5.00390625" style="103" customWidth="1"/>
    <col min="5890" max="5890" width="8.57421875" style="103" customWidth="1"/>
    <col min="5891" max="5891" width="6.7109375" style="103" customWidth="1"/>
    <col min="5892" max="5892" width="10.421875" style="103" customWidth="1"/>
    <col min="5893" max="5904" width="8.140625" style="103" customWidth="1"/>
    <col min="5905" max="5905" width="10.421875" style="103" customWidth="1"/>
    <col min="5906" max="5906" width="5.8515625" style="103" customWidth="1"/>
    <col min="5907" max="6144" width="9.00390625" style="103" customWidth="1"/>
    <col min="6145" max="6145" width="5.00390625" style="103" customWidth="1"/>
    <col min="6146" max="6146" width="8.57421875" style="103" customWidth="1"/>
    <col min="6147" max="6147" width="6.7109375" style="103" customWidth="1"/>
    <col min="6148" max="6148" width="10.421875" style="103" customWidth="1"/>
    <col min="6149" max="6160" width="8.140625" style="103" customWidth="1"/>
    <col min="6161" max="6161" width="10.421875" style="103" customWidth="1"/>
    <col min="6162" max="6162" width="5.8515625" style="103" customWidth="1"/>
    <col min="6163" max="6400" width="9.00390625" style="103" customWidth="1"/>
    <col min="6401" max="6401" width="5.00390625" style="103" customWidth="1"/>
    <col min="6402" max="6402" width="8.57421875" style="103" customWidth="1"/>
    <col min="6403" max="6403" width="6.7109375" style="103" customWidth="1"/>
    <col min="6404" max="6404" width="10.421875" style="103" customWidth="1"/>
    <col min="6405" max="6416" width="8.140625" style="103" customWidth="1"/>
    <col min="6417" max="6417" width="10.421875" style="103" customWidth="1"/>
    <col min="6418" max="6418" width="5.8515625" style="103" customWidth="1"/>
    <col min="6419" max="6656" width="9.00390625" style="103" customWidth="1"/>
    <col min="6657" max="6657" width="5.00390625" style="103" customWidth="1"/>
    <col min="6658" max="6658" width="8.57421875" style="103" customWidth="1"/>
    <col min="6659" max="6659" width="6.7109375" style="103" customWidth="1"/>
    <col min="6660" max="6660" width="10.421875" style="103" customWidth="1"/>
    <col min="6661" max="6672" width="8.140625" style="103" customWidth="1"/>
    <col min="6673" max="6673" width="10.421875" style="103" customWidth="1"/>
    <col min="6674" max="6674" width="5.8515625" style="103" customWidth="1"/>
    <col min="6675" max="6912" width="9.00390625" style="103" customWidth="1"/>
    <col min="6913" max="6913" width="5.00390625" style="103" customWidth="1"/>
    <col min="6914" max="6914" width="8.57421875" style="103" customWidth="1"/>
    <col min="6915" max="6915" width="6.7109375" style="103" customWidth="1"/>
    <col min="6916" max="6916" width="10.421875" style="103" customWidth="1"/>
    <col min="6917" max="6928" width="8.140625" style="103" customWidth="1"/>
    <col min="6929" max="6929" width="10.421875" style="103" customWidth="1"/>
    <col min="6930" max="6930" width="5.8515625" style="103" customWidth="1"/>
    <col min="6931" max="7168" width="9.00390625" style="103" customWidth="1"/>
    <col min="7169" max="7169" width="5.00390625" style="103" customWidth="1"/>
    <col min="7170" max="7170" width="8.57421875" style="103" customWidth="1"/>
    <col min="7171" max="7171" width="6.7109375" style="103" customWidth="1"/>
    <col min="7172" max="7172" width="10.421875" style="103" customWidth="1"/>
    <col min="7173" max="7184" width="8.140625" style="103" customWidth="1"/>
    <col min="7185" max="7185" width="10.421875" style="103" customWidth="1"/>
    <col min="7186" max="7186" width="5.8515625" style="103" customWidth="1"/>
    <col min="7187" max="7424" width="9.00390625" style="103" customWidth="1"/>
    <col min="7425" max="7425" width="5.00390625" style="103" customWidth="1"/>
    <col min="7426" max="7426" width="8.57421875" style="103" customWidth="1"/>
    <col min="7427" max="7427" width="6.7109375" style="103" customWidth="1"/>
    <col min="7428" max="7428" width="10.421875" style="103" customWidth="1"/>
    <col min="7429" max="7440" width="8.140625" style="103" customWidth="1"/>
    <col min="7441" max="7441" width="10.421875" style="103" customWidth="1"/>
    <col min="7442" max="7442" width="5.8515625" style="103" customWidth="1"/>
    <col min="7443" max="7680" width="9.00390625" style="103" customWidth="1"/>
    <col min="7681" max="7681" width="5.00390625" style="103" customWidth="1"/>
    <col min="7682" max="7682" width="8.57421875" style="103" customWidth="1"/>
    <col min="7683" max="7683" width="6.7109375" style="103" customWidth="1"/>
    <col min="7684" max="7684" width="10.421875" style="103" customWidth="1"/>
    <col min="7685" max="7696" width="8.140625" style="103" customWidth="1"/>
    <col min="7697" max="7697" width="10.421875" style="103" customWidth="1"/>
    <col min="7698" max="7698" width="5.8515625" style="103" customWidth="1"/>
    <col min="7699" max="7936" width="9.00390625" style="103" customWidth="1"/>
    <col min="7937" max="7937" width="5.00390625" style="103" customWidth="1"/>
    <col min="7938" max="7938" width="8.57421875" style="103" customWidth="1"/>
    <col min="7939" max="7939" width="6.7109375" style="103" customWidth="1"/>
    <col min="7940" max="7940" width="10.421875" style="103" customWidth="1"/>
    <col min="7941" max="7952" width="8.140625" style="103" customWidth="1"/>
    <col min="7953" max="7953" width="10.421875" style="103" customWidth="1"/>
    <col min="7954" max="7954" width="5.8515625" style="103" customWidth="1"/>
    <col min="7955" max="8192" width="9.00390625" style="103" customWidth="1"/>
    <col min="8193" max="8193" width="5.00390625" style="103" customWidth="1"/>
    <col min="8194" max="8194" width="8.57421875" style="103" customWidth="1"/>
    <col min="8195" max="8195" width="6.7109375" style="103" customWidth="1"/>
    <col min="8196" max="8196" width="10.421875" style="103" customWidth="1"/>
    <col min="8197" max="8208" width="8.140625" style="103" customWidth="1"/>
    <col min="8209" max="8209" width="10.421875" style="103" customWidth="1"/>
    <col min="8210" max="8210" width="5.8515625" style="103" customWidth="1"/>
    <col min="8211" max="8448" width="9.00390625" style="103" customWidth="1"/>
    <col min="8449" max="8449" width="5.00390625" style="103" customWidth="1"/>
    <col min="8450" max="8450" width="8.57421875" style="103" customWidth="1"/>
    <col min="8451" max="8451" width="6.7109375" style="103" customWidth="1"/>
    <col min="8452" max="8452" width="10.421875" style="103" customWidth="1"/>
    <col min="8453" max="8464" width="8.140625" style="103" customWidth="1"/>
    <col min="8465" max="8465" width="10.421875" style="103" customWidth="1"/>
    <col min="8466" max="8466" width="5.8515625" style="103" customWidth="1"/>
    <col min="8467" max="8704" width="9.00390625" style="103" customWidth="1"/>
    <col min="8705" max="8705" width="5.00390625" style="103" customWidth="1"/>
    <col min="8706" max="8706" width="8.57421875" style="103" customWidth="1"/>
    <col min="8707" max="8707" width="6.7109375" style="103" customWidth="1"/>
    <col min="8708" max="8708" width="10.421875" style="103" customWidth="1"/>
    <col min="8709" max="8720" width="8.140625" style="103" customWidth="1"/>
    <col min="8721" max="8721" width="10.421875" style="103" customWidth="1"/>
    <col min="8722" max="8722" width="5.8515625" style="103" customWidth="1"/>
    <col min="8723" max="8960" width="9.00390625" style="103" customWidth="1"/>
    <col min="8961" max="8961" width="5.00390625" style="103" customWidth="1"/>
    <col min="8962" max="8962" width="8.57421875" style="103" customWidth="1"/>
    <col min="8963" max="8963" width="6.7109375" style="103" customWidth="1"/>
    <col min="8964" max="8964" width="10.421875" style="103" customWidth="1"/>
    <col min="8965" max="8976" width="8.140625" style="103" customWidth="1"/>
    <col min="8977" max="8977" width="10.421875" style="103" customWidth="1"/>
    <col min="8978" max="8978" width="5.8515625" style="103" customWidth="1"/>
    <col min="8979" max="9216" width="9.00390625" style="103" customWidth="1"/>
    <col min="9217" max="9217" width="5.00390625" style="103" customWidth="1"/>
    <col min="9218" max="9218" width="8.57421875" style="103" customWidth="1"/>
    <col min="9219" max="9219" width="6.7109375" style="103" customWidth="1"/>
    <col min="9220" max="9220" width="10.421875" style="103" customWidth="1"/>
    <col min="9221" max="9232" width="8.140625" style="103" customWidth="1"/>
    <col min="9233" max="9233" width="10.421875" style="103" customWidth="1"/>
    <col min="9234" max="9234" width="5.8515625" style="103" customWidth="1"/>
    <col min="9235" max="9472" width="9.00390625" style="103" customWidth="1"/>
    <col min="9473" max="9473" width="5.00390625" style="103" customWidth="1"/>
    <col min="9474" max="9474" width="8.57421875" style="103" customWidth="1"/>
    <col min="9475" max="9475" width="6.7109375" style="103" customWidth="1"/>
    <col min="9476" max="9476" width="10.421875" style="103" customWidth="1"/>
    <col min="9477" max="9488" width="8.140625" style="103" customWidth="1"/>
    <col min="9489" max="9489" width="10.421875" style="103" customWidth="1"/>
    <col min="9490" max="9490" width="5.8515625" style="103" customWidth="1"/>
    <col min="9491" max="9728" width="9.00390625" style="103" customWidth="1"/>
    <col min="9729" max="9729" width="5.00390625" style="103" customWidth="1"/>
    <col min="9730" max="9730" width="8.57421875" style="103" customWidth="1"/>
    <col min="9731" max="9731" width="6.7109375" style="103" customWidth="1"/>
    <col min="9732" max="9732" width="10.421875" style="103" customWidth="1"/>
    <col min="9733" max="9744" width="8.140625" style="103" customWidth="1"/>
    <col min="9745" max="9745" width="10.421875" style="103" customWidth="1"/>
    <col min="9746" max="9746" width="5.8515625" style="103" customWidth="1"/>
    <col min="9747" max="9984" width="9.00390625" style="103" customWidth="1"/>
    <col min="9985" max="9985" width="5.00390625" style="103" customWidth="1"/>
    <col min="9986" max="9986" width="8.57421875" style="103" customWidth="1"/>
    <col min="9987" max="9987" width="6.7109375" style="103" customWidth="1"/>
    <col min="9988" max="9988" width="10.421875" style="103" customWidth="1"/>
    <col min="9989" max="10000" width="8.140625" style="103" customWidth="1"/>
    <col min="10001" max="10001" width="10.421875" style="103" customWidth="1"/>
    <col min="10002" max="10002" width="5.8515625" style="103" customWidth="1"/>
    <col min="10003" max="10240" width="9.00390625" style="103" customWidth="1"/>
    <col min="10241" max="10241" width="5.00390625" style="103" customWidth="1"/>
    <col min="10242" max="10242" width="8.57421875" style="103" customWidth="1"/>
    <col min="10243" max="10243" width="6.7109375" style="103" customWidth="1"/>
    <col min="10244" max="10244" width="10.421875" style="103" customWidth="1"/>
    <col min="10245" max="10256" width="8.140625" style="103" customWidth="1"/>
    <col min="10257" max="10257" width="10.421875" style="103" customWidth="1"/>
    <col min="10258" max="10258" width="5.8515625" style="103" customWidth="1"/>
    <col min="10259" max="10496" width="9.00390625" style="103" customWidth="1"/>
    <col min="10497" max="10497" width="5.00390625" style="103" customWidth="1"/>
    <col min="10498" max="10498" width="8.57421875" style="103" customWidth="1"/>
    <col min="10499" max="10499" width="6.7109375" style="103" customWidth="1"/>
    <col min="10500" max="10500" width="10.421875" style="103" customWidth="1"/>
    <col min="10501" max="10512" width="8.140625" style="103" customWidth="1"/>
    <col min="10513" max="10513" width="10.421875" style="103" customWidth="1"/>
    <col min="10514" max="10514" width="5.8515625" style="103" customWidth="1"/>
    <col min="10515" max="10752" width="9.00390625" style="103" customWidth="1"/>
    <col min="10753" max="10753" width="5.00390625" style="103" customWidth="1"/>
    <col min="10754" max="10754" width="8.57421875" style="103" customWidth="1"/>
    <col min="10755" max="10755" width="6.7109375" style="103" customWidth="1"/>
    <col min="10756" max="10756" width="10.421875" style="103" customWidth="1"/>
    <col min="10757" max="10768" width="8.140625" style="103" customWidth="1"/>
    <col min="10769" max="10769" width="10.421875" style="103" customWidth="1"/>
    <col min="10770" max="10770" width="5.8515625" style="103" customWidth="1"/>
    <col min="10771" max="11008" width="9.00390625" style="103" customWidth="1"/>
    <col min="11009" max="11009" width="5.00390625" style="103" customWidth="1"/>
    <col min="11010" max="11010" width="8.57421875" style="103" customWidth="1"/>
    <col min="11011" max="11011" width="6.7109375" style="103" customWidth="1"/>
    <col min="11012" max="11012" width="10.421875" style="103" customWidth="1"/>
    <col min="11013" max="11024" width="8.140625" style="103" customWidth="1"/>
    <col min="11025" max="11025" width="10.421875" style="103" customWidth="1"/>
    <col min="11026" max="11026" width="5.8515625" style="103" customWidth="1"/>
    <col min="11027" max="11264" width="9.00390625" style="103" customWidth="1"/>
    <col min="11265" max="11265" width="5.00390625" style="103" customWidth="1"/>
    <col min="11266" max="11266" width="8.57421875" style="103" customWidth="1"/>
    <col min="11267" max="11267" width="6.7109375" style="103" customWidth="1"/>
    <col min="11268" max="11268" width="10.421875" style="103" customWidth="1"/>
    <col min="11269" max="11280" width="8.140625" style="103" customWidth="1"/>
    <col min="11281" max="11281" width="10.421875" style="103" customWidth="1"/>
    <col min="11282" max="11282" width="5.8515625" style="103" customWidth="1"/>
    <col min="11283" max="11520" width="9.00390625" style="103" customWidth="1"/>
    <col min="11521" max="11521" width="5.00390625" style="103" customWidth="1"/>
    <col min="11522" max="11522" width="8.57421875" style="103" customWidth="1"/>
    <col min="11523" max="11523" width="6.7109375" style="103" customWidth="1"/>
    <col min="11524" max="11524" width="10.421875" style="103" customWidth="1"/>
    <col min="11525" max="11536" width="8.140625" style="103" customWidth="1"/>
    <col min="11537" max="11537" width="10.421875" style="103" customWidth="1"/>
    <col min="11538" max="11538" width="5.8515625" style="103" customWidth="1"/>
    <col min="11539" max="11776" width="9.00390625" style="103" customWidth="1"/>
    <col min="11777" max="11777" width="5.00390625" style="103" customWidth="1"/>
    <col min="11778" max="11778" width="8.57421875" style="103" customWidth="1"/>
    <col min="11779" max="11779" width="6.7109375" style="103" customWidth="1"/>
    <col min="11780" max="11780" width="10.421875" style="103" customWidth="1"/>
    <col min="11781" max="11792" width="8.140625" style="103" customWidth="1"/>
    <col min="11793" max="11793" width="10.421875" style="103" customWidth="1"/>
    <col min="11794" max="11794" width="5.8515625" style="103" customWidth="1"/>
    <col min="11795" max="12032" width="9.00390625" style="103" customWidth="1"/>
    <col min="12033" max="12033" width="5.00390625" style="103" customWidth="1"/>
    <col min="12034" max="12034" width="8.57421875" style="103" customWidth="1"/>
    <col min="12035" max="12035" width="6.7109375" style="103" customWidth="1"/>
    <col min="12036" max="12036" width="10.421875" style="103" customWidth="1"/>
    <col min="12037" max="12048" width="8.140625" style="103" customWidth="1"/>
    <col min="12049" max="12049" width="10.421875" style="103" customWidth="1"/>
    <col min="12050" max="12050" width="5.8515625" style="103" customWidth="1"/>
    <col min="12051" max="12288" width="9.00390625" style="103" customWidth="1"/>
    <col min="12289" max="12289" width="5.00390625" style="103" customWidth="1"/>
    <col min="12290" max="12290" width="8.57421875" style="103" customWidth="1"/>
    <col min="12291" max="12291" width="6.7109375" style="103" customWidth="1"/>
    <col min="12292" max="12292" width="10.421875" style="103" customWidth="1"/>
    <col min="12293" max="12304" width="8.140625" style="103" customWidth="1"/>
    <col min="12305" max="12305" width="10.421875" style="103" customWidth="1"/>
    <col min="12306" max="12306" width="5.8515625" style="103" customWidth="1"/>
    <col min="12307" max="12544" width="9.00390625" style="103" customWidth="1"/>
    <col min="12545" max="12545" width="5.00390625" style="103" customWidth="1"/>
    <col min="12546" max="12546" width="8.57421875" style="103" customWidth="1"/>
    <col min="12547" max="12547" width="6.7109375" style="103" customWidth="1"/>
    <col min="12548" max="12548" width="10.421875" style="103" customWidth="1"/>
    <col min="12549" max="12560" width="8.140625" style="103" customWidth="1"/>
    <col min="12561" max="12561" width="10.421875" style="103" customWidth="1"/>
    <col min="12562" max="12562" width="5.8515625" style="103" customWidth="1"/>
    <col min="12563" max="12800" width="9.00390625" style="103" customWidth="1"/>
    <col min="12801" max="12801" width="5.00390625" style="103" customWidth="1"/>
    <col min="12802" max="12802" width="8.57421875" style="103" customWidth="1"/>
    <col min="12803" max="12803" width="6.7109375" style="103" customWidth="1"/>
    <col min="12804" max="12804" width="10.421875" style="103" customWidth="1"/>
    <col min="12805" max="12816" width="8.140625" style="103" customWidth="1"/>
    <col min="12817" max="12817" width="10.421875" style="103" customWidth="1"/>
    <col min="12818" max="12818" width="5.8515625" style="103" customWidth="1"/>
    <col min="12819" max="13056" width="9.00390625" style="103" customWidth="1"/>
    <col min="13057" max="13057" width="5.00390625" style="103" customWidth="1"/>
    <col min="13058" max="13058" width="8.57421875" style="103" customWidth="1"/>
    <col min="13059" max="13059" width="6.7109375" style="103" customWidth="1"/>
    <col min="13060" max="13060" width="10.421875" style="103" customWidth="1"/>
    <col min="13061" max="13072" width="8.140625" style="103" customWidth="1"/>
    <col min="13073" max="13073" width="10.421875" style="103" customWidth="1"/>
    <col min="13074" max="13074" width="5.8515625" style="103" customWidth="1"/>
    <col min="13075" max="13312" width="9.00390625" style="103" customWidth="1"/>
    <col min="13313" max="13313" width="5.00390625" style="103" customWidth="1"/>
    <col min="13314" max="13314" width="8.57421875" style="103" customWidth="1"/>
    <col min="13315" max="13315" width="6.7109375" style="103" customWidth="1"/>
    <col min="13316" max="13316" width="10.421875" style="103" customWidth="1"/>
    <col min="13317" max="13328" width="8.140625" style="103" customWidth="1"/>
    <col min="13329" max="13329" width="10.421875" style="103" customWidth="1"/>
    <col min="13330" max="13330" width="5.8515625" style="103" customWidth="1"/>
    <col min="13331" max="13568" width="9.00390625" style="103" customWidth="1"/>
    <col min="13569" max="13569" width="5.00390625" style="103" customWidth="1"/>
    <col min="13570" max="13570" width="8.57421875" style="103" customWidth="1"/>
    <col min="13571" max="13571" width="6.7109375" style="103" customWidth="1"/>
    <col min="13572" max="13572" width="10.421875" style="103" customWidth="1"/>
    <col min="13573" max="13584" width="8.140625" style="103" customWidth="1"/>
    <col min="13585" max="13585" width="10.421875" style="103" customWidth="1"/>
    <col min="13586" max="13586" width="5.8515625" style="103" customWidth="1"/>
    <col min="13587" max="13824" width="9.00390625" style="103" customWidth="1"/>
    <col min="13825" max="13825" width="5.00390625" style="103" customWidth="1"/>
    <col min="13826" max="13826" width="8.57421875" style="103" customWidth="1"/>
    <col min="13827" max="13827" width="6.7109375" style="103" customWidth="1"/>
    <col min="13828" max="13828" width="10.421875" style="103" customWidth="1"/>
    <col min="13829" max="13840" width="8.140625" style="103" customWidth="1"/>
    <col min="13841" max="13841" width="10.421875" style="103" customWidth="1"/>
    <col min="13842" max="13842" width="5.8515625" style="103" customWidth="1"/>
    <col min="13843" max="14080" width="9.00390625" style="103" customWidth="1"/>
    <col min="14081" max="14081" width="5.00390625" style="103" customWidth="1"/>
    <col min="14082" max="14082" width="8.57421875" style="103" customWidth="1"/>
    <col min="14083" max="14083" width="6.7109375" style="103" customWidth="1"/>
    <col min="14084" max="14084" width="10.421875" style="103" customWidth="1"/>
    <col min="14085" max="14096" width="8.140625" style="103" customWidth="1"/>
    <col min="14097" max="14097" width="10.421875" style="103" customWidth="1"/>
    <col min="14098" max="14098" width="5.8515625" style="103" customWidth="1"/>
    <col min="14099" max="14336" width="9.00390625" style="103" customWidth="1"/>
    <col min="14337" max="14337" width="5.00390625" style="103" customWidth="1"/>
    <col min="14338" max="14338" width="8.57421875" style="103" customWidth="1"/>
    <col min="14339" max="14339" width="6.7109375" style="103" customWidth="1"/>
    <col min="14340" max="14340" width="10.421875" style="103" customWidth="1"/>
    <col min="14341" max="14352" width="8.140625" style="103" customWidth="1"/>
    <col min="14353" max="14353" width="10.421875" style="103" customWidth="1"/>
    <col min="14354" max="14354" width="5.8515625" style="103" customWidth="1"/>
    <col min="14355" max="14592" width="9.00390625" style="103" customWidth="1"/>
    <col min="14593" max="14593" width="5.00390625" style="103" customWidth="1"/>
    <col min="14594" max="14594" width="8.57421875" style="103" customWidth="1"/>
    <col min="14595" max="14595" width="6.7109375" style="103" customWidth="1"/>
    <col min="14596" max="14596" width="10.421875" style="103" customWidth="1"/>
    <col min="14597" max="14608" width="8.140625" style="103" customWidth="1"/>
    <col min="14609" max="14609" width="10.421875" style="103" customWidth="1"/>
    <col min="14610" max="14610" width="5.8515625" style="103" customWidth="1"/>
    <col min="14611" max="14848" width="9.00390625" style="103" customWidth="1"/>
    <col min="14849" max="14849" width="5.00390625" style="103" customWidth="1"/>
    <col min="14850" max="14850" width="8.57421875" style="103" customWidth="1"/>
    <col min="14851" max="14851" width="6.7109375" style="103" customWidth="1"/>
    <col min="14852" max="14852" width="10.421875" style="103" customWidth="1"/>
    <col min="14853" max="14864" width="8.140625" style="103" customWidth="1"/>
    <col min="14865" max="14865" width="10.421875" style="103" customWidth="1"/>
    <col min="14866" max="14866" width="5.8515625" style="103" customWidth="1"/>
    <col min="14867" max="15104" width="9.00390625" style="103" customWidth="1"/>
    <col min="15105" max="15105" width="5.00390625" style="103" customWidth="1"/>
    <col min="15106" max="15106" width="8.57421875" style="103" customWidth="1"/>
    <col min="15107" max="15107" width="6.7109375" style="103" customWidth="1"/>
    <col min="15108" max="15108" width="10.421875" style="103" customWidth="1"/>
    <col min="15109" max="15120" width="8.140625" style="103" customWidth="1"/>
    <col min="15121" max="15121" width="10.421875" style="103" customWidth="1"/>
    <col min="15122" max="15122" width="5.8515625" style="103" customWidth="1"/>
    <col min="15123" max="15360" width="9.00390625" style="103" customWidth="1"/>
    <col min="15361" max="15361" width="5.00390625" style="103" customWidth="1"/>
    <col min="15362" max="15362" width="8.57421875" style="103" customWidth="1"/>
    <col min="15363" max="15363" width="6.7109375" style="103" customWidth="1"/>
    <col min="15364" max="15364" width="10.421875" style="103" customWidth="1"/>
    <col min="15365" max="15376" width="8.140625" style="103" customWidth="1"/>
    <col min="15377" max="15377" width="10.421875" style="103" customWidth="1"/>
    <col min="15378" max="15378" width="5.8515625" style="103" customWidth="1"/>
    <col min="15379" max="15616" width="9.00390625" style="103" customWidth="1"/>
    <col min="15617" max="15617" width="5.00390625" style="103" customWidth="1"/>
    <col min="15618" max="15618" width="8.57421875" style="103" customWidth="1"/>
    <col min="15619" max="15619" width="6.7109375" style="103" customWidth="1"/>
    <col min="15620" max="15620" width="10.421875" style="103" customWidth="1"/>
    <col min="15621" max="15632" width="8.140625" style="103" customWidth="1"/>
    <col min="15633" max="15633" width="10.421875" style="103" customWidth="1"/>
    <col min="15634" max="15634" width="5.8515625" style="103" customWidth="1"/>
    <col min="15635" max="15872" width="9.00390625" style="103" customWidth="1"/>
    <col min="15873" max="15873" width="5.00390625" style="103" customWidth="1"/>
    <col min="15874" max="15874" width="8.57421875" style="103" customWidth="1"/>
    <col min="15875" max="15875" width="6.7109375" style="103" customWidth="1"/>
    <col min="15876" max="15876" width="10.421875" style="103" customWidth="1"/>
    <col min="15877" max="15888" width="8.140625" style="103" customWidth="1"/>
    <col min="15889" max="15889" width="10.421875" style="103" customWidth="1"/>
    <col min="15890" max="15890" width="5.8515625" style="103" customWidth="1"/>
    <col min="15891" max="16128" width="9.00390625" style="103" customWidth="1"/>
    <col min="16129" max="16129" width="5.00390625" style="103" customWidth="1"/>
    <col min="16130" max="16130" width="8.57421875" style="103" customWidth="1"/>
    <col min="16131" max="16131" width="6.7109375" style="103" customWidth="1"/>
    <col min="16132" max="16132" width="10.421875" style="103" customWidth="1"/>
    <col min="16133" max="16144" width="8.140625" style="103" customWidth="1"/>
    <col min="16145" max="16145" width="10.421875" style="103" customWidth="1"/>
    <col min="16146" max="16146" width="5.8515625" style="103" customWidth="1"/>
    <col min="16147" max="16384" width="9.00390625" style="103" customWidth="1"/>
  </cols>
  <sheetData>
    <row r="1" spans="1:18" s="102" customFormat="1" ht="17.25">
      <c r="A1" s="100"/>
      <c r="B1" s="101" t="s">
        <v>136</v>
      </c>
      <c r="C1" s="100"/>
      <c r="D1" s="100"/>
      <c r="E1" s="100"/>
      <c r="F1" s="100"/>
      <c r="G1" s="100"/>
      <c r="H1" s="100"/>
      <c r="I1" s="100"/>
      <c r="J1" s="100"/>
      <c r="K1" s="100"/>
      <c r="L1" s="100"/>
      <c r="M1" s="100"/>
      <c r="N1" s="100"/>
      <c r="O1" s="100"/>
      <c r="P1" s="100"/>
      <c r="Q1" s="100"/>
      <c r="R1" s="100"/>
    </row>
    <row r="2" spans="2:18" ht="16.5" customHeight="1">
      <c r="B2" s="104"/>
      <c r="C2" s="105"/>
      <c r="D2" s="106"/>
      <c r="E2" s="106"/>
      <c r="F2" s="106"/>
      <c r="G2" s="106"/>
      <c r="H2" s="106"/>
      <c r="I2" s="106"/>
      <c r="J2" s="106"/>
      <c r="K2" s="106"/>
      <c r="L2" s="106"/>
      <c r="M2" s="106"/>
      <c r="N2" s="106"/>
      <c r="O2" s="106"/>
      <c r="P2" s="106"/>
      <c r="Q2" s="106" t="s">
        <v>137</v>
      </c>
      <c r="R2" s="107"/>
    </row>
    <row r="3" spans="2:18" ht="16.5" customHeight="1">
      <c r="B3" s="108"/>
      <c r="C3" s="108" t="s">
        <v>138</v>
      </c>
      <c r="D3" s="109"/>
      <c r="E3" s="110" t="s">
        <v>139</v>
      </c>
      <c r="F3" s="111"/>
      <c r="G3" s="111"/>
      <c r="H3" s="111"/>
      <c r="I3" s="111"/>
      <c r="J3" s="111"/>
      <c r="K3" s="111"/>
      <c r="L3" s="111"/>
      <c r="M3" s="112"/>
      <c r="N3" s="111"/>
      <c r="O3" s="111"/>
      <c r="P3" s="113"/>
      <c r="Q3" s="108"/>
      <c r="R3" s="108"/>
    </row>
    <row r="4" spans="2:18" s="105" customFormat="1" ht="16.5" customHeight="1">
      <c r="B4" s="114" t="s">
        <v>140</v>
      </c>
      <c r="C4" s="114" t="s">
        <v>141</v>
      </c>
      <c r="D4" s="115" t="s">
        <v>142</v>
      </c>
      <c r="E4" s="116" t="s">
        <v>95</v>
      </c>
      <c r="F4" s="117" t="s">
        <v>97</v>
      </c>
      <c r="G4" s="117" t="s">
        <v>98</v>
      </c>
      <c r="H4" s="117" t="s">
        <v>99</v>
      </c>
      <c r="I4" s="117" t="s">
        <v>100</v>
      </c>
      <c r="J4" s="117" t="s">
        <v>102</v>
      </c>
      <c r="K4" s="117" t="s">
        <v>104</v>
      </c>
      <c r="L4" s="117" t="s">
        <v>105</v>
      </c>
      <c r="M4" s="117" t="s">
        <v>106</v>
      </c>
      <c r="N4" s="117" t="s">
        <v>143</v>
      </c>
      <c r="O4" s="117" t="s">
        <v>144</v>
      </c>
      <c r="P4" s="118" t="s">
        <v>145</v>
      </c>
      <c r="Q4" s="119" t="s">
        <v>146</v>
      </c>
      <c r="R4" s="119" t="s">
        <v>45</v>
      </c>
    </row>
    <row r="5" spans="2:18" ht="16.5" customHeight="1">
      <c r="B5" s="108"/>
      <c r="C5" s="120" t="s">
        <v>138</v>
      </c>
      <c r="D5" s="121">
        <v>12409600</v>
      </c>
      <c r="E5" s="121">
        <v>1100700</v>
      </c>
      <c r="F5" s="122">
        <v>557400</v>
      </c>
      <c r="G5" s="122">
        <v>1074300</v>
      </c>
      <c r="H5" s="122">
        <v>1104200</v>
      </c>
      <c r="I5" s="122">
        <v>1093800</v>
      </c>
      <c r="J5" s="122">
        <v>841900</v>
      </c>
      <c r="K5" s="122">
        <v>1010200</v>
      </c>
      <c r="L5" s="122">
        <v>1701100</v>
      </c>
      <c r="M5" s="122">
        <v>863500</v>
      </c>
      <c r="N5" s="122">
        <v>1086000</v>
      </c>
      <c r="O5" s="122">
        <v>1316700</v>
      </c>
      <c r="P5" s="123">
        <v>659800</v>
      </c>
      <c r="Q5" s="124">
        <v>12179200</v>
      </c>
      <c r="R5" s="125">
        <v>1.0189174986862848</v>
      </c>
    </row>
    <row r="6" spans="1:18" ht="16.5" customHeight="1">
      <c r="A6" s="126"/>
      <c r="B6" s="127" t="s">
        <v>147</v>
      </c>
      <c r="C6" s="128" t="s">
        <v>148</v>
      </c>
      <c r="D6" s="129">
        <v>1411700</v>
      </c>
      <c r="E6" s="130">
        <v>85900</v>
      </c>
      <c r="F6" s="131">
        <v>87500</v>
      </c>
      <c r="G6" s="131">
        <v>123200</v>
      </c>
      <c r="H6" s="131">
        <v>135600</v>
      </c>
      <c r="I6" s="131">
        <v>136800</v>
      </c>
      <c r="J6" s="131">
        <v>101700</v>
      </c>
      <c r="K6" s="131">
        <v>115700</v>
      </c>
      <c r="L6" s="131">
        <v>157700</v>
      </c>
      <c r="M6" s="131">
        <v>105100</v>
      </c>
      <c r="N6" s="131">
        <v>118400</v>
      </c>
      <c r="O6" s="131">
        <v>127400</v>
      </c>
      <c r="P6" s="132">
        <v>116700</v>
      </c>
      <c r="Q6" s="133">
        <v>1395000</v>
      </c>
      <c r="R6" s="134">
        <v>1.0119713261648746</v>
      </c>
    </row>
    <row r="7" spans="2:19" ht="16.5" customHeight="1">
      <c r="B7" s="114"/>
      <c r="C7" s="135" t="s">
        <v>149</v>
      </c>
      <c r="D7" s="136">
        <v>13821300</v>
      </c>
      <c r="E7" s="137">
        <v>1186600</v>
      </c>
      <c r="F7" s="138">
        <v>644900</v>
      </c>
      <c r="G7" s="138">
        <v>1197500</v>
      </c>
      <c r="H7" s="138">
        <v>1239800</v>
      </c>
      <c r="I7" s="138">
        <v>1230600</v>
      </c>
      <c r="J7" s="138">
        <v>943600</v>
      </c>
      <c r="K7" s="138">
        <v>1125900</v>
      </c>
      <c r="L7" s="138">
        <v>1858800</v>
      </c>
      <c r="M7" s="138">
        <v>968600</v>
      </c>
      <c r="N7" s="138">
        <v>1204400</v>
      </c>
      <c r="O7" s="138">
        <v>1444100</v>
      </c>
      <c r="P7" s="139">
        <v>776500</v>
      </c>
      <c r="Q7" s="140">
        <v>13574200</v>
      </c>
      <c r="R7" s="141">
        <v>1.018203651043892</v>
      </c>
      <c r="S7" s="142"/>
    </row>
    <row r="8" spans="2:19" ht="16.5" customHeight="1">
      <c r="B8" s="108"/>
      <c r="C8" s="120" t="s">
        <v>138</v>
      </c>
      <c r="D8" s="121">
        <v>5565600</v>
      </c>
      <c r="E8" s="121">
        <v>373400</v>
      </c>
      <c r="F8" s="122">
        <v>245800</v>
      </c>
      <c r="G8" s="122">
        <v>356300</v>
      </c>
      <c r="H8" s="122">
        <v>620500</v>
      </c>
      <c r="I8" s="122">
        <v>641700</v>
      </c>
      <c r="J8" s="122">
        <v>419600</v>
      </c>
      <c r="K8" s="122">
        <v>486100</v>
      </c>
      <c r="L8" s="122">
        <v>520100</v>
      </c>
      <c r="M8" s="122">
        <v>491700</v>
      </c>
      <c r="N8" s="122">
        <v>417300</v>
      </c>
      <c r="O8" s="122">
        <v>588200</v>
      </c>
      <c r="P8" s="123">
        <v>404900</v>
      </c>
      <c r="Q8" s="124">
        <v>4957500</v>
      </c>
      <c r="R8" s="125">
        <v>1.1226626323751892</v>
      </c>
      <c r="S8" s="142"/>
    </row>
    <row r="9" spans="2:19" ht="16.5" customHeight="1">
      <c r="B9" s="127" t="s">
        <v>127</v>
      </c>
      <c r="C9" s="128" t="s">
        <v>148</v>
      </c>
      <c r="D9" s="129">
        <v>453500</v>
      </c>
      <c r="E9" s="130">
        <v>30200</v>
      </c>
      <c r="F9" s="131">
        <v>27800</v>
      </c>
      <c r="G9" s="131">
        <v>39700</v>
      </c>
      <c r="H9" s="131">
        <v>38600</v>
      </c>
      <c r="I9" s="131">
        <v>41100</v>
      </c>
      <c r="J9" s="131">
        <v>32700</v>
      </c>
      <c r="K9" s="131">
        <v>38000</v>
      </c>
      <c r="L9" s="131">
        <v>50200</v>
      </c>
      <c r="M9" s="131">
        <v>35600</v>
      </c>
      <c r="N9" s="131">
        <v>38600</v>
      </c>
      <c r="O9" s="131">
        <v>43000</v>
      </c>
      <c r="P9" s="132">
        <v>38000</v>
      </c>
      <c r="Q9" s="143">
        <v>492000</v>
      </c>
      <c r="R9" s="134">
        <v>0.9217479674796748</v>
      </c>
      <c r="S9" s="142"/>
    </row>
    <row r="10" spans="2:19" ht="16.5" customHeight="1">
      <c r="B10" s="114"/>
      <c r="C10" s="135" t="s">
        <v>149</v>
      </c>
      <c r="D10" s="136">
        <v>6019100</v>
      </c>
      <c r="E10" s="137">
        <v>403600</v>
      </c>
      <c r="F10" s="138">
        <v>273600</v>
      </c>
      <c r="G10" s="138">
        <v>396000</v>
      </c>
      <c r="H10" s="138">
        <v>659100</v>
      </c>
      <c r="I10" s="138">
        <v>682800</v>
      </c>
      <c r="J10" s="138">
        <v>452300</v>
      </c>
      <c r="K10" s="138">
        <v>524100</v>
      </c>
      <c r="L10" s="138">
        <v>570300</v>
      </c>
      <c r="M10" s="138">
        <v>527300</v>
      </c>
      <c r="N10" s="138">
        <v>455900</v>
      </c>
      <c r="O10" s="138">
        <v>631200</v>
      </c>
      <c r="P10" s="139">
        <v>442900</v>
      </c>
      <c r="Q10" s="140">
        <v>5449500</v>
      </c>
      <c r="R10" s="141">
        <v>1.1045233507661254</v>
      </c>
      <c r="S10" s="142"/>
    </row>
    <row r="11" spans="2:19" ht="16.5" customHeight="1">
      <c r="B11" s="108"/>
      <c r="C11" s="120" t="s">
        <v>138</v>
      </c>
      <c r="D11" s="121">
        <v>3519800</v>
      </c>
      <c r="E11" s="121">
        <v>270400</v>
      </c>
      <c r="F11" s="122">
        <v>289800</v>
      </c>
      <c r="G11" s="122">
        <v>233800</v>
      </c>
      <c r="H11" s="122">
        <v>374500</v>
      </c>
      <c r="I11" s="122">
        <v>383700</v>
      </c>
      <c r="J11" s="122">
        <v>236700</v>
      </c>
      <c r="K11" s="122">
        <v>284600</v>
      </c>
      <c r="L11" s="122">
        <v>330400</v>
      </c>
      <c r="M11" s="122">
        <v>237200</v>
      </c>
      <c r="N11" s="122">
        <v>320400</v>
      </c>
      <c r="O11" s="122">
        <v>349900</v>
      </c>
      <c r="P11" s="123">
        <v>208400</v>
      </c>
      <c r="Q11" s="124">
        <v>3462800</v>
      </c>
      <c r="R11" s="125">
        <v>1.0164606676677832</v>
      </c>
      <c r="S11" s="142"/>
    </row>
    <row r="12" spans="2:19" ht="16.5" customHeight="1">
      <c r="B12" s="127" t="s">
        <v>150</v>
      </c>
      <c r="C12" s="128" t="s">
        <v>148</v>
      </c>
      <c r="D12" s="129">
        <v>151300</v>
      </c>
      <c r="E12" s="130">
        <v>8100</v>
      </c>
      <c r="F12" s="131">
        <v>6800</v>
      </c>
      <c r="G12" s="131">
        <v>13900</v>
      </c>
      <c r="H12" s="131">
        <v>12700</v>
      </c>
      <c r="I12" s="131">
        <v>15400</v>
      </c>
      <c r="J12" s="131">
        <v>10900</v>
      </c>
      <c r="K12" s="131">
        <v>13200</v>
      </c>
      <c r="L12" s="131">
        <v>18900</v>
      </c>
      <c r="M12" s="131">
        <v>11300</v>
      </c>
      <c r="N12" s="131">
        <v>13500</v>
      </c>
      <c r="O12" s="131">
        <v>15400</v>
      </c>
      <c r="P12" s="132">
        <v>11200</v>
      </c>
      <c r="Q12" s="133">
        <v>169700</v>
      </c>
      <c r="R12" s="134">
        <v>0.8915733647613435</v>
      </c>
      <c r="S12" s="142"/>
    </row>
    <row r="13" spans="2:19" ht="16.5" customHeight="1">
      <c r="B13" s="114"/>
      <c r="C13" s="135" t="s">
        <v>149</v>
      </c>
      <c r="D13" s="136">
        <v>3671100</v>
      </c>
      <c r="E13" s="137">
        <v>278500</v>
      </c>
      <c r="F13" s="138">
        <v>296600</v>
      </c>
      <c r="G13" s="138">
        <v>247700</v>
      </c>
      <c r="H13" s="138">
        <v>387200</v>
      </c>
      <c r="I13" s="138">
        <v>399100</v>
      </c>
      <c r="J13" s="138">
        <v>247600</v>
      </c>
      <c r="K13" s="138">
        <v>297800</v>
      </c>
      <c r="L13" s="138">
        <v>349300</v>
      </c>
      <c r="M13" s="138">
        <v>248500</v>
      </c>
      <c r="N13" s="138">
        <v>333900</v>
      </c>
      <c r="O13" s="138">
        <v>365300</v>
      </c>
      <c r="P13" s="139">
        <v>219600</v>
      </c>
      <c r="Q13" s="140">
        <v>3632500</v>
      </c>
      <c r="R13" s="141">
        <v>1.0106262904335857</v>
      </c>
      <c r="S13" s="142"/>
    </row>
    <row r="14" spans="2:19" ht="16.5" customHeight="1">
      <c r="B14" s="108"/>
      <c r="C14" s="120" t="s">
        <v>138</v>
      </c>
      <c r="D14" s="121">
        <v>9742100</v>
      </c>
      <c r="E14" s="121">
        <v>726900</v>
      </c>
      <c r="F14" s="122">
        <v>452600</v>
      </c>
      <c r="G14" s="122">
        <v>821800</v>
      </c>
      <c r="H14" s="122">
        <v>894700</v>
      </c>
      <c r="I14" s="122">
        <v>1058100</v>
      </c>
      <c r="J14" s="122">
        <v>742800</v>
      </c>
      <c r="K14" s="122">
        <v>721100</v>
      </c>
      <c r="L14" s="122">
        <v>1013900</v>
      </c>
      <c r="M14" s="122">
        <v>890200</v>
      </c>
      <c r="N14" s="122">
        <v>814300</v>
      </c>
      <c r="O14" s="122">
        <v>1021700</v>
      </c>
      <c r="P14" s="123">
        <v>584000</v>
      </c>
      <c r="Q14" s="124">
        <v>9022700</v>
      </c>
      <c r="R14" s="125">
        <v>1.0797322309286577</v>
      </c>
      <c r="S14" s="142"/>
    </row>
    <row r="15" spans="2:19" ht="16.5" customHeight="1">
      <c r="B15" s="127" t="s">
        <v>129</v>
      </c>
      <c r="C15" s="128" t="s">
        <v>148</v>
      </c>
      <c r="D15" s="129">
        <v>349400</v>
      </c>
      <c r="E15" s="130">
        <v>16100</v>
      </c>
      <c r="F15" s="131">
        <v>15200</v>
      </c>
      <c r="G15" s="131">
        <v>28000</v>
      </c>
      <c r="H15" s="131">
        <v>32700</v>
      </c>
      <c r="I15" s="131">
        <v>40900</v>
      </c>
      <c r="J15" s="131">
        <v>32500</v>
      </c>
      <c r="K15" s="131">
        <v>31500</v>
      </c>
      <c r="L15" s="131">
        <v>42200</v>
      </c>
      <c r="M15" s="131">
        <v>27700</v>
      </c>
      <c r="N15" s="131">
        <v>28400</v>
      </c>
      <c r="O15" s="131">
        <v>29800</v>
      </c>
      <c r="P15" s="132">
        <v>24400</v>
      </c>
      <c r="Q15" s="133">
        <v>315200</v>
      </c>
      <c r="R15" s="134">
        <v>1.108502538071066</v>
      </c>
      <c r="S15" s="142"/>
    </row>
    <row r="16" spans="2:19" ht="16.5" customHeight="1">
      <c r="B16" s="114"/>
      <c r="C16" s="135" t="s">
        <v>149</v>
      </c>
      <c r="D16" s="136">
        <v>10091500</v>
      </c>
      <c r="E16" s="137">
        <v>743000</v>
      </c>
      <c r="F16" s="138">
        <v>467800</v>
      </c>
      <c r="G16" s="138">
        <v>849800</v>
      </c>
      <c r="H16" s="138">
        <v>927400</v>
      </c>
      <c r="I16" s="138">
        <v>1099000</v>
      </c>
      <c r="J16" s="138">
        <v>775300</v>
      </c>
      <c r="K16" s="138">
        <v>752600</v>
      </c>
      <c r="L16" s="138">
        <v>1056100</v>
      </c>
      <c r="M16" s="138">
        <v>917900</v>
      </c>
      <c r="N16" s="138">
        <v>842700</v>
      </c>
      <c r="O16" s="138">
        <v>1051500</v>
      </c>
      <c r="P16" s="139">
        <v>608400</v>
      </c>
      <c r="Q16" s="140">
        <v>9337900</v>
      </c>
      <c r="R16" s="141">
        <v>1.0807033701367545</v>
      </c>
      <c r="S16" s="142"/>
    </row>
    <row r="17" spans="2:19" ht="16.5" customHeight="1">
      <c r="B17" s="108"/>
      <c r="C17" s="120" t="s">
        <v>138</v>
      </c>
      <c r="D17" s="121">
        <v>5526900</v>
      </c>
      <c r="E17" s="121">
        <v>912900</v>
      </c>
      <c r="F17" s="122">
        <v>237400</v>
      </c>
      <c r="G17" s="122">
        <v>344400</v>
      </c>
      <c r="H17" s="122">
        <v>562900</v>
      </c>
      <c r="I17" s="122">
        <v>423700</v>
      </c>
      <c r="J17" s="122">
        <v>424600</v>
      </c>
      <c r="K17" s="122">
        <v>445300</v>
      </c>
      <c r="L17" s="122">
        <v>573900</v>
      </c>
      <c r="M17" s="122">
        <v>356300</v>
      </c>
      <c r="N17" s="122">
        <v>369300</v>
      </c>
      <c r="O17" s="122">
        <v>632800</v>
      </c>
      <c r="P17" s="123">
        <v>243400</v>
      </c>
      <c r="Q17" s="124">
        <v>5287600</v>
      </c>
      <c r="R17" s="125">
        <v>1.0452568272940463</v>
      </c>
      <c r="S17" s="142"/>
    </row>
    <row r="18" spans="2:19" ht="16.5" customHeight="1">
      <c r="B18" s="127" t="s">
        <v>130</v>
      </c>
      <c r="C18" s="128" t="s">
        <v>148</v>
      </c>
      <c r="D18" s="129">
        <v>418200</v>
      </c>
      <c r="E18" s="130">
        <v>27600</v>
      </c>
      <c r="F18" s="131">
        <v>26100</v>
      </c>
      <c r="G18" s="131">
        <v>37000</v>
      </c>
      <c r="H18" s="131">
        <v>36000</v>
      </c>
      <c r="I18" s="131">
        <v>36100</v>
      </c>
      <c r="J18" s="131">
        <v>30500</v>
      </c>
      <c r="K18" s="131">
        <v>36100</v>
      </c>
      <c r="L18" s="131">
        <v>44400</v>
      </c>
      <c r="M18" s="131">
        <v>34800</v>
      </c>
      <c r="N18" s="131">
        <v>36700</v>
      </c>
      <c r="O18" s="131">
        <v>41000</v>
      </c>
      <c r="P18" s="132">
        <v>31900</v>
      </c>
      <c r="Q18" s="133">
        <v>415900</v>
      </c>
      <c r="R18" s="134">
        <v>1.0055301755229622</v>
      </c>
      <c r="S18" s="142"/>
    </row>
    <row r="19" spans="2:19" ht="16.5" customHeight="1">
      <c r="B19" s="114"/>
      <c r="C19" s="135" t="s">
        <v>149</v>
      </c>
      <c r="D19" s="136">
        <v>5945100</v>
      </c>
      <c r="E19" s="137">
        <v>940500</v>
      </c>
      <c r="F19" s="138">
        <v>263500</v>
      </c>
      <c r="G19" s="138">
        <v>381400</v>
      </c>
      <c r="H19" s="138">
        <v>598900</v>
      </c>
      <c r="I19" s="138">
        <v>459800</v>
      </c>
      <c r="J19" s="138">
        <v>455100</v>
      </c>
      <c r="K19" s="138">
        <v>481400</v>
      </c>
      <c r="L19" s="138">
        <v>618300</v>
      </c>
      <c r="M19" s="138">
        <v>391100</v>
      </c>
      <c r="N19" s="138">
        <v>406000</v>
      </c>
      <c r="O19" s="138">
        <v>673800</v>
      </c>
      <c r="P19" s="139">
        <v>275300</v>
      </c>
      <c r="Q19" s="140">
        <v>5703500</v>
      </c>
      <c r="R19" s="141">
        <v>1.0423599544139563</v>
      </c>
      <c r="S19" s="142"/>
    </row>
    <row r="20" spans="2:19" ht="16.5" customHeight="1">
      <c r="B20" s="108"/>
      <c r="C20" s="120" t="s">
        <v>138</v>
      </c>
      <c r="D20" s="121">
        <v>8180400</v>
      </c>
      <c r="E20" s="121">
        <v>561700</v>
      </c>
      <c r="F20" s="122">
        <v>458200</v>
      </c>
      <c r="G20" s="122">
        <v>627700</v>
      </c>
      <c r="H20" s="122">
        <v>851400</v>
      </c>
      <c r="I20" s="122">
        <v>768700</v>
      </c>
      <c r="J20" s="122">
        <v>544900</v>
      </c>
      <c r="K20" s="122">
        <v>648600</v>
      </c>
      <c r="L20" s="122">
        <v>1136400</v>
      </c>
      <c r="M20" s="122">
        <v>759100</v>
      </c>
      <c r="N20" s="122">
        <v>675200</v>
      </c>
      <c r="O20" s="122">
        <v>715500</v>
      </c>
      <c r="P20" s="123">
        <v>433000</v>
      </c>
      <c r="Q20" s="124">
        <v>8525800</v>
      </c>
      <c r="R20" s="125">
        <v>0.9594876727110653</v>
      </c>
      <c r="S20" s="142"/>
    </row>
    <row r="21" spans="2:19" ht="16.5" customHeight="1">
      <c r="B21" s="127" t="s">
        <v>131</v>
      </c>
      <c r="C21" s="128" t="s">
        <v>148</v>
      </c>
      <c r="D21" s="129">
        <v>663300</v>
      </c>
      <c r="E21" s="130">
        <v>37300</v>
      </c>
      <c r="F21" s="131">
        <v>35500</v>
      </c>
      <c r="G21" s="131">
        <v>56200</v>
      </c>
      <c r="H21" s="131">
        <v>58500</v>
      </c>
      <c r="I21" s="131">
        <v>61000</v>
      </c>
      <c r="J21" s="131">
        <v>45000</v>
      </c>
      <c r="K21" s="131">
        <v>61100</v>
      </c>
      <c r="L21" s="131">
        <v>88900</v>
      </c>
      <c r="M21" s="131">
        <v>55400</v>
      </c>
      <c r="N21" s="131">
        <v>56900</v>
      </c>
      <c r="O21" s="131">
        <v>62200</v>
      </c>
      <c r="P21" s="132">
        <v>45300</v>
      </c>
      <c r="Q21" s="133">
        <v>660400</v>
      </c>
      <c r="R21" s="134">
        <v>1.0043912780133253</v>
      </c>
      <c r="S21" s="142"/>
    </row>
    <row r="22" spans="2:19" ht="16.5" customHeight="1">
      <c r="B22" s="114"/>
      <c r="C22" s="135" t="s">
        <v>149</v>
      </c>
      <c r="D22" s="136">
        <v>8843700</v>
      </c>
      <c r="E22" s="137">
        <v>599000</v>
      </c>
      <c r="F22" s="138">
        <v>493700</v>
      </c>
      <c r="G22" s="138">
        <v>683900</v>
      </c>
      <c r="H22" s="138">
        <v>909900</v>
      </c>
      <c r="I22" s="138">
        <v>829700</v>
      </c>
      <c r="J22" s="138">
        <v>589900</v>
      </c>
      <c r="K22" s="138">
        <v>709700</v>
      </c>
      <c r="L22" s="138">
        <v>1225300</v>
      </c>
      <c r="M22" s="138">
        <v>814500</v>
      </c>
      <c r="N22" s="138">
        <v>732100</v>
      </c>
      <c r="O22" s="138">
        <v>777700</v>
      </c>
      <c r="P22" s="139">
        <v>478300</v>
      </c>
      <c r="Q22" s="140">
        <v>9186200</v>
      </c>
      <c r="R22" s="141">
        <v>0.9627158128497093</v>
      </c>
      <c r="S22" s="142"/>
    </row>
    <row r="23" spans="2:19" ht="16.5" customHeight="1">
      <c r="B23" s="108"/>
      <c r="C23" s="120" t="s">
        <v>138</v>
      </c>
      <c r="D23" s="121">
        <v>3663000</v>
      </c>
      <c r="E23" s="121">
        <v>233900</v>
      </c>
      <c r="F23" s="122">
        <v>223900</v>
      </c>
      <c r="G23" s="122">
        <v>263700</v>
      </c>
      <c r="H23" s="122">
        <v>412900</v>
      </c>
      <c r="I23" s="122">
        <v>364200</v>
      </c>
      <c r="J23" s="122">
        <v>248200</v>
      </c>
      <c r="K23" s="122">
        <v>383900</v>
      </c>
      <c r="L23" s="122">
        <v>463100</v>
      </c>
      <c r="M23" s="122">
        <v>319800</v>
      </c>
      <c r="N23" s="122">
        <v>265000</v>
      </c>
      <c r="O23" s="122">
        <v>306400</v>
      </c>
      <c r="P23" s="123">
        <v>178000</v>
      </c>
      <c r="Q23" s="124">
        <v>3554400</v>
      </c>
      <c r="R23" s="125">
        <v>1.0305536799459825</v>
      </c>
      <c r="S23" s="142"/>
    </row>
    <row r="24" spans="2:19" ht="16.5" customHeight="1">
      <c r="B24" s="127" t="s">
        <v>151</v>
      </c>
      <c r="C24" s="128" t="s">
        <v>148</v>
      </c>
      <c r="D24" s="129">
        <v>426200</v>
      </c>
      <c r="E24" s="130">
        <v>6300</v>
      </c>
      <c r="F24" s="131">
        <v>8500</v>
      </c>
      <c r="G24" s="131">
        <v>14700</v>
      </c>
      <c r="H24" s="131">
        <v>20700</v>
      </c>
      <c r="I24" s="131">
        <v>42600</v>
      </c>
      <c r="J24" s="131">
        <v>25300</v>
      </c>
      <c r="K24" s="131">
        <v>79600</v>
      </c>
      <c r="L24" s="131">
        <v>116300</v>
      </c>
      <c r="M24" s="131">
        <v>43600</v>
      </c>
      <c r="N24" s="131">
        <v>27600</v>
      </c>
      <c r="O24" s="131">
        <v>17700</v>
      </c>
      <c r="P24" s="132">
        <v>23300</v>
      </c>
      <c r="Q24" s="133">
        <v>329100</v>
      </c>
      <c r="R24" s="134">
        <v>1.2950470981464601</v>
      </c>
      <c r="S24" s="142"/>
    </row>
    <row r="25" spans="2:19" ht="16.5" customHeight="1">
      <c r="B25" s="114"/>
      <c r="C25" s="135" t="s">
        <v>149</v>
      </c>
      <c r="D25" s="136">
        <v>4089200</v>
      </c>
      <c r="E25" s="137">
        <v>240200</v>
      </c>
      <c r="F25" s="138">
        <v>232400</v>
      </c>
      <c r="G25" s="138">
        <v>278400</v>
      </c>
      <c r="H25" s="138">
        <v>433600</v>
      </c>
      <c r="I25" s="138">
        <v>406800</v>
      </c>
      <c r="J25" s="138">
        <v>273500</v>
      </c>
      <c r="K25" s="138">
        <v>463500</v>
      </c>
      <c r="L25" s="138">
        <v>579400</v>
      </c>
      <c r="M25" s="138">
        <v>363400</v>
      </c>
      <c r="N25" s="138">
        <v>292600</v>
      </c>
      <c r="O25" s="138">
        <v>324100</v>
      </c>
      <c r="P25" s="139">
        <v>201300</v>
      </c>
      <c r="Q25" s="140">
        <v>3883500</v>
      </c>
      <c r="R25" s="141">
        <v>1.0529676837903952</v>
      </c>
      <c r="S25" s="142"/>
    </row>
    <row r="26" spans="2:19" ht="16.5" customHeight="1">
      <c r="B26" s="108"/>
      <c r="C26" s="120" t="s">
        <v>138</v>
      </c>
      <c r="D26" s="121">
        <v>48607400</v>
      </c>
      <c r="E26" s="121">
        <v>4179900</v>
      </c>
      <c r="F26" s="122">
        <v>2465100</v>
      </c>
      <c r="G26" s="122">
        <v>3722000</v>
      </c>
      <c r="H26" s="122">
        <v>4821100</v>
      </c>
      <c r="I26" s="122">
        <v>4733900</v>
      </c>
      <c r="J26" s="122">
        <v>3458700</v>
      </c>
      <c r="K26" s="122">
        <v>3979800</v>
      </c>
      <c r="L26" s="122">
        <v>5738900</v>
      </c>
      <c r="M26" s="122">
        <v>3917800</v>
      </c>
      <c r="N26" s="122">
        <v>3947500</v>
      </c>
      <c r="O26" s="122">
        <v>4931200</v>
      </c>
      <c r="P26" s="122">
        <v>2711500</v>
      </c>
      <c r="Q26" s="124">
        <v>46990000</v>
      </c>
      <c r="R26" s="125">
        <v>1.0344200893807194</v>
      </c>
      <c r="S26" s="142"/>
    </row>
    <row r="27" spans="2:19" ht="16.5" customHeight="1">
      <c r="B27" s="127" t="s">
        <v>152</v>
      </c>
      <c r="C27" s="128" t="s">
        <v>148</v>
      </c>
      <c r="D27" s="129">
        <v>3873600</v>
      </c>
      <c r="E27" s="129">
        <v>211500</v>
      </c>
      <c r="F27" s="131">
        <v>207400</v>
      </c>
      <c r="G27" s="131">
        <v>312700</v>
      </c>
      <c r="H27" s="131">
        <v>334800</v>
      </c>
      <c r="I27" s="131">
        <v>373900</v>
      </c>
      <c r="J27" s="131">
        <v>278600</v>
      </c>
      <c r="K27" s="131">
        <v>375200</v>
      </c>
      <c r="L27" s="131">
        <v>518600</v>
      </c>
      <c r="M27" s="131">
        <v>313500</v>
      </c>
      <c r="N27" s="131">
        <v>320100</v>
      </c>
      <c r="O27" s="131">
        <v>336500</v>
      </c>
      <c r="P27" s="144">
        <v>290800</v>
      </c>
      <c r="Q27" s="145">
        <v>3777300</v>
      </c>
      <c r="R27" s="134">
        <v>1.0254944007624494</v>
      </c>
      <c r="S27" s="142"/>
    </row>
    <row r="28" spans="2:19" ht="16.5" customHeight="1">
      <c r="B28" s="114"/>
      <c r="C28" s="135" t="s">
        <v>149</v>
      </c>
      <c r="D28" s="136">
        <v>52481000</v>
      </c>
      <c r="E28" s="136">
        <v>4391400</v>
      </c>
      <c r="F28" s="146">
        <v>2672500</v>
      </c>
      <c r="G28" s="138">
        <v>4034700</v>
      </c>
      <c r="H28" s="138">
        <v>5155900</v>
      </c>
      <c r="I28" s="138">
        <v>5107800</v>
      </c>
      <c r="J28" s="138">
        <v>3737300</v>
      </c>
      <c r="K28" s="138">
        <v>4355000</v>
      </c>
      <c r="L28" s="138">
        <v>6257500</v>
      </c>
      <c r="M28" s="138">
        <v>4231300</v>
      </c>
      <c r="N28" s="138">
        <v>4267600</v>
      </c>
      <c r="O28" s="138">
        <v>5267700</v>
      </c>
      <c r="P28" s="138">
        <v>3002300</v>
      </c>
      <c r="Q28" s="147">
        <v>50767300</v>
      </c>
      <c r="R28" s="141">
        <v>1.0337559807198728</v>
      </c>
      <c r="S28" s="142"/>
    </row>
    <row r="29" spans="2:18" ht="15">
      <c r="B29" s="105"/>
      <c r="C29" s="105"/>
      <c r="D29" s="105"/>
      <c r="E29" s="148"/>
      <c r="F29" s="105"/>
      <c r="G29" s="105"/>
      <c r="H29" s="105"/>
      <c r="I29" s="148"/>
      <c r="J29" s="105"/>
      <c r="K29" s="105"/>
      <c r="L29" s="148"/>
      <c r="M29" s="105"/>
      <c r="N29" s="105"/>
      <c r="O29" s="148"/>
      <c r="P29" s="105"/>
      <c r="Q29" s="105"/>
      <c r="R29" s="105"/>
    </row>
    <row r="30" spans="2:18" ht="15">
      <c r="B30" s="105"/>
      <c r="C30" s="105"/>
      <c r="D30" s="105"/>
      <c r="E30" s="105"/>
      <c r="F30" s="105"/>
      <c r="G30" s="105"/>
      <c r="H30" s="105"/>
      <c r="I30" s="105"/>
      <c r="J30" s="105"/>
      <c r="K30" s="105"/>
      <c r="L30" s="105"/>
      <c r="M30" s="105"/>
      <c r="N30" s="105"/>
      <c r="O30" s="105"/>
      <c r="P30" s="105"/>
      <c r="Q30" s="105"/>
      <c r="R30" s="105"/>
    </row>
    <row r="31" ht="15">
      <c r="D31" s="149"/>
    </row>
    <row r="32" ht="15">
      <c r="F32" s="149"/>
    </row>
    <row r="34" ht="15">
      <c r="H34" s="149"/>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2019-01-04T04:50:10Z</cp:lastPrinted>
  <dcterms:created xsi:type="dcterms:W3CDTF">2016-01-28T06:28:08Z</dcterms:created>
  <dcterms:modified xsi:type="dcterms:W3CDTF">2019-01-08T07:03:36Z</dcterms:modified>
  <cp:category/>
  <cp:version/>
  <cp:contentType/>
  <cp:contentStatus/>
</cp:coreProperties>
</file>