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3"/>
  </bookViews>
  <sheets>
    <sheet name="学校数・学年別生徒数" sheetId="1" r:id="rId1"/>
    <sheet name="入学状況" sheetId="2" r:id="rId2"/>
    <sheet name="教員数" sheetId="3" r:id="rId3"/>
    <sheet name="職員数" sheetId="4" r:id="rId4"/>
    <sheet name="学科別生徒数" sheetId="5" r:id="rId5"/>
    <sheet name="学科別入学状況" sheetId="6" r:id="rId6"/>
  </sheets>
  <definedNames/>
  <calcPr fullCalcOnLoad="1"/>
</workbook>
</file>

<file path=xl/sharedStrings.xml><?xml version="1.0" encoding="utf-8"?>
<sst xmlns="http://schemas.openxmlformats.org/spreadsheetml/2006/main" count="804" uniqueCount="142">
  <si>
    <t>計</t>
  </si>
  <si>
    <t>男</t>
  </si>
  <si>
    <t>女</t>
  </si>
  <si>
    <t>本科生徒数</t>
  </si>
  <si>
    <t>１学年</t>
  </si>
  <si>
    <t>２学年</t>
  </si>
  <si>
    <t>３学年</t>
  </si>
  <si>
    <t>４学年</t>
  </si>
  <si>
    <t>専攻科生徒数</t>
  </si>
  <si>
    <t>別科生徒数</t>
  </si>
  <si>
    <t>区　　分</t>
  </si>
  <si>
    <t>県立全日制計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</si>
  <si>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</si>
  <si>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</si>
  <si>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</si>
  <si>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</si>
  <si>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</si>
  <si>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</si>
  <si>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</si>
  <si>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日野町</t>
  </si>
  <si>
    <t>虎姫町</t>
  </si>
  <si>
    <t>木之本町</t>
  </si>
  <si>
    <t>私立全日制</t>
  </si>
  <si>
    <t>定時制計</t>
  </si>
  <si>
    <t>私立定時制</t>
  </si>
  <si>
    <t>帰国子女数</t>
  </si>
  <si>
    <t>外国人生徒数</t>
  </si>
  <si>
    <t>区　   　分</t>
  </si>
  <si>
    <t>学級数</t>
  </si>
  <si>
    <t>学校数</t>
  </si>
  <si>
    <t>（）は併置校で外数</t>
  </si>
  <si>
    <t>第11表　学校数および学年別生徒数</t>
  </si>
  <si>
    <t>全日制計</t>
  </si>
  <si>
    <t>県計</t>
  </si>
  <si>
    <t>公立定時制計</t>
  </si>
  <si>
    <t>公立全日制計</t>
  </si>
  <si>
    <t>（単位：人）</t>
  </si>
  <si>
    <t>１．全日制の学校数には併置校を含む。</t>
  </si>
  <si>
    <t>２．併置校の外国人生徒数は全日制に計上している。</t>
  </si>
  <si>
    <t>甲賀市</t>
  </si>
  <si>
    <t>甲賀市</t>
  </si>
  <si>
    <t>野洲市</t>
  </si>
  <si>
    <t>野洲市</t>
  </si>
  <si>
    <t>湖南市</t>
  </si>
  <si>
    <t>湖南市</t>
  </si>
  <si>
    <t>高島市</t>
  </si>
  <si>
    <t>高島市</t>
  </si>
  <si>
    <t>東近江市</t>
  </si>
  <si>
    <t>東近江市</t>
  </si>
  <si>
    <t>米原市</t>
  </si>
  <si>
    <t>米原市</t>
  </si>
  <si>
    <t>日野町</t>
  </si>
  <si>
    <t>虎姫町</t>
  </si>
  <si>
    <t>木之本町</t>
  </si>
  <si>
    <t>草津市</t>
  </si>
  <si>
    <t>愛荘町</t>
  </si>
  <si>
    <t>守山市</t>
  </si>
  <si>
    <t>愛荘町</t>
  </si>
  <si>
    <t>･･･</t>
  </si>
  <si>
    <t>高 等 学 校</t>
  </si>
  <si>
    <t xml:space="preserve">       高　等　学　校</t>
  </si>
  <si>
    <t xml:space="preserve"> </t>
  </si>
  <si>
    <t xml:space="preserve"> </t>
  </si>
  <si>
    <t>　</t>
  </si>
  <si>
    <t>　</t>
  </si>
  <si>
    <t>高　等　学　校</t>
  </si>
  <si>
    <t>（単位：人）</t>
  </si>
  <si>
    <t>入学定員</t>
  </si>
  <si>
    <t>本科の入学状況</t>
  </si>
  <si>
    <t xml:space="preserve">入学志願者
</t>
  </si>
  <si>
    <t xml:space="preserve">入学者
</t>
  </si>
  <si>
    <t>うち他府県
中学校卒業者数</t>
  </si>
  <si>
    <t>うち過年度
中学校卒業者数</t>
  </si>
  <si>
    <t>第12表　本科の入学状況</t>
  </si>
  <si>
    <t>第１３表　教員数（本務者）</t>
  </si>
  <si>
    <t>教　　　　　員　　　　　数　　　　　（　　本　　　　　務　　　　　者　　）</t>
  </si>
  <si>
    <t>校長</t>
  </si>
  <si>
    <t>教頭</t>
  </si>
  <si>
    <t>教諭</t>
  </si>
  <si>
    <t>助教諭</t>
  </si>
  <si>
    <t>養護教諭</t>
  </si>
  <si>
    <t>養護助教諭</t>
  </si>
  <si>
    <t>講師</t>
  </si>
  <si>
    <t>守山市</t>
  </si>
  <si>
    <t>　</t>
  </si>
  <si>
    <t>第１４表　職員数（本務者）</t>
  </si>
  <si>
    <t>（単位：人）</t>
  </si>
  <si>
    <t>職員数（本務者）</t>
  </si>
  <si>
    <t>学校医</t>
  </si>
  <si>
    <t>学校歯科医</t>
  </si>
  <si>
    <t>学校薬剤師</t>
  </si>
  <si>
    <t>負担法による職員</t>
  </si>
  <si>
    <t>技術職員</t>
  </si>
  <si>
    <t>養護職員
（看護師等）</t>
  </si>
  <si>
    <t>用務員</t>
  </si>
  <si>
    <t>警備員
その他</t>
  </si>
  <si>
    <t>左記①②のうち学校図書館従事者</t>
  </si>
  <si>
    <t>事務職員</t>
  </si>
  <si>
    <t>実習助手</t>
  </si>
  <si>
    <t>学校図書館
事務員</t>
  </si>
  <si>
    <t>吏員相当者</t>
  </si>
  <si>
    <t>吏員相当者に準ずる者　②</t>
  </si>
  <si>
    <t>その他</t>
  </si>
  <si>
    <t>　</t>
  </si>
  <si>
    <t>①</t>
  </si>
  <si>
    <t>そ　　　　の　　　　他　　　　の　　　　職　　　　員</t>
  </si>
  <si>
    <t>第15表　生徒数（課程学科別）</t>
  </si>
  <si>
    <t>本　　　　　　　　　科　　　　　　　　　生　　　　　　　　　徒　　　　　　　　　数</t>
  </si>
  <si>
    <t>･･･</t>
  </si>
  <si>
    <t>　工 業 に関する学科</t>
  </si>
  <si>
    <t>　商 業 に関する学科</t>
  </si>
  <si>
    <t>　水 産 に関する学科</t>
  </si>
  <si>
    <t>　家 庭 に関する学科</t>
  </si>
  <si>
    <t>　看 護 に関する学科</t>
  </si>
  <si>
    <t>　情 報 に関する学科</t>
  </si>
  <si>
    <t>　福 祉 に関する学科</t>
  </si>
  <si>
    <t>　そ の 他 の 学 科</t>
  </si>
  <si>
    <t>　総　 合 　学　 科</t>
  </si>
  <si>
    <t>私立全日制計</t>
  </si>
  <si>
    <t>合計</t>
  </si>
  <si>
    <t>公立全日制計</t>
  </si>
  <si>
    <t>　普　　　通　　　科</t>
  </si>
  <si>
    <t>　農 業 に関する学科</t>
  </si>
  <si>
    <t>　普　　　通　　　科</t>
  </si>
  <si>
    <t>　農 業 に関する学科</t>
  </si>
  <si>
    <t>公立定時制計</t>
  </si>
  <si>
    <t>私立定時制計</t>
  </si>
  <si>
    <t xml:space="preserve">       （単位：％）</t>
  </si>
  <si>
    <t>入学率（ｂ÷ａ×１００）</t>
  </si>
  <si>
    <t>本科生徒数課程学科別割合</t>
  </si>
  <si>
    <t>本科生徒数男女別割合</t>
  </si>
  <si>
    <t>入学志願者
ａ</t>
  </si>
  <si>
    <t>入学者
ｂ</t>
  </si>
  <si>
    <t>第16表　本科の入学状況・入学率（課程学科別）</t>
  </si>
  <si>
    <t>合計</t>
  </si>
  <si>
    <t>公立全日制計</t>
  </si>
  <si>
    <t>　普　　　通　　　科</t>
  </si>
  <si>
    <t>　農 業 に関する学科</t>
  </si>
  <si>
    <t>　普　　　通　　　科</t>
  </si>
  <si>
    <t>　農 業 に関する学科</t>
  </si>
  <si>
    <t>公立定時制計</t>
  </si>
  <si>
    <t>私立定時制計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</si>
</sst>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[&lt;=999]000;[&lt;=99999]000\-00;000\-0000"/>
    <numFmt numFmtId="180" formatCode="0_);[Red]\(0\)"/>
    <numFmt numFmtId="181" formatCode="0_);\(0\)"/>
    <numFmt numFmtId="182" formatCode="#,##0_);\(#,##0\)"/>
    <numFmt numFmtId="183" formatCode="#,##0.0_);[Red]\(#,##0.0\)"/>
    <numFmt numFmtId="184" formatCode="#,##0.0;[Red]\-#,##0.0"/>
    <numFmt numFmtId="185" formatCode="#,##0.000;[Red]\-#,##0.000"/>
    <numFmt numFmtId="186" formatCode="0.0%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_ * #,##0.0_ ;_ * \-#,##0.0_ ;_ * &quot;-&quot;?_ ;_ @_ "/>
    <numFmt numFmtId="193" formatCode="_ * #,##0.0_ ;_ * \-#,##0.0_ ;_ * &quot;-&quot;_ ;_ @_ "/>
    <numFmt numFmtId="194" formatCode="_ * #,##0.00_ ;_ * \-#,##0.0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/>
    </xf>
    <xf numFmtId="41" fontId="2" fillId="0" borderId="7" xfId="0" applyNumberFormat="1" applyFont="1" applyBorder="1" applyAlignment="1">
      <alignment/>
    </xf>
    <xf numFmtId="41" fontId="2" fillId="0" borderId="7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4" xfId="0" applyNumberFormat="1" applyFont="1" applyBorder="1" applyAlignment="1" quotePrefix="1">
      <alignment horizontal="right"/>
    </xf>
    <xf numFmtId="41" fontId="2" fillId="0" borderId="0" xfId="0" applyNumberFormat="1" applyFont="1" applyBorder="1" applyAlignment="1" quotePrefix="1">
      <alignment horizontal="right"/>
    </xf>
    <xf numFmtId="41" fontId="2" fillId="0" borderId="4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/>
    </xf>
    <xf numFmtId="41" fontId="2" fillId="0" borderId="5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11" xfId="0" applyNumberFormat="1" applyFont="1" applyBorder="1" applyAlignment="1">
      <alignment horizontal="center"/>
    </xf>
    <xf numFmtId="182" fontId="2" fillId="0" borderId="0" xfId="0" applyNumberFormat="1" applyFont="1" applyBorder="1" applyAlignment="1" quotePrefix="1">
      <alignment horizontal="right"/>
    </xf>
    <xf numFmtId="182" fontId="2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distributed"/>
    </xf>
    <xf numFmtId="49" fontId="2" fillId="0" borderId="2" xfId="0" applyNumberFormat="1" applyFont="1" applyBorder="1" applyAlignment="1">
      <alignment horizontal="distributed"/>
    </xf>
    <xf numFmtId="49" fontId="3" fillId="0" borderId="2" xfId="0" applyNumberFormat="1" applyFont="1" applyBorder="1" applyAlignment="1">
      <alignment horizontal="distributed"/>
    </xf>
    <xf numFmtId="49" fontId="2" fillId="0" borderId="9" xfId="0" applyNumberFormat="1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1" fontId="2" fillId="0" borderId="5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right"/>
    </xf>
    <xf numFmtId="4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distributed"/>
    </xf>
    <xf numFmtId="41" fontId="0" fillId="0" borderId="0" xfId="0" applyNumberFormat="1" applyAlignment="1">
      <alignment horizontal="distributed"/>
    </xf>
    <xf numFmtId="41" fontId="0" fillId="0" borderId="0" xfId="0" applyNumberFormat="1" applyBorder="1" applyAlignment="1">
      <alignment horizontal="distributed"/>
    </xf>
    <xf numFmtId="41" fontId="2" fillId="0" borderId="0" xfId="0" applyNumberFormat="1" applyFont="1" applyBorder="1" applyAlignment="1">
      <alignment horizontal="distributed"/>
    </xf>
    <xf numFmtId="0" fontId="2" fillId="0" borderId="9" xfId="0" applyFont="1" applyBorder="1" applyAlignment="1">
      <alignment/>
    </xf>
    <xf numFmtId="192" fontId="2" fillId="0" borderId="4" xfId="16" applyNumberFormat="1" applyFont="1" applyBorder="1" applyAlignment="1">
      <alignment horizontal="right"/>
    </xf>
    <xf numFmtId="192" fontId="2" fillId="0" borderId="7" xfId="0" applyNumberFormat="1" applyFont="1" applyBorder="1" applyAlignment="1">
      <alignment horizontal="right"/>
    </xf>
    <xf numFmtId="192" fontId="2" fillId="0" borderId="0" xfId="16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10" xfId="16" applyNumberFormat="1" applyFont="1" applyBorder="1" applyAlignment="1">
      <alignment horizontal="right"/>
    </xf>
    <xf numFmtId="192" fontId="2" fillId="0" borderId="11" xfId="16" applyNumberFormat="1" applyFont="1" applyBorder="1" applyAlignment="1">
      <alignment horizontal="right"/>
    </xf>
    <xf numFmtId="192" fontId="2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distributed"/>
    </xf>
    <xf numFmtId="0" fontId="5" fillId="0" borderId="9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vertical="distributed" textRotation="255"/>
    </xf>
    <xf numFmtId="0" fontId="0" fillId="0" borderId="9" xfId="0" applyBorder="1" applyAlignment="1">
      <alignment vertical="distributed" textRotation="255"/>
    </xf>
    <xf numFmtId="0" fontId="2" fillId="0" borderId="15" xfId="0" applyFont="1" applyBorder="1" applyAlignment="1">
      <alignment horizontal="center" vertical="center"/>
    </xf>
    <xf numFmtId="192" fontId="2" fillId="0" borderId="1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top" textRotation="255"/>
    </xf>
    <xf numFmtId="0" fontId="2" fillId="0" borderId="9" xfId="0" applyFont="1" applyBorder="1" applyAlignment="1">
      <alignment horizontal="center" vertical="top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2" fillId="0" borderId="4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9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3" xfId="0" applyFont="1" applyBorder="1" applyAlignment="1">
      <alignment vertical="distributed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175"/>
  <sheetViews>
    <sheetView workbookViewId="0" topLeftCell="A1">
      <selection activeCell="G25" sqref="G25"/>
    </sheetView>
  </sheetViews>
  <sheetFormatPr defaultColWidth="9.00390625" defaultRowHeight="13.5"/>
  <cols>
    <col min="1" max="1" width="10.50390625" style="1" customWidth="1"/>
    <col min="2" max="2" width="8.00390625" style="1" hidden="1" customWidth="1"/>
    <col min="3" max="3" width="4.625" style="1" customWidth="1"/>
    <col min="4" max="4" width="3.625" style="1" customWidth="1"/>
    <col min="5" max="5" width="4.75390625" style="1" customWidth="1"/>
    <col min="6" max="9" width="7.25390625" style="1" customWidth="1"/>
    <col min="10" max="11" width="6.875" style="1" customWidth="1"/>
    <col min="12" max="12" width="7.25390625" style="1" customWidth="1"/>
    <col min="13" max="14" width="6.625" style="1" customWidth="1"/>
    <col min="15" max="20" width="7.125" style="1" customWidth="1"/>
    <col min="21" max="24" width="6.625" style="1" customWidth="1"/>
    <col min="25" max="25" width="10.50390625" style="1" customWidth="1"/>
    <col min="26" max="16384" width="9.00390625" style="1" customWidth="1"/>
  </cols>
  <sheetData>
    <row r="1" spans="1:24" ht="20.25" customHeight="1">
      <c r="A1" s="51" t="s">
        <v>59</v>
      </c>
      <c r="B1" s="9"/>
      <c r="C1" s="9"/>
      <c r="D1" s="9"/>
      <c r="E1" s="9"/>
      <c r="W1" s="51" t="s">
        <v>60</v>
      </c>
      <c r="X1" s="1" t="s">
        <v>64</v>
      </c>
    </row>
    <row r="2" spans="1:25" ht="22.5" customHeight="1">
      <c r="A2" s="47" t="s">
        <v>31</v>
      </c>
      <c r="B2" s="47"/>
      <c r="C2" s="47"/>
      <c r="D2" s="47"/>
      <c r="E2" s="47"/>
      <c r="F2" s="48"/>
      <c r="G2" s="48"/>
      <c r="L2" s="1" t="s">
        <v>63</v>
      </c>
      <c r="Y2" s="1" t="s">
        <v>36</v>
      </c>
    </row>
    <row r="3" spans="1:25" ht="23.25" customHeight="1">
      <c r="A3" s="116" t="s">
        <v>10</v>
      </c>
      <c r="B3" s="5"/>
      <c r="C3" s="12"/>
      <c r="D3" s="13"/>
      <c r="E3" s="120" t="s">
        <v>28</v>
      </c>
      <c r="F3" s="108" t="s">
        <v>3</v>
      </c>
      <c r="G3" s="108"/>
      <c r="H3" s="108"/>
      <c r="I3" s="108"/>
      <c r="J3" s="108"/>
      <c r="K3" s="108"/>
      <c r="L3" s="108"/>
      <c r="M3" s="108"/>
      <c r="N3" s="108"/>
      <c r="O3" s="108" t="s">
        <v>3</v>
      </c>
      <c r="P3" s="108"/>
      <c r="Q3" s="108"/>
      <c r="R3" s="108"/>
      <c r="S3" s="108"/>
      <c r="T3" s="108"/>
      <c r="U3" s="102" t="s">
        <v>8</v>
      </c>
      <c r="V3" s="111" t="s">
        <v>9</v>
      </c>
      <c r="W3" s="111" t="s">
        <v>25</v>
      </c>
      <c r="X3" s="102" t="s">
        <v>26</v>
      </c>
      <c r="Y3" s="105" t="s">
        <v>27</v>
      </c>
    </row>
    <row r="4" spans="1:25" ht="23.25" customHeight="1">
      <c r="A4" s="116"/>
      <c r="B4" s="5"/>
      <c r="C4" s="123" t="s">
        <v>29</v>
      </c>
      <c r="D4" s="124"/>
      <c r="E4" s="121"/>
      <c r="F4" s="116" t="s">
        <v>0</v>
      </c>
      <c r="G4" s="116"/>
      <c r="H4" s="116"/>
      <c r="I4" s="117" t="s">
        <v>4</v>
      </c>
      <c r="J4" s="118"/>
      <c r="K4" s="119"/>
      <c r="L4" s="117" t="s">
        <v>5</v>
      </c>
      <c r="M4" s="118"/>
      <c r="N4" s="119"/>
      <c r="O4" s="108" t="s">
        <v>6</v>
      </c>
      <c r="P4" s="108"/>
      <c r="Q4" s="108"/>
      <c r="R4" s="108" t="s">
        <v>7</v>
      </c>
      <c r="S4" s="108"/>
      <c r="T4" s="108"/>
      <c r="U4" s="109"/>
      <c r="V4" s="112"/>
      <c r="W4" s="114"/>
      <c r="X4" s="103"/>
      <c r="Y4" s="106"/>
    </row>
    <row r="5" spans="1:25" ht="23.25" customHeight="1">
      <c r="A5" s="116"/>
      <c r="B5" s="5"/>
      <c r="C5" s="125" t="s">
        <v>30</v>
      </c>
      <c r="D5" s="126"/>
      <c r="E5" s="122"/>
      <c r="F5" s="5" t="s">
        <v>0</v>
      </c>
      <c r="G5" s="5" t="s">
        <v>1</v>
      </c>
      <c r="H5" s="5" t="s">
        <v>2</v>
      </c>
      <c r="I5" s="5" t="s">
        <v>0</v>
      </c>
      <c r="J5" s="5" t="s">
        <v>1</v>
      </c>
      <c r="K5" s="5" t="s">
        <v>2</v>
      </c>
      <c r="L5" s="5" t="s">
        <v>0</v>
      </c>
      <c r="M5" s="5" t="s">
        <v>1</v>
      </c>
      <c r="N5" s="5" t="s">
        <v>2</v>
      </c>
      <c r="O5" s="5" t="s">
        <v>0</v>
      </c>
      <c r="P5" s="5" t="s">
        <v>1</v>
      </c>
      <c r="Q5" s="5" t="s">
        <v>2</v>
      </c>
      <c r="R5" s="5" t="s">
        <v>0</v>
      </c>
      <c r="S5" s="5" t="s">
        <v>1</v>
      </c>
      <c r="T5" s="5" t="s">
        <v>2</v>
      </c>
      <c r="U5" s="110"/>
      <c r="V5" s="113"/>
      <c r="W5" s="115"/>
      <c r="X5" s="104"/>
      <c r="Y5" s="107"/>
    </row>
    <row r="6" spans="1:25" ht="15" customHeight="1">
      <c r="A6" s="42" t="s">
        <v>33</v>
      </c>
      <c r="B6" s="14"/>
      <c r="C6" s="15">
        <f>C8+C39</f>
        <v>58</v>
      </c>
      <c r="D6" s="15" t="s">
        <v>62</v>
      </c>
      <c r="E6" s="15">
        <f aca="true" t="shared" si="0" ref="E6:N6">E8+E39</f>
        <v>880</v>
      </c>
      <c r="F6" s="16">
        <f t="shared" si="0"/>
        <v>39892</v>
      </c>
      <c r="G6" s="16">
        <f t="shared" si="0"/>
        <v>20429</v>
      </c>
      <c r="H6" s="16">
        <f t="shared" si="0"/>
        <v>19463</v>
      </c>
      <c r="I6" s="16">
        <f t="shared" si="0"/>
        <v>13459</v>
      </c>
      <c r="J6" s="16">
        <f t="shared" si="0"/>
        <v>6888</v>
      </c>
      <c r="K6" s="16">
        <f t="shared" si="0"/>
        <v>6571</v>
      </c>
      <c r="L6" s="16">
        <f t="shared" si="0"/>
        <v>12910</v>
      </c>
      <c r="M6" s="16">
        <f t="shared" si="0"/>
        <v>6550</v>
      </c>
      <c r="N6" s="16">
        <f t="shared" si="0"/>
        <v>6360</v>
      </c>
      <c r="O6" s="20">
        <f>O8+O39</f>
        <v>13383</v>
      </c>
      <c r="P6" s="16">
        <f>P8+P39</f>
        <v>6903</v>
      </c>
      <c r="Q6" s="16">
        <f>Q8+Q39</f>
        <v>6480</v>
      </c>
      <c r="R6" s="16">
        <f>R39</f>
        <v>140</v>
      </c>
      <c r="S6" s="16">
        <f>S39</f>
        <v>88</v>
      </c>
      <c r="T6" s="16">
        <f>T39</f>
        <v>52</v>
      </c>
      <c r="U6" s="16">
        <f>U8+U39</f>
        <v>0</v>
      </c>
      <c r="V6" s="16">
        <f>V8+V39</f>
        <v>0</v>
      </c>
      <c r="W6" s="16">
        <f>W8+W39</f>
        <v>0</v>
      </c>
      <c r="X6" s="16">
        <f>X8+X39</f>
        <v>51</v>
      </c>
      <c r="Y6" s="8" t="s">
        <v>33</v>
      </c>
    </row>
    <row r="7" spans="1:25" ht="15" customHeight="1">
      <c r="A7" s="43"/>
      <c r="B7" s="10"/>
      <c r="C7" s="18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7"/>
    </row>
    <row r="8" spans="1:25" ht="15" customHeight="1">
      <c r="A8" s="43" t="s">
        <v>32</v>
      </c>
      <c r="B8" s="10"/>
      <c r="C8" s="19">
        <f>C10+C31</f>
        <v>54</v>
      </c>
      <c r="D8" s="19"/>
      <c r="E8" s="19">
        <f>E10</f>
        <v>848</v>
      </c>
      <c r="F8" s="20">
        <f aca="true" t="shared" si="1" ref="F8:N8">F10+F31</f>
        <v>38553</v>
      </c>
      <c r="G8" s="20">
        <f t="shared" si="1"/>
        <v>19744</v>
      </c>
      <c r="H8" s="20">
        <f t="shared" si="1"/>
        <v>18809</v>
      </c>
      <c r="I8" s="20">
        <f t="shared" si="1"/>
        <v>13002</v>
      </c>
      <c r="J8" s="20">
        <f t="shared" si="1"/>
        <v>6645</v>
      </c>
      <c r="K8" s="20">
        <f t="shared" si="1"/>
        <v>6357</v>
      </c>
      <c r="L8" s="20">
        <f t="shared" si="1"/>
        <v>12528</v>
      </c>
      <c r="M8" s="20">
        <f t="shared" si="1"/>
        <v>6365</v>
      </c>
      <c r="N8" s="20">
        <f t="shared" si="1"/>
        <v>6163</v>
      </c>
      <c r="O8" s="20">
        <f>O10+O31</f>
        <v>13023</v>
      </c>
      <c r="P8" s="20">
        <f>P10+P31</f>
        <v>6734</v>
      </c>
      <c r="Q8" s="20">
        <f>Q10+Q31</f>
        <v>6289</v>
      </c>
      <c r="R8" s="26" t="s">
        <v>58</v>
      </c>
      <c r="S8" s="26" t="s">
        <v>58</v>
      </c>
      <c r="T8" s="26" t="s">
        <v>58</v>
      </c>
      <c r="U8" s="20">
        <f>U10+U31</f>
        <v>0</v>
      </c>
      <c r="V8" s="20">
        <f>V10+V31</f>
        <v>0</v>
      </c>
      <c r="W8" s="20">
        <f>W10</f>
        <v>0</v>
      </c>
      <c r="X8" s="20">
        <f>X10+X31</f>
        <v>40</v>
      </c>
      <c r="Y8" s="7" t="s">
        <v>32</v>
      </c>
    </row>
    <row r="9" spans="1:25" ht="15" customHeight="1">
      <c r="A9" s="43"/>
      <c r="B9" s="10"/>
      <c r="C9" s="18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7"/>
    </row>
    <row r="10" spans="1:25" ht="15" customHeight="1">
      <c r="A10" s="43" t="s">
        <v>35</v>
      </c>
      <c r="B10" s="10"/>
      <c r="C10" s="18">
        <f>C12</f>
        <v>46</v>
      </c>
      <c r="D10" s="19"/>
      <c r="E10" s="20">
        <f>E12</f>
        <v>848</v>
      </c>
      <c r="F10" s="20">
        <f>F12</f>
        <v>32726</v>
      </c>
      <c r="G10" s="20">
        <f aca="true" t="shared" si="2" ref="G10:N10">G12</f>
        <v>16752</v>
      </c>
      <c r="H10" s="20">
        <f t="shared" si="2"/>
        <v>15974</v>
      </c>
      <c r="I10" s="20">
        <f t="shared" si="2"/>
        <v>11037</v>
      </c>
      <c r="J10" s="20">
        <f t="shared" si="2"/>
        <v>5574</v>
      </c>
      <c r="K10" s="20">
        <f t="shared" si="2"/>
        <v>5463</v>
      </c>
      <c r="L10" s="20">
        <f t="shared" si="2"/>
        <v>10569</v>
      </c>
      <c r="M10" s="20">
        <f t="shared" si="2"/>
        <v>5402</v>
      </c>
      <c r="N10" s="20">
        <f t="shared" si="2"/>
        <v>5167</v>
      </c>
      <c r="O10" s="20">
        <f>O12</f>
        <v>11120</v>
      </c>
      <c r="P10" s="20">
        <f>P12</f>
        <v>5776</v>
      </c>
      <c r="Q10" s="20">
        <f>Q12</f>
        <v>5344</v>
      </c>
      <c r="R10" s="26" t="s">
        <v>58</v>
      </c>
      <c r="S10" s="26" t="s">
        <v>58</v>
      </c>
      <c r="T10" s="26" t="s">
        <v>58</v>
      </c>
      <c r="U10" s="20">
        <f>U12</f>
        <v>0</v>
      </c>
      <c r="V10" s="20">
        <f>V12</f>
        <v>0</v>
      </c>
      <c r="W10" s="20">
        <f>W12</f>
        <v>0</v>
      </c>
      <c r="X10" s="20">
        <f>X12</f>
        <v>36</v>
      </c>
      <c r="Y10" s="7" t="s">
        <v>35</v>
      </c>
    </row>
    <row r="11" spans="1:25" ht="15" customHeight="1">
      <c r="A11" s="43"/>
      <c r="B11" s="22"/>
      <c r="C11" s="18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7"/>
    </row>
    <row r="12" spans="1:25" ht="15" customHeight="1">
      <c r="A12" s="43" t="s">
        <v>11</v>
      </c>
      <c r="B12" s="22"/>
      <c r="C12" s="18">
        <f>SUM(C13:C30)</f>
        <v>46</v>
      </c>
      <c r="D12" s="19"/>
      <c r="E12" s="19">
        <f aca="true" t="shared" si="3" ref="E12:N12">SUM(E13:E30)</f>
        <v>848</v>
      </c>
      <c r="F12" s="20">
        <f t="shared" si="3"/>
        <v>32726</v>
      </c>
      <c r="G12" s="20">
        <f t="shared" si="3"/>
        <v>16752</v>
      </c>
      <c r="H12" s="20">
        <f t="shared" si="3"/>
        <v>15974</v>
      </c>
      <c r="I12" s="20">
        <f t="shared" si="3"/>
        <v>11037</v>
      </c>
      <c r="J12" s="20">
        <f t="shared" si="3"/>
        <v>5574</v>
      </c>
      <c r="K12" s="20">
        <f t="shared" si="3"/>
        <v>5463</v>
      </c>
      <c r="L12" s="20">
        <f t="shared" si="3"/>
        <v>10569</v>
      </c>
      <c r="M12" s="20">
        <f t="shared" si="3"/>
        <v>5402</v>
      </c>
      <c r="N12" s="20">
        <f t="shared" si="3"/>
        <v>5167</v>
      </c>
      <c r="O12" s="20">
        <f>SUM(O13:O29)</f>
        <v>11120</v>
      </c>
      <c r="P12" s="20">
        <f>SUM(P13:P29)</f>
        <v>5776</v>
      </c>
      <c r="Q12" s="20">
        <f>SUM(Q13:Q29)</f>
        <v>5344</v>
      </c>
      <c r="R12" s="26" t="s">
        <v>58</v>
      </c>
      <c r="S12" s="26" t="s">
        <v>58</v>
      </c>
      <c r="T12" s="26" t="s">
        <v>58</v>
      </c>
      <c r="U12" s="20">
        <f>SUM(U13:U29)</f>
        <v>0</v>
      </c>
      <c r="V12" s="20">
        <f>SUM(V13:V29)</f>
        <v>0</v>
      </c>
      <c r="W12" s="20">
        <f>SUM(W13:W29)</f>
        <v>0</v>
      </c>
      <c r="X12" s="20">
        <f>SUM(X13:X29)</f>
        <v>36</v>
      </c>
      <c r="Y12" s="7" t="s">
        <v>11</v>
      </c>
    </row>
    <row r="13" spans="1:25" ht="15" customHeight="1">
      <c r="A13" s="43" t="s">
        <v>12</v>
      </c>
      <c r="B13" s="23">
        <v>201</v>
      </c>
      <c r="C13" s="18">
        <v>8</v>
      </c>
      <c r="D13" s="19"/>
      <c r="E13" s="19">
        <v>198</v>
      </c>
      <c r="F13" s="20">
        <v>7736</v>
      </c>
      <c r="G13" s="20">
        <v>3972</v>
      </c>
      <c r="H13" s="20">
        <v>3764</v>
      </c>
      <c r="I13" s="20">
        <v>2619</v>
      </c>
      <c r="J13" s="20">
        <v>1342</v>
      </c>
      <c r="K13" s="20">
        <v>1277</v>
      </c>
      <c r="L13" s="20">
        <v>2497</v>
      </c>
      <c r="M13" s="20">
        <v>1277</v>
      </c>
      <c r="N13" s="20">
        <v>1220</v>
      </c>
      <c r="O13" s="20">
        <v>2620</v>
      </c>
      <c r="P13" s="20">
        <v>1353</v>
      </c>
      <c r="Q13" s="20">
        <v>1267</v>
      </c>
      <c r="R13" s="26" t="s">
        <v>58</v>
      </c>
      <c r="S13" s="26" t="s">
        <v>58</v>
      </c>
      <c r="T13" s="26" t="s">
        <v>58</v>
      </c>
      <c r="U13" s="20">
        <v>0</v>
      </c>
      <c r="V13" s="20">
        <v>0</v>
      </c>
      <c r="W13" s="20">
        <v>0</v>
      </c>
      <c r="X13" s="21">
        <v>12</v>
      </c>
      <c r="Y13" s="7" t="s">
        <v>12</v>
      </c>
    </row>
    <row r="14" spans="1:25" ht="15" customHeight="1">
      <c r="A14" s="43" t="s">
        <v>13</v>
      </c>
      <c r="B14" s="23">
        <v>202</v>
      </c>
      <c r="C14" s="18">
        <v>5</v>
      </c>
      <c r="D14" s="19"/>
      <c r="E14" s="19">
        <v>98</v>
      </c>
      <c r="F14" s="20">
        <v>3815</v>
      </c>
      <c r="G14" s="20">
        <v>2081</v>
      </c>
      <c r="H14" s="20">
        <v>1734</v>
      </c>
      <c r="I14" s="20">
        <v>1295</v>
      </c>
      <c r="J14" s="20">
        <v>680</v>
      </c>
      <c r="K14" s="20">
        <v>615</v>
      </c>
      <c r="L14" s="20">
        <v>1233</v>
      </c>
      <c r="M14" s="20">
        <v>694</v>
      </c>
      <c r="N14" s="20">
        <v>539</v>
      </c>
      <c r="O14" s="20">
        <v>1287</v>
      </c>
      <c r="P14" s="20">
        <v>707</v>
      </c>
      <c r="Q14" s="20">
        <v>580</v>
      </c>
      <c r="R14" s="26" t="s">
        <v>58</v>
      </c>
      <c r="S14" s="26" t="s">
        <v>58</v>
      </c>
      <c r="T14" s="26" t="s">
        <v>58</v>
      </c>
      <c r="U14" s="20">
        <v>0</v>
      </c>
      <c r="V14" s="20">
        <v>0</v>
      </c>
      <c r="W14" s="20">
        <v>0</v>
      </c>
      <c r="X14" s="21">
        <v>6</v>
      </c>
      <c r="Y14" s="7" t="s">
        <v>13</v>
      </c>
    </row>
    <row r="15" spans="1:25" ht="15" customHeight="1">
      <c r="A15" s="43" t="s">
        <v>14</v>
      </c>
      <c r="B15" s="23">
        <v>203</v>
      </c>
      <c r="C15" s="18">
        <v>4</v>
      </c>
      <c r="D15" s="19"/>
      <c r="E15" s="19">
        <v>60</v>
      </c>
      <c r="F15" s="20">
        <v>2351</v>
      </c>
      <c r="G15" s="20">
        <v>1128</v>
      </c>
      <c r="H15" s="20">
        <v>1223</v>
      </c>
      <c r="I15" s="20">
        <v>765</v>
      </c>
      <c r="J15" s="20">
        <v>380</v>
      </c>
      <c r="K15" s="20">
        <v>385</v>
      </c>
      <c r="L15" s="20">
        <v>783</v>
      </c>
      <c r="M15" s="20">
        <v>382</v>
      </c>
      <c r="N15" s="20">
        <v>401</v>
      </c>
      <c r="O15" s="20">
        <v>803</v>
      </c>
      <c r="P15" s="20">
        <v>366</v>
      </c>
      <c r="Q15" s="20">
        <v>437</v>
      </c>
      <c r="R15" s="26" t="s">
        <v>58</v>
      </c>
      <c r="S15" s="26" t="s">
        <v>58</v>
      </c>
      <c r="T15" s="26" t="s">
        <v>58</v>
      </c>
      <c r="U15" s="20">
        <v>0</v>
      </c>
      <c r="V15" s="20">
        <v>0</v>
      </c>
      <c r="W15" s="20">
        <v>0</v>
      </c>
      <c r="X15" s="21">
        <v>0</v>
      </c>
      <c r="Y15" s="7" t="s">
        <v>14</v>
      </c>
    </row>
    <row r="16" spans="1:25" ht="15" customHeight="1">
      <c r="A16" s="43" t="s">
        <v>15</v>
      </c>
      <c r="B16" s="23">
        <v>204</v>
      </c>
      <c r="C16" s="18">
        <v>3</v>
      </c>
      <c r="D16" s="19"/>
      <c r="E16" s="19">
        <v>55</v>
      </c>
      <c r="F16" s="20">
        <v>2154</v>
      </c>
      <c r="G16" s="20">
        <v>1231</v>
      </c>
      <c r="H16" s="20">
        <v>923</v>
      </c>
      <c r="I16" s="20">
        <v>688</v>
      </c>
      <c r="J16" s="20">
        <v>385</v>
      </c>
      <c r="K16" s="20">
        <v>303</v>
      </c>
      <c r="L16" s="20">
        <v>701</v>
      </c>
      <c r="M16" s="20">
        <v>403</v>
      </c>
      <c r="N16" s="20">
        <v>298</v>
      </c>
      <c r="O16" s="20">
        <v>765</v>
      </c>
      <c r="P16" s="20">
        <v>443</v>
      </c>
      <c r="Q16" s="20">
        <v>322</v>
      </c>
      <c r="R16" s="26" t="s">
        <v>58</v>
      </c>
      <c r="S16" s="26" t="s">
        <v>58</v>
      </c>
      <c r="T16" s="26" t="s">
        <v>58</v>
      </c>
      <c r="U16" s="20">
        <v>0</v>
      </c>
      <c r="V16" s="20">
        <v>0</v>
      </c>
      <c r="W16" s="20">
        <v>0</v>
      </c>
      <c r="X16" s="21">
        <v>0</v>
      </c>
      <c r="Y16" s="7" t="s">
        <v>15</v>
      </c>
    </row>
    <row r="17" spans="1:25" ht="15" customHeight="1">
      <c r="A17" s="43" t="s">
        <v>16</v>
      </c>
      <c r="B17" s="23">
        <v>206</v>
      </c>
      <c r="C17" s="18">
        <v>4</v>
      </c>
      <c r="D17" s="19"/>
      <c r="E17" s="19">
        <v>73</v>
      </c>
      <c r="F17" s="20">
        <v>2843</v>
      </c>
      <c r="G17" s="20">
        <v>1440</v>
      </c>
      <c r="H17" s="20">
        <v>1403</v>
      </c>
      <c r="I17" s="20">
        <v>1010</v>
      </c>
      <c r="J17" s="20">
        <v>497</v>
      </c>
      <c r="K17" s="20">
        <v>513</v>
      </c>
      <c r="L17" s="20">
        <v>881</v>
      </c>
      <c r="M17" s="20">
        <v>437</v>
      </c>
      <c r="N17" s="20">
        <v>444</v>
      </c>
      <c r="O17" s="20">
        <v>952</v>
      </c>
      <c r="P17" s="20">
        <v>506</v>
      </c>
      <c r="Q17" s="20">
        <v>446</v>
      </c>
      <c r="R17" s="26" t="s">
        <v>58</v>
      </c>
      <c r="S17" s="26" t="s">
        <v>58</v>
      </c>
      <c r="T17" s="26" t="s">
        <v>58</v>
      </c>
      <c r="U17" s="20">
        <v>0</v>
      </c>
      <c r="V17" s="20">
        <v>0</v>
      </c>
      <c r="W17" s="20">
        <v>0</v>
      </c>
      <c r="X17" s="21">
        <v>0</v>
      </c>
      <c r="Y17" s="7" t="s">
        <v>16</v>
      </c>
    </row>
    <row r="18" spans="1:25" ht="15" customHeight="1">
      <c r="A18" s="43" t="s">
        <v>17</v>
      </c>
      <c r="B18" s="23">
        <v>207</v>
      </c>
      <c r="C18" s="18">
        <v>2</v>
      </c>
      <c r="D18" s="19"/>
      <c r="E18" s="19">
        <v>35</v>
      </c>
      <c r="F18" s="20">
        <v>1371</v>
      </c>
      <c r="G18" s="20">
        <v>715</v>
      </c>
      <c r="H18" s="20">
        <v>656</v>
      </c>
      <c r="I18" s="20">
        <v>438</v>
      </c>
      <c r="J18" s="20">
        <v>200</v>
      </c>
      <c r="K18" s="20">
        <v>238</v>
      </c>
      <c r="L18" s="20">
        <v>431</v>
      </c>
      <c r="M18" s="20">
        <v>236</v>
      </c>
      <c r="N18" s="20">
        <v>195</v>
      </c>
      <c r="O18" s="20">
        <v>502</v>
      </c>
      <c r="P18" s="20">
        <v>279</v>
      </c>
      <c r="Q18" s="20">
        <v>223</v>
      </c>
      <c r="R18" s="26" t="s">
        <v>58</v>
      </c>
      <c r="S18" s="26" t="s">
        <v>58</v>
      </c>
      <c r="T18" s="26" t="s">
        <v>58</v>
      </c>
      <c r="U18" s="20">
        <v>0</v>
      </c>
      <c r="V18" s="20">
        <v>0</v>
      </c>
      <c r="W18" s="20">
        <v>0</v>
      </c>
      <c r="X18" s="21">
        <v>7</v>
      </c>
      <c r="Y18" s="7" t="s">
        <v>17</v>
      </c>
    </row>
    <row r="19" spans="1:25" ht="15" customHeight="1">
      <c r="A19" s="43" t="s">
        <v>18</v>
      </c>
      <c r="B19" s="23">
        <v>208</v>
      </c>
      <c r="C19" s="18">
        <v>2</v>
      </c>
      <c r="D19" s="19"/>
      <c r="E19" s="19">
        <v>33</v>
      </c>
      <c r="F19" s="20">
        <v>1271</v>
      </c>
      <c r="G19" s="20">
        <v>525</v>
      </c>
      <c r="H19" s="20">
        <v>746</v>
      </c>
      <c r="I19" s="20">
        <v>443</v>
      </c>
      <c r="J19" s="20">
        <v>186</v>
      </c>
      <c r="K19" s="20">
        <v>257</v>
      </c>
      <c r="L19" s="20">
        <v>423</v>
      </c>
      <c r="M19" s="20">
        <v>176</v>
      </c>
      <c r="N19" s="20">
        <v>247</v>
      </c>
      <c r="O19" s="20">
        <v>405</v>
      </c>
      <c r="P19" s="20">
        <v>163</v>
      </c>
      <c r="Q19" s="20">
        <v>242</v>
      </c>
      <c r="R19" s="26" t="s">
        <v>58</v>
      </c>
      <c r="S19" s="26" t="s">
        <v>58</v>
      </c>
      <c r="T19" s="26" t="s">
        <v>58</v>
      </c>
      <c r="U19" s="20">
        <v>0</v>
      </c>
      <c r="V19" s="20">
        <v>0</v>
      </c>
      <c r="W19" s="20">
        <v>0</v>
      </c>
      <c r="X19" s="21">
        <v>3</v>
      </c>
      <c r="Y19" s="7" t="s">
        <v>18</v>
      </c>
    </row>
    <row r="20" spans="1:25" ht="15" customHeight="1">
      <c r="A20" s="43" t="s">
        <v>40</v>
      </c>
      <c r="B20" s="23">
        <v>209</v>
      </c>
      <c r="C20" s="18">
        <v>4</v>
      </c>
      <c r="D20" s="19"/>
      <c r="E20" s="19">
        <v>62</v>
      </c>
      <c r="F20" s="20">
        <v>2322</v>
      </c>
      <c r="G20" s="20">
        <v>1207</v>
      </c>
      <c r="H20" s="20">
        <v>1115</v>
      </c>
      <c r="I20" s="20">
        <v>801</v>
      </c>
      <c r="J20" s="20">
        <v>399</v>
      </c>
      <c r="K20" s="20">
        <v>402</v>
      </c>
      <c r="L20" s="20">
        <v>721</v>
      </c>
      <c r="M20" s="20">
        <v>389</v>
      </c>
      <c r="N20" s="20">
        <v>332</v>
      </c>
      <c r="O20" s="20">
        <v>800</v>
      </c>
      <c r="P20" s="20">
        <v>419</v>
      </c>
      <c r="Q20" s="20">
        <v>381</v>
      </c>
      <c r="R20" s="26" t="s">
        <v>58</v>
      </c>
      <c r="S20" s="26" t="s">
        <v>58</v>
      </c>
      <c r="T20" s="26" t="s">
        <v>58</v>
      </c>
      <c r="U20" s="20">
        <v>0</v>
      </c>
      <c r="V20" s="20">
        <v>0</v>
      </c>
      <c r="W20" s="20">
        <v>0</v>
      </c>
      <c r="X20" s="21">
        <v>2</v>
      </c>
      <c r="Y20" s="7" t="s">
        <v>39</v>
      </c>
    </row>
    <row r="21" spans="1:25" ht="15" customHeight="1">
      <c r="A21" s="44" t="s">
        <v>42</v>
      </c>
      <c r="B21" s="23">
        <v>210</v>
      </c>
      <c r="C21" s="18">
        <v>1</v>
      </c>
      <c r="D21" s="19"/>
      <c r="E21" s="19">
        <v>12</v>
      </c>
      <c r="F21" s="20">
        <v>392</v>
      </c>
      <c r="G21" s="20">
        <v>246</v>
      </c>
      <c r="H21" s="20">
        <v>146</v>
      </c>
      <c r="I21" s="20">
        <v>160</v>
      </c>
      <c r="J21" s="20">
        <v>90</v>
      </c>
      <c r="K21" s="20">
        <v>70</v>
      </c>
      <c r="L21" s="20">
        <v>123</v>
      </c>
      <c r="M21" s="20">
        <v>78</v>
      </c>
      <c r="N21" s="20">
        <v>45</v>
      </c>
      <c r="O21" s="20">
        <v>109</v>
      </c>
      <c r="P21" s="20">
        <v>78</v>
      </c>
      <c r="Q21" s="20">
        <v>31</v>
      </c>
      <c r="R21" s="26" t="s">
        <v>58</v>
      </c>
      <c r="S21" s="26" t="s">
        <v>58</v>
      </c>
      <c r="T21" s="26" t="s">
        <v>58</v>
      </c>
      <c r="U21" s="20">
        <v>0</v>
      </c>
      <c r="V21" s="20">
        <v>0</v>
      </c>
      <c r="W21" s="20">
        <v>0</v>
      </c>
      <c r="X21" s="21">
        <v>0</v>
      </c>
      <c r="Y21" s="6" t="s">
        <v>41</v>
      </c>
    </row>
    <row r="22" spans="1:25" ht="15" customHeight="1">
      <c r="A22" s="43" t="s">
        <v>44</v>
      </c>
      <c r="B22" s="23">
        <v>211</v>
      </c>
      <c r="C22" s="18">
        <v>2</v>
      </c>
      <c r="D22" s="19"/>
      <c r="E22" s="19">
        <v>39</v>
      </c>
      <c r="F22" s="20">
        <v>1488</v>
      </c>
      <c r="G22" s="20">
        <v>750</v>
      </c>
      <c r="H22" s="20">
        <v>738</v>
      </c>
      <c r="I22" s="20">
        <v>483</v>
      </c>
      <c r="J22" s="20">
        <v>240</v>
      </c>
      <c r="K22" s="20">
        <v>243</v>
      </c>
      <c r="L22" s="20">
        <v>449</v>
      </c>
      <c r="M22" s="20">
        <v>219</v>
      </c>
      <c r="N22" s="20">
        <v>230</v>
      </c>
      <c r="O22" s="20">
        <v>556</v>
      </c>
      <c r="P22" s="20">
        <v>291</v>
      </c>
      <c r="Q22" s="20">
        <v>265</v>
      </c>
      <c r="R22" s="26" t="s">
        <v>58</v>
      </c>
      <c r="S22" s="26" t="s">
        <v>58</v>
      </c>
      <c r="T22" s="26" t="s">
        <v>58</v>
      </c>
      <c r="U22" s="20">
        <v>0</v>
      </c>
      <c r="V22" s="20">
        <v>0</v>
      </c>
      <c r="W22" s="20">
        <v>0</v>
      </c>
      <c r="X22" s="21">
        <v>3</v>
      </c>
      <c r="Y22" s="7" t="s">
        <v>43</v>
      </c>
    </row>
    <row r="23" spans="1:25" ht="15" customHeight="1">
      <c r="A23" s="43" t="s">
        <v>46</v>
      </c>
      <c r="B23" s="23">
        <v>212</v>
      </c>
      <c r="C23" s="18">
        <v>2</v>
      </c>
      <c r="D23" s="19"/>
      <c r="E23" s="19">
        <v>49</v>
      </c>
      <c r="F23" s="20">
        <v>1880</v>
      </c>
      <c r="G23" s="20">
        <v>997</v>
      </c>
      <c r="H23" s="20">
        <v>883</v>
      </c>
      <c r="I23" s="20">
        <v>640</v>
      </c>
      <c r="J23" s="20">
        <v>356</v>
      </c>
      <c r="K23" s="20">
        <v>284</v>
      </c>
      <c r="L23" s="20">
        <v>631</v>
      </c>
      <c r="M23" s="20">
        <v>329</v>
      </c>
      <c r="N23" s="20">
        <v>302</v>
      </c>
      <c r="O23" s="20">
        <v>609</v>
      </c>
      <c r="P23" s="20">
        <v>312</v>
      </c>
      <c r="Q23" s="20">
        <v>297</v>
      </c>
      <c r="R23" s="26" t="s">
        <v>58</v>
      </c>
      <c r="S23" s="26" t="s">
        <v>58</v>
      </c>
      <c r="T23" s="26" t="s">
        <v>58</v>
      </c>
      <c r="U23" s="20">
        <v>0</v>
      </c>
      <c r="V23" s="20">
        <v>0</v>
      </c>
      <c r="W23" s="20">
        <v>0</v>
      </c>
      <c r="X23" s="21">
        <v>0</v>
      </c>
      <c r="Y23" s="7" t="s">
        <v>45</v>
      </c>
    </row>
    <row r="24" spans="1:25" ht="15" customHeight="1">
      <c r="A24" s="43" t="s">
        <v>48</v>
      </c>
      <c r="B24" s="23">
        <v>213</v>
      </c>
      <c r="C24" s="18">
        <v>3</v>
      </c>
      <c r="D24" s="19"/>
      <c r="E24" s="19">
        <v>48</v>
      </c>
      <c r="F24" s="20">
        <v>1862</v>
      </c>
      <c r="G24" s="20">
        <v>841</v>
      </c>
      <c r="H24" s="20">
        <v>1021</v>
      </c>
      <c r="I24" s="20">
        <v>603</v>
      </c>
      <c r="J24" s="20">
        <v>274</v>
      </c>
      <c r="K24" s="20">
        <v>329</v>
      </c>
      <c r="L24" s="20">
        <v>625</v>
      </c>
      <c r="M24" s="20">
        <v>273</v>
      </c>
      <c r="N24" s="20">
        <v>352</v>
      </c>
      <c r="O24" s="20">
        <v>634</v>
      </c>
      <c r="P24" s="20">
        <v>294</v>
      </c>
      <c r="Q24" s="20">
        <v>340</v>
      </c>
      <c r="R24" s="26" t="s">
        <v>58</v>
      </c>
      <c r="S24" s="26" t="s">
        <v>58</v>
      </c>
      <c r="T24" s="26" t="s">
        <v>58</v>
      </c>
      <c r="U24" s="20">
        <v>0</v>
      </c>
      <c r="V24" s="20">
        <v>0</v>
      </c>
      <c r="W24" s="20">
        <v>0</v>
      </c>
      <c r="X24" s="21">
        <v>0</v>
      </c>
      <c r="Y24" s="7" t="s">
        <v>47</v>
      </c>
    </row>
    <row r="25" spans="1:25" ht="15" customHeight="1">
      <c r="A25" s="43" t="s">
        <v>50</v>
      </c>
      <c r="B25" s="23">
        <v>214</v>
      </c>
      <c r="C25" s="18">
        <v>2</v>
      </c>
      <c r="D25" s="19"/>
      <c r="E25" s="19">
        <v>30</v>
      </c>
      <c r="F25" s="20">
        <v>1193</v>
      </c>
      <c r="G25" s="20">
        <v>620</v>
      </c>
      <c r="H25" s="20">
        <v>573</v>
      </c>
      <c r="I25" s="20">
        <v>402</v>
      </c>
      <c r="J25" s="20">
        <v>206</v>
      </c>
      <c r="K25" s="20">
        <v>196</v>
      </c>
      <c r="L25" s="20">
        <v>398</v>
      </c>
      <c r="M25" s="20">
        <v>195</v>
      </c>
      <c r="N25" s="20">
        <v>203</v>
      </c>
      <c r="O25" s="20">
        <v>393</v>
      </c>
      <c r="P25" s="20">
        <v>219</v>
      </c>
      <c r="Q25" s="20">
        <v>174</v>
      </c>
      <c r="R25" s="26" t="s">
        <v>58</v>
      </c>
      <c r="S25" s="26" t="s">
        <v>58</v>
      </c>
      <c r="T25" s="26" t="s">
        <v>58</v>
      </c>
      <c r="U25" s="20">
        <v>0</v>
      </c>
      <c r="V25" s="20">
        <v>0</v>
      </c>
      <c r="W25" s="20">
        <v>0</v>
      </c>
      <c r="X25" s="21">
        <v>0</v>
      </c>
      <c r="Y25" s="7" t="s">
        <v>49</v>
      </c>
    </row>
    <row r="26" spans="1:25" ht="15" customHeight="1">
      <c r="A26" s="43" t="s">
        <v>51</v>
      </c>
      <c r="B26" s="23">
        <v>383</v>
      </c>
      <c r="C26" s="18">
        <v>1</v>
      </c>
      <c r="D26" s="19"/>
      <c r="E26" s="19">
        <v>13</v>
      </c>
      <c r="F26" s="20">
        <v>510</v>
      </c>
      <c r="G26" s="20">
        <v>200</v>
      </c>
      <c r="H26" s="20">
        <v>310</v>
      </c>
      <c r="I26" s="20">
        <v>161</v>
      </c>
      <c r="J26" s="20">
        <v>74</v>
      </c>
      <c r="K26" s="20">
        <v>87</v>
      </c>
      <c r="L26" s="20">
        <v>160</v>
      </c>
      <c r="M26" s="20">
        <v>57</v>
      </c>
      <c r="N26" s="20">
        <v>103</v>
      </c>
      <c r="O26" s="20">
        <v>189</v>
      </c>
      <c r="P26" s="20">
        <v>69</v>
      </c>
      <c r="Q26" s="20">
        <v>120</v>
      </c>
      <c r="R26" s="26" t="s">
        <v>58</v>
      </c>
      <c r="S26" s="26" t="s">
        <v>58</v>
      </c>
      <c r="T26" s="26" t="s">
        <v>58</v>
      </c>
      <c r="U26" s="20">
        <v>0</v>
      </c>
      <c r="V26" s="20">
        <v>0</v>
      </c>
      <c r="W26" s="20">
        <v>0</v>
      </c>
      <c r="X26" s="21">
        <v>0</v>
      </c>
      <c r="Y26" s="7" t="s">
        <v>19</v>
      </c>
    </row>
    <row r="27" spans="1:25" ht="15" customHeight="1">
      <c r="A27" s="43" t="s">
        <v>55</v>
      </c>
      <c r="B27" s="23">
        <v>425</v>
      </c>
      <c r="C27" s="18">
        <v>1</v>
      </c>
      <c r="D27" s="19"/>
      <c r="E27" s="19">
        <v>11</v>
      </c>
      <c r="F27" s="20">
        <v>284</v>
      </c>
      <c r="G27" s="20">
        <v>129</v>
      </c>
      <c r="H27" s="20">
        <v>155</v>
      </c>
      <c r="I27" s="20">
        <v>123</v>
      </c>
      <c r="J27" s="20">
        <v>48</v>
      </c>
      <c r="K27" s="20">
        <v>75</v>
      </c>
      <c r="L27" s="20">
        <v>86</v>
      </c>
      <c r="M27" s="20">
        <v>35</v>
      </c>
      <c r="N27" s="20">
        <v>51</v>
      </c>
      <c r="O27" s="20">
        <v>75</v>
      </c>
      <c r="P27" s="20">
        <v>46</v>
      </c>
      <c r="Q27" s="20">
        <v>29</v>
      </c>
      <c r="R27" s="26" t="s">
        <v>58</v>
      </c>
      <c r="S27" s="26" t="s">
        <v>58</v>
      </c>
      <c r="T27" s="26" t="s">
        <v>58</v>
      </c>
      <c r="U27" s="20">
        <v>0</v>
      </c>
      <c r="V27" s="20">
        <v>0</v>
      </c>
      <c r="W27" s="20">
        <v>0</v>
      </c>
      <c r="X27" s="21">
        <v>0</v>
      </c>
      <c r="Y27" s="7" t="s">
        <v>57</v>
      </c>
    </row>
    <row r="28" spans="1:25" ht="15" customHeight="1">
      <c r="A28" s="43" t="s">
        <v>52</v>
      </c>
      <c r="B28" s="23">
        <v>482</v>
      </c>
      <c r="C28" s="18">
        <v>1</v>
      </c>
      <c r="D28" s="19"/>
      <c r="E28" s="19">
        <v>18</v>
      </c>
      <c r="F28" s="20">
        <v>720</v>
      </c>
      <c r="G28" s="20">
        <v>401</v>
      </c>
      <c r="H28" s="20">
        <v>319</v>
      </c>
      <c r="I28" s="20">
        <v>241</v>
      </c>
      <c r="J28" s="20">
        <v>133</v>
      </c>
      <c r="K28" s="20">
        <v>108</v>
      </c>
      <c r="L28" s="20">
        <v>239</v>
      </c>
      <c r="M28" s="20">
        <v>141</v>
      </c>
      <c r="N28" s="20">
        <v>98</v>
      </c>
      <c r="O28" s="20">
        <v>240</v>
      </c>
      <c r="P28" s="20">
        <v>127</v>
      </c>
      <c r="Q28" s="20">
        <v>113</v>
      </c>
      <c r="R28" s="26" t="s">
        <v>58</v>
      </c>
      <c r="S28" s="26" t="s">
        <v>58</v>
      </c>
      <c r="T28" s="26" t="s">
        <v>58</v>
      </c>
      <c r="U28" s="20">
        <v>0</v>
      </c>
      <c r="V28" s="20">
        <v>0</v>
      </c>
      <c r="W28" s="20">
        <v>0</v>
      </c>
      <c r="X28" s="21">
        <v>0</v>
      </c>
      <c r="Y28" s="7" t="s">
        <v>20</v>
      </c>
    </row>
    <row r="29" spans="1:25" ht="15" customHeight="1">
      <c r="A29" s="44" t="s">
        <v>53</v>
      </c>
      <c r="B29" s="23">
        <v>502</v>
      </c>
      <c r="C29" s="18">
        <v>1</v>
      </c>
      <c r="D29" s="19"/>
      <c r="E29" s="19">
        <v>14</v>
      </c>
      <c r="F29" s="20">
        <v>534</v>
      </c>
      <c r="G29" s="20">
        <v>269</v>
      </c>
      <c r="H29" s="20">
        <v>265</v>
      </c>
      <c r="I29" s="20">
        <v>165</v>
      </c>
      <c r="J29" s="20">
        <v>84</v>
      </c>
      <c r="K29" s="20">
        <v>81</v>
      </c>
      <c r="L29" s="20">
        <v>188</v>
      </c>
      <c r="M29" s="20">
        <v>81</v>
      </c>
      <c r="N29" s="20">
        <v>107</v>
      </c>
      <c r="O29" s="20">
        <v>181</v>
      </c>
      <c r="P29" s="20">
        <v>104</v>
      </c>
      <c r="Q29" s="20">
        <v>77</v>
      </c>
      <c r="R29" s="26" t="s">
        <v>58</v>
      </c>
      <c r="S29" s="26" t="s">
        <v>58</v>
      </c>
      <c r="T29" s="26" t="s">
        <v>58</v>
      </c>
      <c r="U29" s="20">
        <v>0</v>
      </c>
      <c r="V29" s="20">
        <v>0</v>
      </c>
      <c r="W29" s="20">
        <v>0</v>
      </c>
      <c r="X29" s="21">
        <v>3</v>
      </c>
      <c r="Y29" s="6" t="s">
        <v>21</v>
      </c>
    </row>
    <row r="30" spans="1:25" ht="15" customHeight="1">
      <c r="A30" s="43"/>
      <c r="B30" s="23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7"/>
    </row>
    <row r="31" spans="1:25" ht="15" customHeight="1">
      <c r="A31" s="44" t="s">
        <v>22</v>
      </c>
      <c r="B31" s="6"/>
      <c r="C31" s="18">
        <f>SUM(C32:C37)</f>
        <v>8</v>
      </c>
      <c r="D31" s="19"/>
      <c r="E31" s="37" t="s">
        <v>58</v>
      </c>
      <c r="F31" s="20">
        <f aca="true" t="shared" si="4" ref="F31:N31">SUM(F32:F37)</f>
        <v>5827</v>
      </c>
      <c r="G31" s="20">
        <f t="shared" si="4"/>
        <v>2992</v>
      </c>
      <c r="H31" s="20">
        <f t="shared" si="4"/>
        <v>2835</v>
      </c>
      <c r="I31" s="25">
        <f t="shared" si="4"/>
        <v>1965</v>
      </c>
      <c r="J31" s="25">
        <f t="shared" si="4"/>
        <v>1071</v>
      </c>
      <c r="K31" s="25">
        <f t="shared" si="4"/>
        <v>894</v>
      </c>
      <c r="L31" s="25">
        <f t="shared" si="4"/>
        <v>1959</v>
      </c>
      <c r="M31" s="25">
        <f t="shared" si="4"/>
        <v>963</v>
      </c>
      <c r="N31" s="25">
        <f t="shared" si="4"/>
        <v>996</v>
      </c>
      <c r="O31" s="20">
        <f>SUM(O32:O37)</f>
        <v>1903</v>
      </c>
      <c r="P31" s="20">
        <f>SUM(P32:P37)</f>
        <v>958</v>
      </c>
      <c r="Q31" s="20">
        <f>SUM(Q32:Q37)</f>
        <v>945</v>
      </c>
      <c r="R31" s="26" t="s">
        <v>58</v>
      </c>
      <c r="S31" s="26" t="s">
        <v>58</v>
      </c>
      <c r="T31" s="26" t="s">
        <v>58</v>
      </c>
      <c r="U31" s="20">
        <f>SUM(U32:U37)</f>
        <v>0</v>
      </c>
      <c r="V31" s="20">
        <f>SUM(V32:V37)</f>
        <v>0</v>
      </c>
      <c r="W31" s="20">
        <f>SUM(W32:W37)</f>
        <v>4</v>
      </c>
      <c r="X31" s="20">
        <f>SUM(X32:X37)</f>
        <v>4</v>
      </c>
      <c r="Y31" s="6" t="s">
        <v>22</v>
      </c>
    </row>
    <row r="32" spans="1:25" ht="15" customHeight="1">
      <c r="A32" s="43" t="s">
        <v>12</v>
      </c>
      <c r="B32" s="24">
        <v>201</v>
      </c>
      <c r="C32" s="18">
        <v>2</v>
      </c>
      <c r="D32" s="19"/>
      <c r="E32" s="37" t="s">
        <v>58</v>
      </c>
      <c r="F32" s="20">
        <v>1712</v>
      </c>
      <c r="G32" s="20">
        <v>837</v>
      </c>
      <c r="H32" s="20">
        <v>875</v>
      </c>
      <c r="I32" s="25">
        <v>557</v>
      </c>
      <c r="J32" s="25">
        <v>281</v>
      </c>
      <c r="K32" s="25">
        <v>276</v>
      </c>
      <c r="L32" s="25">
        <v>575</v>
      </c>
      <c r="M32" s="25">
        <v>270</v>
      </c>
      <c r="N32" s="25">
        <v>305</v>
      </c>
      <c r="O32" s="20">
        <v>580</v>
      </c>
      <c r="P32" s="20">
        <v>286</v>
      </c>
      <c r="Q32" s="20">
        <v>294</v>
      </c>
      <c r="R32" s="26" t="s">
        <v>58</v>
      </c>
      <c r="S32" s="26" t="s">
        <v>58</v>
      </c>
      <c r="T32" s="26" t="s">
        <v>58</v>
      </c>
      <c r="U32" s="20">
        <v>0</v>
      </c>
      <c r="V32" s="20">
        <v>0</v>
      </c>
      <c r="W32" s="20">
        <v>0</v>
      </c>
      <c r="X32" s="21">
        <v>0</v>
      </c>
      <c r="Y32" s="7" t="s">
        <v>12</v>
      </c>
    </row>
    <row r="33" spans="1:25" ht="15" customHeight="1">
      <c r="A33" s="43" t="s">
        <v>13</v>
      </c>
      <c r="B33" s="24">
        <v>202</v>
      </c>
      <c r="C33" s="18">
        <v>2</v>
      </c>
      <c r="D33" s="19"/>
      <c r="E33" s="37" t="s">
        <v>58</v>
      </c>
      <c r="F33" s="20">
        <v>1102</v>
      </c>
      <c r="G33" s="20">
        <v>650</v>
      </c>
      <c r="H33" s="20">
        <v>452</v>
      </c>
      <c r="I33" s="25">
        <v>354</v>
      </c>
      <c r="J33" s="25">
        <v>195</v>
      </c>
      <c r="K33" s="25">
        <v>159</v>
      </c>
      <c r="L33" s="25">
        <v>350</v>
      </c>
      <c r="M33" s="25">
        <v>209</v>
      </c>
      <c r="N33" s="25">
        <v>141</v>
      </c>
      <c r="O33" s="20">
        <v>398</v>
      </c>
      <c r="P33" s="20">
        <v>246</v>
      </c>
      <c r="Q33" s="20">
        <v>152</v>
      </c>
      <c r="R33" s="26" t="s">
        <v>58</v>
      </c>
      <c r="S33" s="26" t="s">
        <v>58</v>
      </c>
      <c r="T33" s="26" t="s">
        <v>58</v>
      </c>
      <c r="U33" s="20">
        <v>0</v>
      </c>
      <c r="V33" s="20">
        <v>0</v>
      </c>
      <c r="W33" s="20">
        <v>2</v>
      </c>
      <c r="X33" s="21">
        <v>0</v>
      </c>
      <c r="Y33" s="7" t="s">
        <v>13</v>
      </c>
    </row>
    <row r="34" spans="1:25" ht="15" customHeight="1">
      <c r="A34" s="43" t="s">
        <v>15</v>
      </c>
      <c r="B34" s="24">
        <v>204</v>
      </c>
      <c r="C34" s="18">
        <v>1</v>
      </c>
      <c r="D34" s="19"/>
      <c r="E34" s="37" t="s">
        <v>58</v>
      </c>
      <c r="F34" s="20">
        <v>881</v>
      </c>
      <c r="G34" s="20">
        <v>416</v>
      </c>
      <c r="H34" s="20">
        <v>465</v>
      </c>
      <c r="I34" s="25">
        <v>266</v>
      </c>
      <c r="J34" s="25">
        <v>118</v>
      </c>
      <c r="K34" s="25">
        <v>148</v>
      </c>
      <c r="L34" s="25">
        <v>334</v>
      </c>
      <c r="M34" s="25">
        <v>167</v>
      </c>
      <c r="N34" s="25">
        <v>167</v>
      </c>
      <c r="O34" s="20">
        <v>281</v>
      </c>
      <c r="P34" s="20">
        <v>131</v>
      </c>
      <c r="Q34" s="20">
        <v>150</v>
      </c>
      <c r="R34" s="26" t="s">
        <v>58</v>
      </c>
      <c r="S34" s="26" t="s">
        <v>58</v>
      </c>
      <c r="T34" s="26" t="s">
        <v>58</v>
      </c>
      <c r="U34" s="20">
        <v>0</v>
      </c>
      <c r="V34" s="20">
        <v>0</v>
      </c>
      <c r="W34" s="20">
        <v>2</v>
      </c>
      <c r="X34" s="21">
        <v>0</v>
      </c>
      <c r="Y34" s="7" t="s">
        <v>15</v>
      </c>
    </row>
    <row r="35" spans="1:25" ht="15" customHeight="1">
      <c r="A35" s="43" t="s">
        <v>54</v>
      </c>
      <c r="B35" s="24">
        <v>206</v>
      </c>
      <c r="C35" s="18">
        <v>1</v>
      </c>
      <c r="D35" s="19"/>
      <c r="E35" s="37" t="s">
        <v>58</v>
      </c>
      <c r="F35" s="20">
        <v>914</v>
      </c>
      <c r="G35" s="20">
        <v>619</v>
      </c>
      <c r="H35" s="20">
        <v>295</v>
      </c>
      <c r="I35" s="25">
        <v>332</v>
      </c>
      <c r="J35" s="25">
        <v>227</v>
      </c>
      <c r="K35" s="25">
        <v>105</v>
      </c>
      <c r="L35" s="25">
        <v>283</v>
      </c>
      <c r="M35" s="25">
        <v>185</v>
      </c>
      <c r="N35" s="25">
        <v>98</v>
      </c>
      <c r="O35" s="20">
        <v>299</v>
      </c>
      <c r="P35" s="20">
        <v>207</v>
      </c>
      <c r="Q35" s="20">
        <v>92</v>
      </c>
      <c r="R35" s="26" t="s">
        <v>58</v>
      </c>
      <c r="S35" s="26" t="s">
        <v>58</v>
      </c>
      <c r="T35" s="26" t="s">
        <v>58</v>
      </c>
      <c r="U35" s="20">
        <v>0</v>
      </c>
      <c r="V35" s="20">
        <v>0</v>
      </c>
      <c r="W35" s="20">
        <v>0</v>
      </c>
      <c r="X35" s="21">
        <v>0</v>
      </c>
      <c r="Y35" s="7" t="s">
        <v>16</v>
      </c>
    </row>
    <row r="36" spans="1:25" ht="15" customHeight="1">
      <c r="A36" s="43" t="s">
        <v>56</v>
      </c>
      <c r="B36" s="24">
        <v>207</v>
      </c>
      <c r="C36" s="27">
        <v>1</v>
      </c>
      <c r="D36" s="26"/>
      <c r="E36" s="37" t="s">
        <v>58</v>
      </c>
      <c r="F36" s="20">
        <v>605</v>
      </c>
      <c r="G36" s="20">
        <v>131</v>
      </c>
      <c r="H36" s="20">
        <v>474</v>
      </c>
      <c r="I36" s="25">
        <v>234</v>
      </c>
      <c r="J36" s="25">
        <v>131</v>
      </c>
      <c r="K36" s="25">
        <v>103</v>
      </c>
      <c r="L36" s="25">
        <v>180</v>
      </c>
      <c r="M36" s="25">
        <v>0</v>
      </c>
      <c r="N36" s="25">
        <v>180</v>
      </c>
      <c r="O36" s="20">
        <v>191</v>
      </c>
      <c r="P36" s="20">
        <v>0</v>
      </c>
      <c r="Q36" s="20">
        <v>191</v>
      </c>
      <c r="R36" s="20"/>
      <c r="S36" s="20"/>
      <c r="T36" s="20"/>
      <c r="U36" s="20"/>
      <c r="V36" s="20"/>
      <c r="W36" s="20">
        <v>0</v>
      </c>
      <c r="X36" s="21">
        <v>3</v>
      </c>
      <c r="Y36" s="7" t="s">
        <v>56</v>
      </c>
    </row>
    <row r="37" spans="1:25" ht="15" customHeight="1">
      <c r="A37" s="43" t="s">
        <v>48</v>
      </c>
      <c r="B37" s="24">
        <v>213</v>
      </c>
      <c r="C37" s="18">
        <v>1</v>
      </c>
      <c r="D37" s="19"/>
      <c r="E37" s="37" t="s">
        <v>58</v>
      </c>
      <c r="F37" s="20">
        <v>613</v>
      </c>
      <c r="G37" s="20">
        <v>339</v>
      </c>
      <c r="H37" s="20">
        <v>274</v>
      </c>
      <c r="I37" s="25">
        <v>222</v>
      </c>
      <c r="J37" s="25">
        <v>119</v>
      </c>
      <c r="K37" s="25">
        <v>103</v>
      </c>
      <c r="L37" s="25">
        <v>237</v>
      </c>
      <c r="M37" s="25">
        <v>132</v>
      </c>
      <c r="N37" s="25">
        <v>105</v>
      </c>
      <c r="O37" s="20">
        <v>154</v>
      </c>
      <c r="P37" s="20">
        <v>88</v>
      </c>
      <c r="Q37" s="20">
        <v>66</v>
      </c>
      <c r="R37" s="26" t="s">
        <v>58</v>
      </c>
      <c r="S37" s="26" t="s">
        <v>58</v>
      </c>
      <c r="T37" s="26" t="s">
        <v>58</v>
      </c>
      <c r="U37" s="20">
        <v>0</v>
      </c>
      <c r="V37" s="20">
        <v>0</v>
      </c>
      <c r="W37" s="20">
        <v>0</v>
      </c>
      <c r="X37" s="21">
        <v>1</v>
      </c>
      <c r="Y37" s="7" t="s">
        <v>47</v>
      </c>
    </row>
    <row r="38" spans="1:25" ht="15" customHeight="1">
      <c r="A38" s="43"/>
      <c r="B38" s="24"/>
      <c r="C38" s="27"/>
      <c r="D38" s="26"/>
      <c r="E38" s="38"/>
      <c r="F38" s="20"/>
      <c r="G38" s="20"/>
      <c r="H38" s="20"/>
      <c r="I38" s="25"/>
      <c r="J38" s="25"/>
      <c r="K38" s="25"/>
      <c r="L38" s="25"/>
      <c r="M38" s="25"/>
      <c r="N38" s="25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7"/>
    </row>
    <row r="39" spans="1:25" ht="15" customHeight="1">
      <c r="A39" s="43" t="s">
        <v>23</v>
      </c>
      <c r="B39" s="11"/>
      <c r="C39" s="28">
        <f>C41+C46</f>
        <v>4</v>
      </c>
      <c r="D39" s="40">
        <v>-3</v>
      </c>
      <c r="E39" s="19">
        <f>E41</f>
        <v>32</v>
      </c>
      <c r="F39" s="25">
        <f aca="true" t="shared" si="5" ref="F39:X39">F41+F46</f>
        <v>1339</v>
      </c>
      <c r="G39" s="25">
        <f t="shared" si="5"/>
        <v>685</v>
      </c>
      <c r="H39" s="25">
        <f t="shared" si="5"/>
        <v>654</v>
      </c>
      <c r="I39" s="25">
        <f t="shared" si="5"/>
        <v>457</v>
      </c>
      <c r="J39" s="25">
        <f t="shared" si="5"/>
        <v>243</v>
      </c>
      <c r="K39" s="25">
        <f t="shared" si="5"/>
        <v>214</v>
      </c>
      <c r="L39" s="25">
        <f t="shared" si="5"/>
        <v>382</v>
      </c>
      <c r="M39" s="25">
        <f t="shared" si="5"/>
        <v>185</v>
      </c>
      <c r="N39" s="25">
        <f t="shared" si="5"/>
        <v>197</v>
      </c>
      <c r="O39" s="20">
        <f t="shared" si="5"/>
        <v>360</v>
      </c>
      <c r="P39" s="20">
        <f t="shared" si="5"/>
        <v>169</v>
      </c>
      <c r="Q39" s="20">
        <f t="shared" si="5"/>
        <v>191</v>
      </c>
      <c r="R39" s="20">
        <f t="shared" si="5"/>
        <v>140</v>
      </c>
      <c r="S39" s="20">
        <f t="shared" si="5"/>
        <v>88</v>
      </c>
      <c r="T39" s="20">
        <f t="shared" si="5"/>
        <v>52</v>
      </c>
      <c r="U39" s="20">
        <f t="shared" si="5"/>
        <v>0</v>
      </c>
      <c r="V39" s="20">
        <f t="shared" si="5"/>
        <v>0</v>
      </c>
      <c r="W39" s="20">
        <f t="shared" si="5"/>
        <v>0</v>
      </c>
      <c r="X39" s="20">
        <f t="shared" si="5"/>
        <v>11</v>
      </c>
      <c r="Y39" s="7" t="s">
        <v>23</v>
      </c>
    </row>
    <row r="40" spans="1:25" ht="15" customHeight="1">
      <c r="A40" s="43"/>
      <c r="B40" s="11"/>
      <c r="C40" s="30"/>
      <c r="D40" s="41"/>
      <c r="E40" s="19"/>
      <c r="F40" s="25"/>
      <c r="G40" s="25"/>
      <c r="H40" s="25"/>
      <c r="I40" s="25"/>
      <c r="J40" s="25"/>
      <c r="K40" s="25"/>
      <c r="L40" s="25"/>
      <c r="M40" s="25"/>
      <c r="N40" s="25"/>
      <c r="O40" s="20"/>
      <c r="P40" s="20"/>
      <c r="Q40" s="20"/>
      <c r="R40" s="20"/>
      <c r="S40" s="20"/>
      <c r="T40" s="20"/>
      <c r="U40" s="20"/>
      <c r="V40" s="20"/>
      <c r="W40" s="20"/>
      <c r="X40" s="21"/>
      <c r="Y40" s="7"/>
    </row>
    <row r="41" spans="1:25" ht="15" customHeight="1">
      <c r="A41" s="43" t="s">
        <v>34</v>
      </c>
      <c r="B41" s="11"/>
      <c r="C41" s="29">
        <f>SUM(C42:C44)</f>
        <v>3</v>
      </c>
      <c r="D41" s="40">
        <v>-3</v>
      </c>
      <c r="E41" s="19">
        <f aca="true" t="shared" si="6" ref="E41:X41">SUM(E42:E44)</f>
        <v>32</v>
      </c>
      <c r="F41" s="20">
        <f t="shared" si="6"/>
        <v>733</v>
      </c>
      <c r="G41" s="20">
        <f t="shared" si="6"/>
        <v>447</v>
      </c>
      <c r="H41" s="20">
        <f t="shared" si="6"/>
        <v>286</v>
      </c>
      <c r="I41" s="25">
        <f t="shared" si="6"/>
        <v>242</v>
      </c>
      <c r="J41" s="25">
        <f t="shared" si="6"/>
        <v>161</v>
      </c>
      <c r="K41" s="25">
        <f t="shared" si="6"/>
        <v>81</v>
      </c>
      <c r="L41" s="25">
        <f t="shared" si="6"/>
        <v>183</v>
      </c>
      <c r="M41" s="25">
        <f t="shared" si="6"/>
        <v>109</v>
      </c>
      <c r="N41" s="25">
        <f t="shared" si="6"/>
        <v>74</v>
      </c>
      <c r="O41" s="20">
        <f t="shared" si="6"/>
        <v>168</v>
      </c>
      <c r="P41" s="20">
        <f t="shared" si="6"/>
        <v>89</v>
      </c>
      <c r="Q41" s="20">
        <f t="shared" si="6"/>
        <v>79</v>
      </c>
      <c r="R41" s="20">
        <f t="shared" si="6"/>
        <v>140</v>
      </c>
      <c r="S41" s="20">
        <f t="shared" si="6"/>
        <v>88</v>
      </c>
      <c r="T41" s="20">
        <f t="shared" si="6"/>
        <v>52</v>
      </c>
      <c r="U41" s="20">
        <f t="shared" si="6"/>
        <v>0</v>
      </c>
      <c r="V41" s="20">
        <f t="shared" si="6"/>
        <v>0</v>
      </c>
      <c r="W41" s="20">
        <f t="shared" si="6"/>
        <v>0</v>
      </c>
      <c r="X41" s="20">
        <f t="shared" si="6"/>
        <v>11</v>
      </c>
      <c r="Y41" s="7" t="s">
        <v>34</v>
      </c>
    </row>
    <row r="42" spans="1:25" ht="15" customHeight="1">
      <c r="A42" s="43" t="s">
        <v>12</v>
      </c>
      <c r="B42" s="24">
        <v>201</v>
      </c>
      <c r="C42" s="28">
        <v>3</v>
      </c>
      <c r="D42" s="40"/>
      <c r="E42" s="19">
        <v>20</v>
      </c>
      <c r="F42" s="20">
        <v>539</v>
      </c>
      <c r="G42" s="20">
        <v>313</v>
      </c>
      <c r="H42" s="20">
        <v>226</v>
      </c>
      <c r="I42" s="25">
        <v>160</v>
      </c>
      <c r="J42" s="25">
        <v>104</v>
      </c>
      <c r="K42" s="25">
        <v>56</v>
      </c>
      <c r="L42" s="25">
        <v>132</v>
      </c>
      <c r="M42" s="25">
        <v>75</v>
      </c>
      <c r="N42" s="25">
        <v>57</v>
      </c>
      <c r="O42" s="20">
        <v>126</v>
      </c>
      <c r="P42" s="20">
        <v>61</v>
      </c>
      <c r="Q42" s="20">
        <v>65</v>
      </c>
      <c r="R42" s="20">
        <v>121</v>
      </c>
      <c r="S42" s="20">
        <v>73</v>
      </c>
      <c r="T42" s="20">
        <v>48</v>
      </c>
      <c r="U42" s="20">
        <v>0</v>
      </c>
      <c r="V42" s="20">
        <v>0</v>
      </c>
      <c r="W42" s="20">
        <v>0</v>
      </c>
      <c r="X42" s="21">
        <v>11</v>
      </c>
      <c r="Y42" s="7" t="s">
        <v>12</v>
      </c>
    </row>
    <row r="43" spans="1:25" ht="15.75" customHeight="1">
      <c r="A43" s="43" t="s">
        <v>13</v>
      </c>
      <c r="B43" s="24">
        <v>202</v>
      </c>
      <c r="C43" s="30"/>
      <c r="D43" s="40">
        <v>-2</v>
      </c>
      <c r="E43" s="19">
        <v>8</v>
      </c>
      <c r="F43" s="20">
        <v>152</v>
      </c>
      <c r="G43" s="20">
        <v>105</v>
      </c>
      <c r="H43" s="20">
        <v>47</v>
      </c>
      <c r="I43" s="25">
        <v>69</v>
      </c>
      <c r="J43" s="25">
        <v>49</v>
      </c>
      <c r="K43" s="25">
        <v>20</v>
      </c>
      <c r="L43" s="25">
        <v>40</v>
      </c>
      <c r="M43" s="25">
        <v>26</v>
      </c>
      <c r="N43" s="25">
        <v>14</v>
      </c>
      <c r="O43" s="20">
        <v>31</v>
      </c>
      <c r="P43" s="20">
        <v>21</v>
      </c>
      <c r="Q43" s="20">
        <v>10</v>
      </c>
      <c r="R43" s="20">
        <v>12</v>
      </c>
      <c r="S43" s="20">
        <v>9</v>
      </c>
      <c r="T43" s="20">
        <v>3</v>
      </c>
      <c r="U43" s="20">
        <v>0</v>
      </c>
      <c r="V43" s="20">
        <v>0</v>
      </c>
      <c r="W43" s="20">
        <v>0</v>
      </c>
      <c r="X43" s="21"/>
      <c r="Y43" s="7" t="s">
        <v>13</v>
      </c>
    </row>
    <row r="44" spans="1:25" ht="15" customHeight="1">
      <c r="A44" s="43" t="s">
        <v>14</v>
      </c>
      <c r="B44" s="24">
        <v>203</v>
      </c>
      <c r="C44" s="28"/>
      <c r="D44" s="40">
        <v>-1</v>
      </c>
      <c r="E44" s="19">
        <v>4</v>
      </c>
      <c r="F44" s="20">
        <v>42</v>
      </c>
      <c r="G44" s="20">
        <v>29</v>
      </c>
      <c r="H44" s="20">
        <v>13</v>
      </c>
      <c r="I44" s="25">
        <v>13</v>
      </c>
      <c r="J44" s="25">
        <v>8</v>
      </c>
      <c r="K44" s="25">
        <v>5</v>
      </c>
      <c r="L44" s="25">
        <v>11</v>
      </c>
      <c r="M44" s="25">
        <v>8</v>
      </c>
      <c r="N44" s="25">
        <v>3</v>
      </c>
      <c r="O44" s="20">
        <v>11</v>
      </c>
      <c r="P44" s="20">
        <v>7</v>
      </c>
      <c r="Q44" s="20">
        <v>4</v>
      </c>
      <c r="R44" s="20">
        <v>7</v>
      </c>
      <c r="S44" s="20">
        <v>6</v>
      </c>
      <c r="T44" s="20">
        <v>1</v>
      </c>
      <c r="U44" s="20">
        <v>0</v>
      </c>
      <c r="V44" s="20">
        <v>0</v>
      </c>
      <c r="W44" s="20">
        <v>0</v>
      </c>
      <c r="X44" s="21"/>
      <c r="Y44" s="7" t="s">
        <v>14</v>
      </c>
    </row>
    <row r="45" spans="1:25" ht="15" customHeight="1">
      <c r="A45" s="43"/>
      <c r="B45" s="11"/>
      <c r="C45" s="30"/>
      <c r="D45" s="41"/>
      <c r="E45" s="38"/>
      <c r="F45" s="25"/>
      <c r="G45" s="25"/>
      <c r="H45" s="25"/>
      <c r="I45" s="25"/>
      <c r="J45" s="25"/>
      <c r="K45" s="25"/>
      <c r="L45" s="25"/>
      <c r="M45" s="25"/>
      <c r="N45" s="25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7"/>
    </row>
    <row r="46" spans="1:25" ht="15" customHeight="1">
      <c r="A46" s="43" t="s">
        <v>24</v>
      </c>
      <c r="B46" s="11"/>
      <c r="C46" s="28">
        <f>SUM(C47:C47)</f>
        <v>1</v>
      </c>
      <c r="D46" s="41" t="s">
        <v>61</v>
      </c>
      <c r="E46" s="37" t="s">
        <v>58</v>
      </c>
      <c r="F46" s="20">
        <f aca="true" t="shared" si="7" ref="F46:X46">SUM(F47:F47)</f>
        <v>606</v>
      </c>
      <c r="G46" s="20">
        <f t="shared" si="7"/>
        <v>238</v>
      </c>
      <c r="H46" s="20">
        <f t="shared" si="7"/>
        <v>368</v>
      </c>
      <c r="I46" s="25">
        <f t="shared" si="7"/>
        <v>215</v>
      </c>
      <c r="J46" s="25">
        <f t="shared" si="7"/>
        <v>82</v>
      </c>
      <c r="K46" s="25">
        <f t="shared" si="7"/>
        <v>133</v>
      </c>
      <c r="L46" s="25">
        <f t="shared" si="7"/>
        <v>199</v>
      </c>
      <c r="M46" s="25">
        <f t="shared" si="7"/>
        <v>76</v>
      </c>
      <c r="N46" s="25">
        <f t="shared" si="7"/>
        <v>123</v>
      </c>
      <c r="O46" s="20">
        <f t="shared" si="7"/>
        <v>192</v>
      </c>
      <c r="P46" s="20">
        <f t="shared" si="7"/>
        <v>80</v>
      </c>
      <c r="Q46" s="20">
        <f t="shared" si="7"/>
        <v>112</v>
      </c>
      <c r="R46" s="20">
        <f t="shared" si="7"/>
        <v>0</v>
      </c>
      <c r="S46" s="20">
        <f t="shared" si="7"/>
        <v>0</v>
      </c>
      <c r="T46" s="20">
        <f t="shared" si="7"/>
        <v>0</v>
      </c>
      <c r="U46" s="20">
        <f t="shared" si="7"/>
        <v>0</v>
      </c>
      <c r="V46" s="20">
        <f t="shared" si="7"/>
        <v>0</v>
      </c>
      <c r="W46" s="20">
        <f t="shared" si="7"/>
        <v>0</v>
      </c>
      <c r="X46" s="21">
        <f t="shared" si="7"/>
        <v>0</v>
      </c>
      <c r="Y46" s="7" t="s">
        <v>24</v>
      </c>
    </row>
    <row r="47" spans="1:25" ht="15" customHeight="1">
      <c r="A47" s="45" t="s">
        <v>16</v>
      </c>
      <c r="B47" s="31">
        <v>206</v>
      </c>
      <c r="C47" s="32">
        <v>1</v>
      </c>
      <c r="D47" s="33"/>
      <c r="E47" s="39" t="s">
        <v>58</v>
      </c>
      <c r="F47" s="33">
        <v>606</v>
      </c>
      <c r="G47" s="33">
        <v>238</v>
      </c>
      <c r="H47" s="33">
        <v>368</v>
      </c>
      <c r="I47" s="34">
        <v>215</v>
      </c>
      <c r="J47" s="34">
        <v>82</v>
      </c>
      <c r="K47" s="34">
        <v>133</v>
      </c>
      <c r="L47" s="34">
        <v>199</v>
      </c>
      <c r="M47" s="34">
        <v>76</v>
      </c>
      <c r="N47" s="34">
        <v>123</v>
      </c>
      <c r="O47" s="33">
        <v>192</v>
      </c>
      <c r="P47" s="33">
        <v>80</v>
      </c>
      <c r="Q47" s="33">
        <v>112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6">
        <v>0</v>
      </c>
      <c r="Y47" s="46" t="s">
        <v>16</v>
      </c>
    </row>
    <row r="48" spans="1:25" ht="11.25">
      <c r="A48" s="1" t="s">
        <v>37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1.25">
      <c r="A49" s="1" t="s">
        <v>38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5:25" ht="11.25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5:25" ht="11.25"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5:25" ht="11.25"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5:25" ht="11.25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5:25" ht="11.25"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8" ht="11.25">
      <c r="A58" s="50"/>
    </row>
    <row r="59" ht="11.25">
      <c r="A59" s="50"/>
    </row>
    <row r="60" ht="11.25">
      <c r="A60" s="50"/>
    </row>
    <row r="61" ht="11.25">
      <c r="A61" s="50"/>
    </row>
    <row r="62" ht="11.25">
      <c r="A62" s="50"/>
    </row>
    <row r="63" ht="11.25">
      <c r="A63" s="50"/>
    </row>
    <row r="64" ht="11.25">
      <c r="A64" s="50"/>
    </row>
    <row r="65" ht="11.25">
      <c r="A65" s="50"/>
    </row>
    <row r="66" ht="11.25">
      <c r="A66" s="50"/>
    </row>
    <row r="67" ht="11.25">
      <c r="A67" s="50"/>
    </row>
    <row r="68" ht="11.25">
      <c r="A68" s="50"/>
    </row>
    <row r="69" ht="11.25">
      <c r="A69" s="50"/>
    </row>
    <row r="70" ht="11.25">
      <c r="A70" s="50"/>
    </row>
    <row r="71" ht="11.25">
      <c r="A71" s="50"/>
    </row>
    <row r="72" ht="11.25">
      <c r="A72" s="50"/>
    </row>
    <row r="73" ht="11.25">
      <c r="A73" s="50"/>
    </row>
    <row r="74" ht="11.25">
      <c r="A74" s="50"/>
    </row>
    <row r="75" ht="11.25">
      <c r="A75" s="50"/>
    </row>
    <row r="76" ht="11.25">
      <c r="A76" s="50"/>
    </row>
    <row r="77" ht="11.25">
      <c r="A77" s="50"/>
    </row>
    <row r="78" ht="11.25">
      <c r="A78" s="50"/>
    </row>
    <row r="79" ht="11.25">
      <c r="A79" s="50"/>
    </row>
    <row r="80" ht="11.25">
      <c r="A80" s="50"/>
    </row>
    <row r="81" ht="11.25">
      <c r="A81" s="50"/>
    </row>
    <row r="82" ht="11.25">
      <c r="A82" s="50"/>
    </row>
    <row r="83" ht="11.25">
      <c r="A83" s="50"/>
    </row>
    <row r="84" ht="11.25">
      <c r="A84" s="50"/>
    </row>
    <row r="85" ht="11.25">
      <c r="A85" s="50"/>
    </row>
    <row r="86" ht="11.25">
      <c r="A86" s="50"/>
    </row>
    <row r="87" ht="11.25">
      <c r="A87" s="50"/>
    </row>
    <row r="88" ht="11.25">
      <c r="A88" s="50"/>
    </row>
    <row r="89" ht="11.25">
      <c r="A89" s="50"/>
    </row>
    <row r="90" ht="11.25">
      <c r="A90" s="50"/>
    </row>
    <row r="91" ht="11.25">
      <c r="A91" s="50"/>
    </row>
    <row r="92" ht="11.25">
      <c r="A92" s="50"/>
    </row>
    <row r="93" ht="11.25">
      <c r="A93" s="50"/>
    </row>
    <row r="94" ht="11.25">
      <c r="A94" s="50"/>
    </row>
    <row r="95" ht="11.25">
      <c r="A95" s="50"/>
    </row>
    <row r="96" ht="11.25">
      <c r="A96" s="50"/>
    </row>
    <row r="97" ht="11.25">
      <c r="A97" s="50"/>
    </row>
    <row r="98" ht="11.25">
      <c r="A98" s="50"/>
    </row>
    <row r="99" ht="11.25">
      <c r="A99" s="50"/>
    </row>
    <row r="100" ht="11.25">
      <c r="A100" s="50"/>
    </row>
    <row r="101" ht="11.25">
      <c r="A101" s="50"/>
    </row>
    <row r="102" ht="11.25">
      <c r="A102" s="50"/>
    </row>
    <row r="103" ht="11.25">
      <c r="A103" s="50"/>
    </row>
    <row r="104" ht="11.25">
      <c r="A104" s="50"/>
    </row>
    <row r="105" ht="11.25">
      <c r="A105" s="50"/>
    </row>
    <row r="106" ht="11.25">
      <c r="A106" s="50"/>
    </row>
    <row r="107" ht="11.25">
      <c r="A107" s="50"/>
    </row>
    <row r="108" ht="11.25">
      <c r="A108" s="50"/>
    </row>
    <row r="109" ht="11.25">
      <c r="A109" s="50"/>
    </row>
    <row r="110" ht="11.25">
      <c r="A110" s="50"/>
    </row>
    <row r="111" ht="11.25">
      <c r="A111" s="50"/>
    </row>
    <row r="112" ht="11.25">
      <c r="A112" s="50"/>
    </row>
    <row r="113" ht="11.25">
      <c r="A113" s="50"/>
    </row>
    <row r="114" ht="11.25">
      <c r="A114" s="50"/>
    </row>
    <row r="115" ht="11.25">
      <c r="A115" s="50"/>
    </row>
    <row r="116" ht="11.25">
      <c r="A116" s="50"/>
    </row>
    <row r="117" ht="11.25">
      <c r="A117" s="50"/>
    </row>
    <row r="118" ht="11.25">
      <c r="A118" s="50"/>
    </row>
    <row r="119" ht="11.25">
      <c r="A119" s="50"/>
    </row>
    <row r="120" ht="11.25">
      <c r="A120" s="50"/>
    </row>
    <row r="121" ht="11.25">
      <c r="A121" s="50"/>
    </row>
    <row r="122" ht="11.25">
      <c r="A122" s="50"/>
    </row>
    <row r="123" ht="11.25">
      <c r="A123" s="50"/>
    </row>
    <row r="124" ht="11.25">
      <c r="A124" s="50"/>
    </row>
    <row r="125" ht="11.25">
      <c r="A125" s="50"/>
    </row>
    <row r="126" ht="11.25">
      <c r="A126" s="50"/>
    </row>
    <row r="127" ht="11.25">
      <c r="A127" s="50"/>
    </row>
    <row r="128" ht="11.25">
      <c r="A128" s="50"/>
    </row>
    <row r="129" ht="11.25">
      <c r="A129" s="50"/>
    </row>
    <row r="130" ht="11.25">
      <c r="A130" s="50"/>
    </row>
    <row r="131" ht="11.25">
      <c r="A131" s="50"/>
    </row>
    <row r="132" ht="11.25">
      <c r="A132" s="50"/>
    </row>
    <row r="133" ht="11.25">
      <c r="A133" s="50"/>
    </row>
    <row r="134" ht="11.25">
      <c r="A134" s="50"/>
    </row>
    <row r="135" ht="11.25">
      <c r="A135" s="50"/>
    </row>
    <row r="136" ht="11.25">
      <c r="A136" s="50"/>
    </row>
    <row r="137" ht="11.25">
      <c r="A137" s="50"/>
    </row>
    <row r="138" ht="11.25">
      <c r="A138" s="50"/>
    </row>
    <row r="139" ht="11.25">
      <c r="A139" s="50"/>
    </row>
    <row r="140" ht="11.25">
      <c r="A140" s="50"/>
    </row>
    <row r="141" ht="11.25">
      <c r="A141" s="50"/>
    </row>
    <row r="142" ht="11.25">
      <c r="A142" s="50"/>
    </row>
    <row r="143" ht="11.25">
      <c r="A143" s="50"/>
    </row>
    <row r="144" ht="11.25">
      <c r="A144" s="50"/>
    </row>
    <row r="145" ht="11.25">
      <c r="A145" s="50"/>
    </row>
    <row r="146" ht="11.25">
      <c r="A146" s="50"/>
    </row>
    <row r="147" ht="11.25">
      <c r="A147" s="50"/>
    </row>
    <row r="148" ht="11.25">
      <c r="A148" s="50"/>
    </row>
    <row r="149" ht="11.25">
      <c r="A149" s="50"/>
    </row>
    <row r="150" ht="11.25">
      <c r="A150" s="50"/>
    </row>
    <row r="151" ht="11.25">
      <c r="A151" s="50"/>
    </row>
    <row r="152" ht="11.25">
      <c r="A152" s="50"/>
    </row>
    <row r="153" ht="11.25">
      <c r="A153" s="50"/>
    </row>
    <row r="154" ht="11.25">
      <c r="A154" s="50"/>
    </row>
    <row r="155" ht="11.25">
      <c r="A155" s="50"/>
    </row>
    <row r="156" ht="11.25">
      <c r="A156" s="50"/>
    </row>
    <row r="157" ht="11.25">
      <c r="A157" s="50"/>
    </row>
    <row r="158" ht="11.25">
      <c r="A158" s="50"/>
    </row>
    <row r="159" ht="11.25">
      <c r="A159" s="50"/>
    </row>
    <row r="160" ht="11.25">
      <c r="A160" s="50"/>
    </row>
    <row r="161" ht="11.25">
      <c r="A161" s="50"/>
    </row>
    <row r="162" ht="11.25">
      <c r="A162" s="50"/>
    </row>
    <row r="163" ht="11.25">
      <c r="A163" s="50"/>
    </row>
    <row r="164" ht="11.25">
      <c r="A164" s="50"/>
    </row>
    <row r="165" ht="11.25">
      <c r="A165" s="50"/>
    </row>
    <row r="166" ht="11.25">
      <c r="A166" s="50"/>
    </row>
    <row r="167" ht="11.25">
      <c r="A167" s="50"/>
    </row>
    <row r="168" ht="11.25">
      <c r="A168" s="50"/>
    </row>
    <row r="169" ht="11.25">
      <c r="A169" s="50"/>
    </row>
    <row r="170" ht="11.25">
      <c r="A170" s="50"/>
    </row>
    <row r="171" ht="11.25">
      <c r="A171" s="50"/>
    </row>
    <row r="172" ht="11.25">
      <c r="A172" s="50"/>
    </row>
    <row r="173" ht="11.25">
      <c r="A173" s="50"/>
    </row>
    <row r="174" ht="11.25">
      <c r="A174" s="50"/>
    </row>
    <row r="175" ht="11.25">
      <c r="A175" s="50"/>
    </row>
  </sheetData>
  <mergeCells count="16">
    <mergeCell ref="A3:A5"/>
    <mergeCell ref="F4:H4"/>
    <mergeCell ref="I4:K4"/>
    <mergeCell ref="L4:N4"/>
    <mergeCell ref="F3:N3"/>
    <mergeCell ref="E3:E5"/>
    <mergeCell ref="C4:D4"/>
    <mergeCell ref="C5:D5"/>
    <mergeCell ref="X3:X5"/>
    <mergeCell ref="Y3:Y5"/>
    <mergeCell ref="O4:Q4"/>
    <mergeCell ref="R4:T4"/>
    <mergeCell ref="O3:T3"/>
    <mergeCell ref="U3:U5"/>
    <mergeCell ref="V3:V5"/>
    <mergeCell ref="W3:W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62"/>
  <sheetViews>
    <sheetView workbookViewId="0" topLeftCell="A2">
      <pane xSplit="3" ySplit="7" topLeftCell="D9" activePane="bottomRight" state="frozen"/>
      <selection pane="topLeft" activeCell="A2" sqref="A2"/>
      <selection pane="topRight" activeCell="D2" sqref="D2"/>
      <selection pane="bottomLeft" activeCell="A8" sqref="A8"/>
      <selection pane="bottomRight" activeCell="E3" sqref="E3"/>
    </sheetView>
  </sheetViews>
  <sheetFormatPr defaultColWidth="9.00390625" defaultRowHeight="13.5"/>
  <cols>
    <col min="1" max="1" width="10.375" style="1" customWidth="1"/>
    <col min="2" max="2" width="12.50390625" style="1" hidden="1" customWidth="1"/>
    <col min="3" max="3" width="7.25390625" style="69" customWidth="1"/>
    <col min="4" max="7" width="7.625" style="1" customWidth="1"/>
    <col min="8" max="9" width="6.875" style="1" customWidth="1"/>
    <col min="10" max="13" width="6.25390625" style="1" customWidth="1"/>
    <col min="14" max="16384" width="9.00390625" style="1" customWidth="1"/>
  </cols>
  <sheetData>
    <row r="1" spans="1:3" ht="18" customHeight="1">
      <c r="A1" s="9"/>
      <c r="B1" s="9"/>
      <c r="C1" s="55"/>
    </row>
    <row r="2" spans="1:3" ht="21" customHeight="1">
      <c r="A2" s="47" t="s">
        <v>65</v>
      </c>
      <c r="B2" s="9"/>
      <c r="C2" s="55"/>
    </row>
    <row r="3" spans="1:12" ht="16.5" customHeight="1">
      <c r="A3" s="47" t="s">
        <v>73</v>
      </c>
      <c r="B3" s="9"/>
      <c r="C3" s="55"/>
      <c r="L3" s="1" t="s">
        <v>66</v>
      </c>
    </row>
    <row r="4" spans="1:13" ht="17.25" customHeight="1">
      <c r="A4" s="105" t="s">
        <v>10</v>
      </c>
      <c r="B4" s="52"/>
      <c r="C4" s="132" t="s">
        <v>67</v>
      </c>
      <c r="D4" s="108" t="s">
        <v>68</v>
      </c>
      <c r="E4" s="108"/>
      <c r="F4" s="108"/>
      <c r="G4" s="108"/>
      <c r="H4" s="108"/>
      <c r="I4" s="108"/>
      <c r="J4" s="108"/>
      <c r="K4" s="108"/>
      <c r="L4" s="108"/>
      <c r="M4" s="108"/>
    </row>
    <row r="5" spans="1:13" ht="7.5" customHeight="1">
      <c r="A5" s="106"/>
      <c r="B5" s="56"/>
      <c r="C5" s="98"/>
      <c r="D5" s="57"/>
      <c r="E5" s="58"/>
      <c r="F5" s="59"/>
      <c r="G5" s="57"/>
      <c r="H5" s="58"/>
      <c r="I5" s="58"/>
      <c r="J5" s="60"/>
      <c r="K5" s="60"/>
      <c r="L5" s="60"/>
      <c r="M5" s="61"/>
    </row>
    <row r="6" spans="1:13" ht="9.75" customHeight="1">
      <c r="A6" s="106"/>
      <c r="B6" s="53"/>
      <c r="C6" s="98"/>
      <c r="D6" s="127" t="s">
        <v>69</v>
      </c>
      <c r="E6" s="128"/>
      <c r="F6" s="128"/>
      <c r="G6" s="127" t="s">
        <v>70</v>
      </c>
      <c r="H6" s="130"/>
      <c r="I6" s="130"/>
      <c r="J6" s="131" t="s">
        <v>71</v>
      </c>
      <c r="K6" s="108"/>
      <c r="L6" s="131" t="s">
        <v>72</v>
      </c>
      <c r="M6" s="108"/>
    </row>
    <row r="7" spans="1:13" ht="9.75" customHeight="1">
      <c r="A7" s="106"/>
      <c r="B7" s="53"/>
      <c r="C7" s="98"/>
      <c r="D7" s="129"/>
      <c r="E7" s="129"/>
      <c r="F7" s="129"/>
      <c r="G7" s="108"/>
      <c r="H7" s="108"/>
      <c r="I7" s="108"/>
      <c r="J7" s="108"/>
      <c r="K7" s="108"/>
      <c r="L7" s="108"/>
      <c r="M7" s="108"/>
    </row>
    <row r="8" spans="1:13" ht="9.75" customHeight="1">
      <c r="A8" s="106"/>
      <c r="B8" s="53"/>
      <c r="C8" s="98"/>
      <c r="D8" s="129"/>
      <c r="E8" s="129"/>
      <c r="F8" s="129"/>
      <c r="G8" s="108"/>
      <c r="H8" s="108"/>
      <c r="I8" s="108"/>
      <c r="J8" s="108"/>
      <c r="K8" s="108"/>
      <c r="L8" s="108"/>
      <c r="M8" s="108"/>
    </row>
    <row r="9" spans="1:13" ht="13.5" customHeight="1">
      <c r="A9" s="107"/>
      <c r="B9" s="54"/>
      <c r="C9" s="99"/>
      <c r="D9" s="5" t="s">
        <v>0</v>
      </c>
      <c r="E9" s="5" t="s">
        <v>1</v>
      </c>
      <c r="F9" s="5" t="s">
        <v>2</v>
      </c>
      <c r="G9" s="5" t="s">
        <v>0</v>
      </c>
      <c r="H9" s="5" t="s">
        <v>1</v>
      </c>
      <c r="I9" s="5" t="s">
        <v>2</v>
      </c>
      <c r="J9" s="5" t="s">
        <v>1</v>
      </c>
      <c r="K9" s="5" t="s">
        <v>2</v>
      </c>
      <c r="L9" s="5" t="s">
        <v>1</v>
      </c>
      <c r="M9" s="5" t="s">
        <v>2</v>
      </c>
    </row>
    <row r="10" spans="1:13" ht="15" customHeight="1">
      <c r="A10" s="42" t="s">
        <v>33</v>
      </c>
      <c r="B10" s="14"/>
      <c r="C10" s="62">
        <f aca="true" t="shared" si="0" ref="C10:M10">C12+C43</f>
        <v>13799</v>
      </c>
      <c r="D10" s="35">
        <f t="shared" si="0"/>
        <v>26273</v>
      </c>
      <c r="E10" s="16">
        <f t="shared" si="0"/>
        <v>13680</v>
      </c>
      <c r="F10" s="16">
        <f t="shared" si="0"/>
        <v>12593</v>
      </c>
      <c r="G10" s="16">
        <f t="shared" si="0"/>
        <v>13307</v>
      </c>
      <c r="H10" s="16">
        <f t="shared" si="0"/>
        <v>6781</v>
      </c>
      <c r="I10" s="16">
        <f t="shared" si="0"/>
        <v>6526</v>
      </c>
      <c r="J10" s="16">
        <f t="shared" si="0"/>
        <v>205</v>
      </c>
      <c r="K10" s="16">
        <f t="shared" si="0"/>
        <v>117</v>
      </c>
      <c r="L10" s="16">
        <f t="shared" si="0"/>
        <v>46</v>
      </c>
      <c r="M10" s="17">
        <f t="shared" si="0"/>
        <v>20</v>
      </c>
    </row>
    <row r="11" spans="1:13" ht="15" customHeight="1">
      <c r="A11" s="43"/>
      <c r="B11" s="10"/>
      <c r="C11" s="18"/>
      <c r="D11" s="30"/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15" customHeight="1">
      <c r="A12" s="43" t="s">
        <v>32</v>
      </c>
      <c r="B12" s="10"/>
      <c r="C12" s="18">
        <f aca="true" t="shared" si="1" ref="C12:M12">C14+C35</f>
        <v>13310</v>
      </c>
      <c r="D12" s="30">
        <f t="shared" si="1"/>
        <v>25455</v>
      </c>
      <c r="E12" s="20">
        <f t="shared" si="1"/>
        <v>13226</v>
      </c>
      <c r="F12" s="20">
        <f t="shared" si="1"/>
        <v>12229</v>
      </c>
      <c r="G12" s="20">
        <f t="shared" si="1"/>
        <v>12890</v>
      </c>
      <c r="H12" s="20">
        <f t="shared" si="1"/>
        <v>6571</v>
      </c>
      <c r="I12" s="20">
        <f t="shared" si="1"/>
        <v>6319</v>
      </c>
      <c r="J12" s="20">
        <f t="shared" si="1"/>
        <v>168</v>
      </c>
      <c r="K12" s="20">
        <f t="shared" si="1"/>
        <v>61</v>
      </c>
      <c r="L12" s="20">
        <f t="shared" si="1"/>
        <v>10</v>
      </c>
      <c r="M12" s="21">
        <f t="shared" si="1"/>
        <v>7</v>
      </c>
    </row>
    <row r="13" spans="1:13" ht="15" customHeight="1">
      <c r="A13" s="43"/>
      <c r="B13" s="10"/>
      <c r="C13" s="18"/>
      <c r="D13" s="30"/>
      <c r="E13" s="20"/>
      <c r="F13" s="20"/>
      <c r="G13" s="20"/>
      <c r="H13" s="20"/>
      <c r="I13" s="20"/>
      <c r="J13" s="20"/>
      <c r="K13" s="20"/>
      <c r="L13" s="20"/>
      <c r="M13" s="21"/>
    </row>
    <row r="14" spans="1:13" ht="15" customHeight="1">
      <c r="A14" s="43" t="s">
        <v>35</v>
      </c>
      <c r="B14" s="10"/>
      <c r="C14" s="18">
        <f aca="true" t="shared" si="2" ref="C14:M14">C16</f>
        <v>10960</v>
      </c>
      <c r="D14" s="30">
        <f t="shared" si="2"/>
        <v>15754</v>
      </c>
      <c r="E14" s="20">
        <f t="shared" si="2"/>
        <v>8194</v>
      </c>
      <c r="F14" s="20">
        <f t="shared" si="2"/>
        <v>7560</v>
      </c>
      <c r="G14" s="20">
        <f t="shared" si="2"/>
        <v>10940</v>
      </c>
      <c r="H14" s="20">
        <f t="shared" si="2"/>
        <v>5508</v>
      </c>
      <c r="I14" s="20">
        <f t="shared" si="2"/>
        <v>5432</v>
      </c>
      <c r="J14" s="20">
        <f t="shared" si="2"/>
        <v>19</v>
      </c>
      <c r="K14" s="20">
        <f t="shared" si="2"/>
        <v>16</v>
      </c>
      <c r="L14" s="20">
        <f t="shared" si="2"/>
        <v>8</v>
      </c>
      <c r="M14" s="21">
        <f t="shared" si="2"/>
        <v>5</v>
      </c>
    </row>
    <row r="15" spans="1:13" ht="15" customHeight="1">
      <c r="A15" s="43"/>
      <c r="B15" s="22"/>
      <c r="C15" s="18"/>
      <c r="D15" s="30"/>
      <c r="E15" s="20"/>
      <c r="F15" s="20"/>
      <c r="G15" s="20"/>
      <c r="H15" s="20"/>
      <c r="I15" s="20"/>
      <c r="J15" s="20"/>
      <c r="K15" s="20"/>
      <c r="L15" s="20"/>
      <c r="M15" s="21"/>
    </row>
    <row r="16" spans="1:13" ht="15" customHeight="1">
      <c r="A16" s="43" t="s">
        <v>11</v>
      </c>
      <c r="B16" s="22"/>
      <c r="C16" s="18">
        <f aca="true" t="shared" si="3" ref="C16:M16">SUM(C17:C34)</f>
        <v>10960</v>
      </c>
      <c r="D16" s="30">
        <f t="shared" si="3"/>
        <v>15754</v>
      </c>
      <c r="E16" s="20">
        <f t="shared" si="3"/>
        <v>8194</v>
      </c>
      <c r="F16" s="20">
        <f t="shared" si="3"/>
        <v>7560</v>
      </c>
      <c r="G16" s="20">
        <f t="shared" si="3"/>
        <v>10940</v>
      </c>
      <c r="H16" s="20">
        <f t="shared" si="3"/>
        <v>5508</v>
      </c>
      <c r="I16" s="20">
        <f t="shared" si="3"/>
        <v>5432</v>
      </c>
      <c r="J16" s="20">
        <f t="shared" si="3"/>
        <v>19</v>
      </c>
      <c r="K16" s="20">
        <f t="shared" si="3"/>
        <v>16</v>
      </c>
      <c r="L16" s="20">
        <f t="shared" si="3"/>
        <v>8</v>
      </c>
      <c r="M16" s="21">
        <f t="shared" si="3"/>
        <v>5</v>
      </c>
    </row>
    <row r="17" spans="1:13" ht="15" customHeight="1">
      <c r="A17" s="43" t="s">
        <v>12</v>
      </c>
      <c r="B17" s="23">
        <v>201</v>
      </c>
      <c r="C17" s="18">
        <v>2600</v>
      </c>
      <c r="D17" s="30">
        <v>4669</v>
      </c>
      <c r="E17" s="20">
        <v>2446</v>
      </c>
      <c r="F17" s="20">
        <v>2223</v>
      </c>
      <c r="G17" s="20">
        <v>2597</v>
      </c>
      <c r="H17" s="20">
        <v>1327</v>
      </c>
      <c r="I17" s="20">
        <v>1270</v>
      </c>
      <c r="J17" s="20">
        <v>5</v>
      </c>
      <c r="K17" s="20">
        <v>12</v>
      </c>
      <c r="L17" s="20">
        <v>1</v>
      </c>
      <c r="M17" s="21">
        <v>0</v>
      </c>
    </row>
    <row r="18" spans="1:13" ht="15" customHeight="1">
      <c r="A18" s="43" t="s">
        <v>13</v>
      </c>
      <c r="B18" s="23">
        <v>202</v>
      </c>
      <c r="C18" s="18">
        <v>1280</v>
      </c>
      <c r="D18" s="30">
        <v>1823</v>
      </c>
      <c r="E18" s="20">
        <v>1036</v>
      </c>
      <c r="F18" s="20">
        <v>787</v>
      </c>
      <c r="G18" s="20">
        <v>1277</v>
      </c>
      <c r="H18" s="20">
        <v>665</v>
      </c>
      <c r="I18" s="20">
        <v>612</v>
      </c>
      <c r="J18" s="20">
        <v>2</v>
      </c>
      <c r="K18" s="20">
        <v>0</v>
      </c>
      <c r="L18" s="20">
        <v>1</v>
      </c>
      <c r="M18" s="21">
        <v>2</v>
      </c>
    </row>
    <row r="19" spans="1:13" ht="15" customHeight="1">
      <c r="A19" s="43" t="s">
        <v>14</v>
      </c>
      <c r="B19" s="23">
        <v>203</v>
      </c>
      <c r="C19" s="18">
        <v>760</v>
      </c>
      <c r="D19" s="30">
        <v>1051</v>
      </c>
      <c r="E19" s="20">
        <v>512</v>
      </c>
      <c r="F19" s="20">
        <v>539</v>
      </c>
      <c r="G19" s="20">
        <v>759</v>
      </c>
      <c r="H19" s="20">
        <v>378</v>
      </c>
      <c r="I19" s="20">
        <v>381</v>
      </c>
      <c r="J19" s="20">
        <v>1</v>
      </c>
      <c r="K19" s="20">
        <v>0</v>
      </c>
      <c r="L19" s="20">
        <v>0</v>
      </c>
      <c r="M19" s="21">
        <v>0</v>
      </c>
    </row>
    <row r="20" spans="1:13" ht="15" customHeight="1">
      <c r="A20" s="43" t="s">
        <v>15</v>
      </c>
      <c r="B20" s="23">
        <v>204</v>
      </c>
      <c r="C20" s="18">
        <v>680</v>
      </c>
      <c r="D20" s="30">
        <v>1029</v>
      </c>
      <c r="E20" s="20">
        <v>601</v>
      </c>
      <c r="F20" s="20">
        <v>428</v>
      </c>
      <c r="G20" s="20">
        <v>680</v>
      </c>
      <c r="H20" s="20">
        <v>379</v>
      </c>
      <c r="I20" s="20">
        <v>301</v>
      </c>
      <c r="J20" s="20">
        <v>0</v>
      </c>
      <c r="K20" s="20">
        <v>0</v>
      </c>
      <c r="L20" s="20">
        <v>0</v>
      </c>
      <c r="M20" s="21">
        <v>1</v>
      </c>
    </row>
    <row r="21" spans="1:13" ht="15" customHeight="1">
      <c r="A21" s="43" t="s">
        <v>16</v>
      </c>
      <c r="B21" s="23">
        <v>206</v>
      </c>
      <c r="C21" s="18">
        <v>1000</v>
      </c>
      <c r="D21" s="30">
        <v>1627</v>
      </c>
      <c r="E21" s="20">
        <v>823</v>
      </c>
      <c r="F21" s="20">
        <v>804</v>
      </c>
      <c r="G21" s="20">
        <v>999</v>
      </c>
      <c r="H21" s="20">
        <v>489</v>
      </c>
      <c r="I21" s="20">
        <v>510</v>
      </c>
      <c r="J21" s="20">
        <v>3</v>
      </c>
      <c r="K21" s="20">
        <v>2</v>
      </c>
      <c r="L21" s="20">
        <v>2</v>
      </c>
      <c r="M21" s="21">
        <v>1</v>
      </c>
    </row>
    <row r="22" spans="1:13" ht="15" customHeight="1">
      <c r="A22" s="43" t="s">
        <v>17</v>
      </c>
      <c r="B22" s="23">
        <v>207</v>
      </c>
      <c r="C22" s="18">
        <v>440</v>
      </c>
      <c r="D22" s="30">
        <v>662</v>
      </c>
      <c r="E22" s="20">
        <v>321</v>
      </c>
      <c r="F22" s="20">
        <v>341</v>
      </c>
      <c r="G22" s="20">
        <v>435</v>
      </c>
      <c r="H22" s="20">
        <v>198</v>
      </c>
      <c r="I22" s="20">
        <v>237</v>
      </c>
      <c r="J22" s="20">
        <v>1</v>
      </c>
      <c r="K22" s="20">
        <v>0</v>
      </c>
      <c r="L22" s="20">
        <v>0</v>
      </c>
      <c r="M22" s="21">
        <v>0</v>
      </c>
    </row>
    <row r="23" spans="1:13" ht="15" customHeight="1">
      <c r="A23" s="43" t="s">
        <v>18</v>
      </c>
      <c r="B23" s="23">
        <v>208</v>
      </c>
      <c r="C23" s="18">
        <v>440</v>
      </c>
      <c r="D23" s="30">
        <v>502</v>
      </c>
      <c r="E23" s="20">
        <v>215</v>
      </c>
      <c r="F23" s="20">
        <v>287</v>
      </c>
      <c r="G23" s="20">
        <v>440</v>
      </c>
      <c r="H23" s="20">
        <v>183</v>
      </c>
      <c r="I23" s="20">
        <v>257</v>
      </c>
      <c r="J23" s="20">
        <v>1</v>
      </c>
      <c r="K23" s="20">
        <v>0</v>
      </c>
      <c r="L23" s="20">
        <v>1</v>
      </c>
      <c r="M23" s="21">
        <v>0</v>
      </c>
    </row>
    <row r="24" spans="1:13" ht="15" customHeight="1">
      <c r="A24" s="43" t="s">
        <v>39</v>
      </c>
      <c r="B24" s="23">
        <v>209</v>
      </c>
      <c r="C24" s="18">
        <v>800</v>
      </c>
      <c r="D24" s="30">
        <v>843</v>
      </c>
      <c r="E24" s="20">
        <v>426</v>
      </c>
      <c r="F24" s="20">
        <v>417</v>
      </c>
      <c r="G24" s="20">
        <v>795</v>
      </c>
      <c r="H24" s="20">
        <v>396</v>
      </c>
      <c r="I24" s="20">
        <v>399</v>
      </c>
      <c r="J24" s="20">
        <v>1</v>
      </c>
      <c r="K24" s="20">
        <v>0</v>
      </c>
      <c r="L24" s="20">
        <v>0</v>
      </c>
      <c r="M24" s="21">
        <v>1</v>
      </c>
    </row>
    <row r="25" spans="1:13" ht="15" customHeight="1">
      <c r="A25" s="44" t="s">
        <v>41</v>
      </c>
      <c r="B25" s="23">
        <v>210</v>
      </c>
      <c r="C25" s="18">
        <v>160</v>
      </c>
      <c r="D25" s="30">
        <v>169</v>
      </c>
      <c r="E25" s="20">
        <v>97</v>
      </c>
      <c r="F25" s="20">
        <v>72</v>
      </c>
      <c r="G25" s="20">
        <v>158</v>
      </c>
      <c r="H25" s="20">
        <v>90</v>
      </c>
      <c r="I25" s="20">
        <v>68</v>
      </c>
      <c r="J25" s="20">
        <v>4</v>
      </c>
      <c r="K25" s="20">
        <v>0</v>
      </c>
      <c r="L25" s="20">
        <v>0</v>
      </c>
      <c r="M25" s="21">
        <v>0</v>
      </c>
    </row>
    <row r="26" spans="1:13" ht="15" customHeight="1">
      <c r="A26" s="43" t="s">
        <v>43</v>
      </c>
      <c r="B26" s="23">
        <v>211</v>
      </c>
      <c r="C26" s="18">
        <v>480</v>
      </c>
      <c r="D26" s="30">
        <v>505</v>
      </c>
      <c r="E26" s="20">
        <v>252</v>
      </c>
      <c r="F26" s="20">
        <v>253</v>
      </c>
      <c r="G26" s="20">
        <v>479</v>
      </c>
      <c r="H26" s="20">
        <v>236</v>
      </c>
      <c r="I26" s="20">
        <v>243</v>
      </c>
      <c r="J26" s="20">
        <v>0</v>
      </c>
      <c r="K26" s="20">
        <v>2</v>
      </c>
      <c r="L26" s="20">
        <v>1</v>
      </c>
      <c r="M26" s="21">
        <v>0</v>
      </c>
    </row>
    <row r="27" spans="1:13" ht="15.75" customHeight="1">
      <c r="A27" s="43" t="s">
        <v>45</v>
      </c>
      <c r="B27" s="23">
        <v>212</v>
      </c>
      <c r="C27" s="18">
        <v>640</v>
      </c>
      <c r="D27" s="30">
        <v>681</v>
      </c>
      <c r="E27" s="20">
        <v>376</v>
      </c>
      <c r="F27" s="20">
        <v>305</v>
      </c>
      <c r="G27" s="20">
        <v>641</v>
      </c>
      <c r="H27" s="20">
        <v>356</v>
      </c>
      <c r="I27" s="20">
        <v>285</v>
      </c>
      <c r="J27" s="20">
        <v>1</v>
      </c>
      <c r="K27" s="20">
        <v>0</v>
      </c>
      <c r="L27" s="20">
        <v>0</v>
      </c>
      <c r="M27" s="21">
        <v>0</v>
      </c>
    </row>
    <row r="28" spans="1:13" ht="15" customHeight="1">
      <c r="A28" s="43" t="s">
        <v>47</v>
      </c>
      <c r="B28" s="23">
        <v>213</v>
      </c>
      <c r="C28" s="18">
        <v>600</v>
      </c>
      <c r="D28" s="30">
        <v>881</v>
      </c>
      <c r="E28" s="20">
        <v>403</v>
      </c>
      <c r="F28" s="20">
        <v>478</v>
      </c>
      <c r="G28" s="20">
        <v>600</v>
      </c>
      <c r="H28" s="20">
        <v>272</v>
      </c>
      <c r="I28" s="20">
        <v>328</v>
      </c>
      <c r="J28" s="20">
        <v>0</v>
      </c>
      <c r="K28" s="20">
        <v>0</v>
      </c>
      <c r="L28" s="20">
        <v>0</v>
      </c>
      <c r="M28" s="21">
        <v>0</v>
      </c>
    </row>
    <row r="29" spans="1:13" ht="15" customHeight="1">
      <c r="A29" s="43" t="s">
        <v>49</v>
      </c>
      <c r="B29" s="23">
        <v>214</v>
      </c>
      <c r="C29" s="18">
        <v>400</v>
      </c>
      <c r="D29" s="30">
        <v>476</v>
      </c>
      <c r="E29" s="20">
        <v>255</v>
      </c>
      <c r="F29" s="20">
        <v>221</v>
      </c>
      <c r="G29" s="20">
        <v>400</v>
      </c>
      <c r="H29" s="20">
        <v>204</v>
      </c>
      <c r="I29" s="20">
        <v>196</v>
      </c>
      <c r="J29" s="20">
        <v>0</v>
      </c>
      <c r="K29" s="20">
        <v>0</v>
      </c>
      <c r="L29" s="20">
        <v>0</v>
      </c>
      <c r="M29" s="21">
        <v>0</v>
      </c>
    </row>
    <row r="30" spans="1:13" ht="15" customHeight="1">
      <c r="A30" s="43" t="s">
        <v>19</v>
      </c>
      <c r="B30" s="23">
        <v>383</v>
      </c>
      <c r="C30" s="18">
        <v>160</v>
      </c>
      <c r="D30" s="30">
        <v>160</v>
      </c>
      <c r="E30" s="20">
        <v>74</v>
      </c>
      <c r="F30" s="20">
        <v>86</v>
      </c>
      <c r="G30" s="20">
        <v>160</v>
      </c>
      <c r="H30" s="20">
        <v>74</v>
      </c>
      <c r="I30" s="20">
        <v>86</v>
      </c>
      <c r="J30" s="20">
        <v>0</v>
      </c>
      <c r="K30" s="20">
        <v>0</v>
      </c>
      <c r="L30" s="20">
        <v>0</v>
      </c>
      <c r="M30" s="21">
        <v>0</v>
      </c>
    </row>
    <row r="31" spans="1:13" ht="15" customHeight="1">
      <c r="A31" s="43" t="s">
        <v>57</v>
      </c>
      <c r="B31" s="23">
        <v>425</v>
      </c>
      <c r="C31" s="18">
        <v>120</v>
      </c>
      <c r="D31" s="30">
        <v>132</v>
      </c>
      <c r="E31" s="20">
        <v>59</v>
      </c>
      <c r="F31" s="20">
        <v>73</v>
      </c>
      <c r="G31" s="20">
        <v>120</v>
      </c>
      <c r="H31" s="20">
        <v>48</v>
      </c>
      <c r="I31" s="20">
        <v>72</v>
      </c>
      <c r="J31" s="20">
        <v>0</v>
      </c>
      <c r="K31" s="20">
        <v>0</v>
      </c>
      <c r="L31" s="20">
        <v>0</v>
      </c>
      <c r="M31" s="21">
        <v>0</v>
      </c>
    </row>
    <row r="32" spans="1:13" ht="15" customHeight="1">
      <c r="A32" s="43" t="s">
        <v>20</v>
      </c>
      <c r="B32" s="23">
        <v>482</v>
      </c>
      <c r="C32" s="18">
        <v>240</v>
      </c>
      <c r="D32" s="30">
        <v>376</v>
      </c>
      <c r="E32" s="20">
        <v>214</v>
      </c>
      <c r="F32" s="20">
        <v>162</v>
      </c>
      <c r="G32" s="20">
        <v>240</v>
      </c>
      <c r="H32" s="20">
        <v>133</v>
      </c>
      <c r="I32" s="20">
        <v>107</v>
      </c>
      <c r="J32" s="20">
        <v>0</v>
      </c>
      <c r="K32" s="20">
        <v>0</v>
      </c>
      <c r="L32" s="20">
        <v>0</v>
      </c>
      <c r="M32" s="21">
        <v>0</v>
      </c>
    </row>
    <row r="33" spans="1:13" ht="15" customHeight="1">
      <c r="A33" s="44" t="s">
        <v>21</v>
      </c>
      <c r="B33" s="23">
        <v>502</v>
      </c>
      <c r="C33" s="18">
        <v>160</v>
      </c>
      <c r="D33" s="30">
        <v>168</v>
      </c>
      <c r="E33" s="20">
        <v>84</v>
      </c>
      <c r="F33" s="20">
        <v>84</v>
      </c>
      <c r="G33" s="20">
        <v>160</v>
      </c>
      <c r="H33" s="20">
        <v>80</v>
      </c>
      <c r="I33" s="20">
        <v>80</v>
      </c>
      <c r="J33" s="20">
        <v>0</v>
      </c>
      <c r="K33" s="20">
        <v>0</v>
      </c>
      <c r="L33" s="20">
        <v>2</v>
      </c>
      <c r="M33" s="21">
        <v>0</v>
      </c>
    </row>
    <row r="34" spans="1:13" ht="15" customHeight="1">
      <c r="A34" s="43"/>
      <c r="B34" s="23"/>
      <c r="C34" s="18"/>
      <c r="D34" s="3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44" t="s">
        <v>22</v>
      </c>
      <c r="B35" s="6"/>
      <c r="C35" s="18">
        <f aca="true" t="shared" si="4" ref="C35:M35">SUM(C36:C41)</f>
        <v>2350</v>
      </c>
      <c r="D35" s="30">
        <f t="shared" si="4"/>
        <v>9701</v>
      </c>
      <c r="E35" s="20">
        <f t="shared" si="4"/>
        <v>5032</v>
      </c>
      <c r="F35" s="20">
        <f t="shared" si="4"/>
        <v>4669</v>
      </c>
      <c r="G35" s="20">
        <f t="shared" si="4"/>
        <v>1950</v>
      </c>
      <c r="H35" s="20">
        <f t="shared" si="4"/>
        <v>1063</v>
      </c>
      <c r="I35" s="20">
        <f t="shared" si="4"/>
        <v>887</v>
      </c>
      <c r="J35" s="20">
        <f t="shared" si="4"/>
        <v>149</v>
      </c>
      <c r="K35" s="20">
        <f t="shared" si="4"/>
        <v>45</v>
      </c>
      <c r="L35" s="20">
        <f t="shared" si="4"/>
        <v>2</v>
      </c>
      <c r="M35" s="21">
        <f t="shared" si="4"/>
        <v>2</v>
      </c>
    </row>
    <row r="36" spans="1:13" ht="15" customHeight="1">
      <c r="A36" s="43" t="s">
        <v>12</v>
      </c>
      <c r="B36" s="63">
        <v>201</v>
      </c>
      <c r="C36" s="64">
        <v>680</v>
      </c>
      <c r="D36" s="65">
        <v>2195</v>
      </c>
      <c r="E36" s="66">
        <v>978</v>
      </c>
      <c r="F36" s="66">
        <v>1217</v>
      </c>
      <c r="G36" s="66">
        <v>552</v>
      </c>
      <c r="H36" s="66">
        <v>279</v>
      </c>
      <c r="I36" s="66">
        <v>273</v>
      </c>
      <c r="J36" s="66">
        <v>18</v>
      </c>
      <c r="K36" s="66">
        <v>12</v>
      </c>
      <c r="L36" s="66">
        <v>0</v>
      </c>
      <c r="M36" s="67">
        <v>0</v>
      </c>
    </row>
    <row r="37" spans="1:13" ht="15" customHeight="1">
      <c r="A37" s="43" t="s">
        <v>13</v>
      </c>
      <c r="B37" s="24">
        <v>202</v>
      </c>
      <c r="C37" s="18">
        <v>520</v>
      </c>
      <c r="D37" s="30">
        <v>2512</v>
      </c>
      <c r="E37" s="20">
        <v>1350</v>
      </c>
      <c r="F37" s="20">
        <v>1162</v>
      </c>
      <c r="G37" s="20">
        <v>354</v>
      </c>
      <c r="H37" s="20">
        <v>195</v>
      </c>
      <c r="I37" s="20">
        <v>159</v>
      </c>
      <c r="J37" s="20">
        <v>38</v>
      </c>
      <c r="K37" s="20">
        <v>3</v>
      </c>
      <c r="L37" s="20">
        <v>0</v>
      </c>
      <c r="M37" s="21">
        <v>0</v>
      </c>
    </row>
    <row r="38" spans="1:13" ht="15" customHeight="1">
      <c r="A38" s="43" t="s">
        <v>15</v>
      </c>
      <c r="B38" s="24">
        <v>204</v>
      </c>
      <c r="C38" s="18">
        <v>320</v>
      </c>
      <c r="D38" s="30">
        <v>1232</v>
      </c>
      <c r="E38" s="20">
        <v>583</v>
      </c>
      <c r="F38" s="20">
        <v>649</v>
      </c>
      <c r="G38" s="20">
        <v>262</v>
      </c>
      <c r="H38" s="20">
        <v>114</v>
      </c>
      <c r="I38" s="20">
        <v>148</v>
      </c>
      <c r="J38" s="20">
        <v>2</v>
      </c>
      <c r="K38" s="20">
        <v>5</v>
      </c>
      <c r="L38" s="20">
        <v>2</v>
      </c>
      <c r="M38" s="21">
        <v>2</v>
      </c>
    </row>
    <row r="39" spans="1:13" ht="15" customHeight="1">
      <c r="A39" s="43" t="s">
        <v>54</v>
      </c>
      <c r="B39" s="24">
        <v>206</v>
      </c>
      <c r="C39" s="18">
        <v>280</v>
      </c>
      <c r="D39" s="30">
        <v>2185</v>
      </c>
      <c r="E39" s="20">
        <v>1203</v>
      </c>
      <c r="F39" s="20">
        <v>982</v>
      </c>
      <c r="G39" s="20">
        <v>332</v>
      </c>
      <c r="H39" s="20">
        <v>227</v>
      </c>
      <c r="I39" s="20">
        <v>105</v>
      </c>
      <c r="J39" s="20">
        <v>20</v>
      </c>
      <c r="K39" s="20">
        <v>0</v>
      </c>
      <c r="L39" s="20">
        <v>0</v>
      </c>
      <c r="M39" s="21">
        <v>0</v>
      </c>
    </row>
    <row r="40" spans="1:13" ht="15" customHeight="1">
      <c r="A40" s="43" t="s">
        <v>56</v>
      </c>
      <c r="B40" s="24">
        <v>207</v>
      </c>
      <c r="C40" s="18">
        <v>240</v>
      </c>
      <c r="D40" s="30">
        <v>564</v>
      </c>
      <c r="E40" s="20">
        <v>348</v>
      </c>
      <c r="F40" s="20">
        <v>216</v>
      </c>
      <c r="G40" s="20">
        <v>233</v>
      </c>
      <c r="H40" s="20">
        <v>131</v>
      </c>
      <c r="I40" s="20">
        <v>102</v>
      </c>
      <c r="J40" s="20">
        <v>57</v>
      </c>
      <c r="K40" s="20">
        <v>24</v>
      </c>
      <c r="L40" s="20">
        <v>0</v>
      </c>
      <c r="M40" s="21">
        <v>0</v>
      </c>
    </row>
    <row r="41" spans="1:13" ht="15" customHeight="1">
      <c r="A41" s="43" t="s">
        <v>48</v>
      </c>
      <c r="B41" s="24">
        <v>213</v>
      </c>
      <c r="C41" s="18">
        <v>310</v>
      </c>
      <c r="D41" s="30">
        <v>1013</v>
      </c>
      <c r="E41" s="20">
        <v>570</v>
      </c>
      <c r="F41" s="20">
        <v>443</v>
      </c>
      <c r="G41" s="20">
        <v>217</v>
      </c>
      <c r="H41" s="20">
        <v>117</v>
      </c>
      <c r="I41" s="20">
        <v>100</v>
      </c>
      <c r="J41" s="20">
        <v>14</v>
      </c>
      <c r="K41" s="20">
        <v>1</v>
      </c>
      <c r="L41" s="20">
        <v>0</v>
      </c>
      <c r="M41" s="21">
        <v>0</v>
      </c>
    </row>
    <row r="42" spans="1:13" ht="15" customHeight="1">
      <c r="A42" s="43"/>
      <c r="B42" s="24"/>
      <c r="C42" s="18"/>
      <c r="D42" s="30"/>
      <c r="E42" s="20"/>
      <c r="F42" s="20"/>
      <c r="G42" s="20"/>
      <c r="H42" s="20"/>
      <c r="I42" s="20"/>
      <c r="J42" s="20"/>
      <c r="K42" s="20"/>
      <c r="L42" s="20"/>
      <c r="M42" s="21"/>
    </row>
    <row r="43" spans="1:13" ht="15" customHeight="1">
      <c r="A43" s="43" t="s">
        <v>23</v>
      </c>
      <c r="B43" s="11"/>
      <c r="C43" s="18">
        <f aca="true" t="shared" si="5" ref="C43:M43">C45+C50</f>
        <v>489</v>
      </c>
      <c r="D43" s="30">
        <f t="shared" si="5"/>
        <v>818</v>
      </c>
      <c r="E43" s="20">
        <f t="shared" si="5"/>
        <v>454</v>
      </c>
      <c r="F43" s="20">
        <f t="shared" si="5"/>
        <v>364</v>
      </c>
      <c r="G43" s="20">
        <f t="shared" si="5"/>
        <v>417</v>
      </c>
      <c r="H43" s="20">
        <f t="shared" si="5"/>
        <v>210</v>
      </c>
      <c r="I43" s="20">
        <f t="shared" si="5"/>
        <v>207</v>
      </c>
      <c r="J43" s="20">
        <f t="shared" si="5"/>
        <v>37</v>
      </c>
      <c r="K43" s="20">
        <f t="shared" si="5"/>
        <v>56</v>
      </c>
      <c r="L43" s="20">
        <f t="shared" si="5"/>
        <v>36</v>
      </c>
      <c r="M43" s="21">
        <f t="shared" si="5"/>
        <v>13</v>
      </c>
    </row>
    <row r="44" spans="1:13" ht="15" customHeight="1">
      <c r="A44" s="43"/>
      <c r="B44" s="11"/>
      <c r="C44" s="18"/>
      <c r="D44" s="30"/>
      <c r="E44" s="20"/>
      <c r="F44" s="20"/>
      <c r="G44" s="20"/>
      <c r="H44" s="20"/>
      <c r="I44" s="20"/>
      <c r="J44" s="20"/>
      <c r="K44" s="20"/>
      <c r="L44" s="20"/>
      <c r="M44" s="21"/>
    </row>
    <row r="45" spans="1:13" ht="15" customHeight="1">
      <c r="A45" s="43" t="s">
        <v>34</v>
      </c>
      <c r="B45" s="11"/>
      <c r="C45" s="18">
        <f aca="true" t="shared" si="6" ref="C45:M45">SUM(C46:C48)</f>
        <v>280</v>
      </c>
      <c r="D45" s="30">
        <f t="shared" si="6"/>
        <v>215</v>
      </c>
      <c r="E45" s="20">
        <f t="shared" si="6"/>
        <v>138</v>
      </c>
      <c r="F45" s="20">
        <f t="shared" si="6"/>
        <v>77</v>
      </c>
      <c r="G45" s="20">
        <f t="shared" si="6"/>
        <v>202</v>
      </c>
      <c r="H45" s="20">
        <f t="shared" si="6"/>
        <v>128</v>
      </c>
      <c r="I45" s="20">
        <f t="shared" si="6"/>
        <v>74</v>
      </c>
      <c r="J45" s="20">
        <f t="shared" si="6"/>
        <v>5</v>
      </c>
      <c r="K45" s="20">
        <f t="shared" si="6"/>
        <v>1</v>
      </c>
      <c r="L45" s="20">
        <f t="shared" si="6"/>
        <v>36</v>
      </c>
      <c r="M45" s="21">
        <f t="shared" si="6"/>
        <v>13</v>
      </c>
    </row>
    <row r="46" spans="1:13" ht="15" customHeight="1">
      <c r="A46" s="43" t="s">
        <v>12</v>
      </c>
      <c r="B46" s="24">
        <v>201</v>
      </c>
      <c r="C46" s="18">
        <v>160</v>
      </c>
      <c r="D46" s="30">
        <v>148</v>
      </c>
      <c r="E46" s="20">
        <v>94</v>
      </c>
      <c r="F46" s="20">
        <v>54</v>
      </c>
      <c r="G46" s="20">
        <v>136</v>
      </c>
      <c r="H46" s="20">
        <v>84</v>
      </c>
      <c r="I46" s="20">
        <v>52</v>
      </c>
      <c r="J46" s="20">
        <v>3</v>
      </c>
      <c r="K46" s="20">
        <v>1</v>
      </c>
      <c r="L46" s="20">
        <v>19</v>
      </c>
      <c r="M46" s="21">
        <v>5</v>
      </c>
    </row>
    <row r="47" spans="1:13" ht="15" customHeight="1">
      <c r="A47" s="43" t="s">
        <v>13</v>
      </c>
      <c r="B47" s="24">
        <v>202</v>
      </c>
      <c r="C47" s="18">
        <v>80</v>
      </c>
      <c r="D47" s="30">
        <v>55</v>
      </c>
      <c r="E47" s="20">
        <v>36</v>
      </c>
      <c r="F47" s="20">
        <v>19</v>
      </c>
      <c r="G47" s="20">
        <v>54</v>
      </c>
      <c r="H47" s="20">
        <v>36</v>
      </c>
      <c r="I47" s="20">
        <v>18</v>
      </c>
      <c r="J47" s="20">
        <v>1</v>
      </c>
      <c r="K47" s="20">
        <v>0</v>
      </c>
      <c r="L47" s="20">
        <v>14</v>
      </c>
      <c r="M47" s="21">
        <v>5</v>
      </c>
    </row>
    <row r="48" spans="1:13" ht="15" customHeight="1">
      <c r="A48" s="43" t="s">
        <v>14</v>
      </c>
      <c r="B48" s="24">
        <v>203</v>
      </c>
      <c r="C48" s="18">
        <v>40</v>
      </c>
      <c r="D48" s="30">
        <v>12</v>
      </c>
      <c r="E48" s="20">
        <v>8</v>
      </c>
      <c r="F48" s="20">
        <v>4</v>
      </c>
      <c r="G48" s="20">
        <v>12</v>
      </c>
      <c r="H48" s="20">
        <v>8</v>
      </c>
      <c r="I48" s="20">
        <v>4</v>
      </c>
      <c r="J48" s="20">
        <v>1</v>
      </c>
      <c r="K48" s="20">
        <v>0</v>
      </c>
      <c r="L48" s="20">
        <v>3</v>
      </c>
      <c r="M48" s="21">
        <v>3</v>
      </c>
    </row>
    <row r="49" spans="1:13" ht="15" customHeight="1">
      <c r="A49" s="43"/>
      <c r="B49" s="11"/>
      <c r="C49" s="18"/>
      <c r="D49" s="30"/>
      <c r="E49" s="20"/>
      <c r="F49" s="20"/>
      <c r="G49" s="20"/>
      <c r="H49" s="20"/>
      <c r="I49" s="20"/>
      <c r="J49" s="20"/>
      <c r="K49" s="20"/>
      <c r="L49" s="20"/>
      <c r="M49" s="21"/>
    </row>
    <row r="50" spans="1:13" ht="15" customHeight="1">
      <c r="A50" s="43" t="s">
        <v>24</v>
      </c>
      <c r="B50" s="11"/>
      <c r="C50" s="18">
        <f aca="true" t="shared" si="7" ref="C50:M50">SUM(C51:C51)</f>
        <v>209</v>
      </c>
      <c r="D50" s="30">
        <f t="shared" si="7"/>
        <v>603</v>
      </c>
      <c r="E50" s="20">
        <f t="shared" si="7"/>
        <v>316</v>
      </c>
      <c r="F50" s="20">
        <f t="shared" si="7"/>
        <v>287</v>
      </c>
      <c r="G50" s="20">
        <f t="shared" si="7"/>
        <v>215</v>
      </c>
      <c r="H50" s="20">
        <f t="shared" si="7"/>
        <v>82</v>
      </c>
      <c r="I50" s="20">
        <f t="shared" si="7"/>
        <v>133</v>
      </c>
      <c r="J50" s="20">
        <f t="shared" si="7"/>
        <v>32</v>
      </c>
      <c r="K50" s="20">
        <f t="shared" si="7"/>
        <v>55</v>
      </c>
      <c r="L50" s="20">
        <f t="shared" si="7"/>
        <v>0</v>
      </c>
      <c r="M50" s="21">
        <f t="shared" si="7"/>
        <v>0</v>
      </c>
    </row>
    <row r="51" spans="1:13" ht="15" customHeight="1">
      <c r="A51" s="45" t="s">
        <v>16</v>
      </c>
      <c r="B51" s="31">
        <v>206</v>
      </c>
      <c r="C51" s="68">
        <v>209</v>
      </c>
      <c r="D51" s="32">
        <v>603</v>
      </c>
      <c r="E51" s="33">
        <v>316</v>
      </c>
      <c r="F51" s="33">
        <v>287</v>
      </c>
      <c r="G51" s="33">
        <v>215</v>
      </c>
      <c r="H51" s="33">
        <v>82</v>
      </c>
      <c r="I51" s="33">
        <v>133</v>
      </c>
      <c r="J51" s="33">
        <v>32</v>
      </c>
      <c r="K51" s="33">
        <v>55</v>
      </c>
      <c r="L51" s="33">
        <v>0</v>
      </c>
      <c r="M51" s="36">
        <v>0</v>
      </c>
    </row>
    <row r="52" spans="1:12" ht="15" customHeight="1">
      <c r="A52" s="3"/>
      <c r="B52" s="3"/>
      <c r="C52" s="4"/>
      <c r="D52" s="2"/>
      <c r="E52" s="2"/>
      <c r="F52" s="2"/>
      <c r="G52" s="2"/>
      <c r="H52" s="2"/>
      <c r="I52" s="2"/>
      <c r="J52" s="2"/>
      <c r="K52" s="2"/>
      <c r="L52" s="2"/>
    </row>
    <row r="53" spans="1:12" ht="15" customHeight="1">
      <c r="A53" s="3"/>
      <c r="B53" s="3"/>
      <c r="C53" s="4"/>
      <c r="D53" s="2"/>
      <c r="E53" s="2"/>
      <c r="F53" s="2"/>
      <c r="G53" s="2"/>
      <c r="H53" s="2"/>
      <c r="I53" s="2"/>
      <c r="J53" s="2"/>
      <c r="K53" s="2"/>
      <c r="L53" s="2"/>
    </row>
    <row r="54" spans="1:12" ht="15" customHeight="1">
      <c r="A54" s="3"/>
      <c r="B54" s="3"/>
      <c r="C54" s="4"/>
      <c r="D54" s="2"/>
      <c r="E54" s="2"/>
      <c r="F54" s="2"/>
      <c r="G54" s="2"/>
      <c r="H54" s="2"/>
      <c r="I54" s="2"/>
      <c r="J54" s="2"/>
      <c r="K54" s="2"/>
      <c r="L54" s="2"/>
    </row>
    <row r="55" spans="1:12" ht="15" customHeight="1">
      <c r="A55" s="3"/>
      <c r="B55" s="3"/>
      <c r="C55" s="4"/>
      <c r="D55" s="2"/>
      <c r="E55" s="2"/>
      <c r="F55" s="2"/>
      <c r="G55" s="2"/>
      <c r="H55" s="2"/>
      <c r="I55" s="2"/>
      <c r="J55" s="2"/>
      <c r="K55" s="2"/>
      <c r="L55" s="2"/>
    </row>
    <row r="56" spans="1:12" ht="15" customHeight="1">
      <c r="A56" s="3"/>
      <c r="B56" s="3"/>
      <c r="C56" s="4"/>
      <c r="D56" s="2"/>
      <c r="E56" s="2"/>
      <c r="F56" s="2"/>
      <c r="G56" s="2"/>
      <c r="H56" s="2"/>
      <c r="I56" s="2"/>
      <c r="J56" s="2"/>
      <c r="K56" s="2"/>
      <c r="L56" s="2"/>
    </row>
    <row r="57" spans="1:12" ht="15" customHeight="1">
      <c r="A57" s="3"/>
      <c r="B57" s="3"/>
      <c r="C57" s="4"/>
      <c r="D57" s="2"/>
      <c r="E57" s="2"/>
      <c r="F57" s="2"/>
      <c r="G57" s="2"/>
      <c r="H57" s="2"/>
      <c r="I57" s="2"/>
      <c r="J57" s="2"/>
      <c r="K57" s="2"/>
      <c r="L57" s="2"/>
    </row>
    <row r="58" spans="1:12" ht="15" customHeight="1">
      <c r="A58" s="3"/>
      <c r="B58" s="3"/>
      <c r="C58" s="4"/>
      <c r="D58" s="2"/>
      <c r="E58" s="2"/>
      <c r="F58" s="2"/>
      <c r="G58" s="2"/>
      <c r="H58" s="2"/>
      <c r="I58" s="2"/>
      <c r="J58" s="2"/>
      <c r="K58" s="2"/>
      <c r="L58" s="2"/>
    </row>
    <row r="59" spans="1:12" ht="15" customHeight="1">
      <c r="A59" s="3"/>
      <c r="B59" s="3"/>
      <c r="C59" s="4"/>
      <c r="D59" s="2"/>
      <c r="E59" s="2"/>
      <c r="F59" s="2"/>
      <c r="G59" s="2"/>
      <c r="H59" s="2"/>
      <c r="I59" s="2"/>
      <c r="J59" s="2"/>
      <c r="K59" s="2"/>
      <c r="L59" s="2"/>
    </row>
    <row r="60" spans="1:12" ht="15" customHeight="1">
      <c r="A60" s="3"/>
      <c r="B60" s="3"/>
      <c r="C60" s="4"/>
      <c r="D60" s="2"/>
      <c r="E60" s="2"/>
      <c r="F60" s="2"/>
      <c r="G60" s="2"/>
      <c r="H60" s="2"/>
      <c r="I60" s="2"/>
      <c r="J60" s="2"/>
      <c r="K60" s="2"/>
      <c r="L60" s="2"/>
    </row>
    <row r="61" spans="1:12" ht="15" customHeight="1">
      <c r="A61" s="3"/>
      <c r="B61" s="3"/>
      <c r="C61" s="4"/>
      <c r="D61" s="2"/>
      <c r="E61" s="2"/>
      <c r="F61" s="2"/>
      <c r="G61" s="2"/>
      <c r="H61" s="2"/>
      <c r="I61" s="2"/>
      <c r="J61" s="2"/>
      <c r="K61" s="2"/>
      <c r="L61" s="2"/>
    </row>
    <row r="62" spans="1:12" ht="15" customHeight="1">
      <c r="A62" s="3"/>
      <c r="B62" s="3"/>
      <c r="C62" s="4"/>
      <c r="D62" s="2"/>
      <c r="E62" s="2"/>
      <c r="F62" s="2"/>
      <c r="G62" s="2"/>
      <c r="H62" s="2"/>
      <c r="I62" s="2"/>
      <c r="J62" s="2"/>
      <c r="K62" s="2"/>
      <c r="L62" s="2"/>
    </row>
  </sheetData>
  <mergeCells count="7">
    <mergeCell ref="A4:A9"/>
    <mergeCell ref="D4:M4"/>
    <mergeCell ref="D6:F8"/>
    <mergeCell ref="G6:I8"/>
    <mergeCell ref="J6:K8"/>
    <mergeCell ref="L6:M8"/>
    <mergeCell ref="C4:C9"/>
  </mergeCells>
  <printOptions/>
  <pageMargins left="0.984251968503937" right="0.7874015748031497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workbookViewId="0" topLeftCell="A1">
      <selection activeCell="A7" sqref="A7"/>
    </sheetView>
  </sheetViews>
  <sheetFormatPr defaultColWidth="9.00390625" defaultRowHeight="13.5"/>
  <cols>
    <col min="1" max="1" width="11.875" style="1" customWidth="1"/>
    <col min="2" max="2" width="6.75390625" style="1" customWidth="1"/>
    <col min="3" max="4" width="6.50390625" style="1" customWidth="1"/>
    <col min="5" max="8" width="4.00390625" style="1" customWidth="1"/>
    <col min="9" max="9" width="6.25390625" style="1" customWidth="1"/>
    <col min="10" max="10" width="5.125" style="1" customWidth="1"/>
    <col min="11" max="12" width="3.50390625" style="1" customWidth="1"/>
    <col min="13" max="16" width="4.00390625" style="1" customWidth="1"/>
    <col min="17" max="17" width="4.625" style="1" customWidth="1"/>
    <col min="18" max="18" width="4.75390625" style="1" customWidth="1"/>
    <col min="19" max="19" width="11.875" style="1" customWidth="1"/>
    <col min="20" max="16384" width="9.00390625" style="1" customWidth="1"/>
  </cols>
  <sheetData>
    <row r="1" ht="20.25" customHeight="1">
      <c r="A1" s="51" t="s">
        <v>59</v>
      </c>
    </row>
    <row r="2" spans="1:19" ht="22.5" customHeight="1">
      <c r="A2" s="47" t="s">
        <v>74</v>
      </c>
      <c r="C2" s="70"/>
      <c r="S2" s="71" t="s">
        <v>66</v>
      </c>
    </row>
    <row r="3" spans="1:19" ht="18.75" customHeight="1">
      <c r="A3" s="116" t="s">
        <v>10</v>
      </c>
      <c r="B3" s="100" t="s">
        <v>75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133"/>
      <c r="S3" s="116" t="s">
        <v>10</v>
      </c>
    </row>
    <row r="4" spans="1:19" ht="13.5" customHeight="1">
      <c r="A4" s="116"/>
      <c r="B4" s="134" t="s">
        <v>0</v>
      </c>
      <c r="C4" s="135"/>
      <c r="D4" s="136"/>
      <c r="E4" s="116" t="s">
        <v>76</v>
      </c>
      <c r="F4" s="116"/>
      <c r="G4" s="116" t="s">
        <v>77</v>
      </c>
      <c r="H4" s="116"/>
      <c r="I4" s="116" t="s">
        <v>78</v>
      </c>
      <c r="J4" s="116"/>
      <c r="K4" s="116" t="s">
        <v>79</v>
      </c>
      <c r="L4" s="116"/>
      <c r="M4" s="116" t="s">
        <v>80</v>
      </c>
      <c r="N4" s="116"/>
      <c r="O4" s="116" t="s">
        <v>81</v>
      </c>
      <c r="P4" s="116"/>
      <c r="Q4" s="116" t="s">
        <v>82</v>
      </c>
      <c r="R4" s="116"/>
      <c r="S4" s="116"/>
    </row>
    <row r="5" spans="1:19" ht="13.5" customHeight="1">
      <c r="A5" s="116"/>
      <c r="B5" s="5" t="s">
        <v>0</v>
      </c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116"/>
    </row>
    <row r="6" spans="1:19" ht="15" customHeight="1">
      <c r="A6" s="42" t="s">
        <v>33</v>
      </c>
      <c r="B6" s="35">
        <f aca="true" t="shared" si="0" ref="B6:R6">B8+B39</f>
        <v>2853</v>
      </c>
      <c r="C6" s="16">
        <f t="shared" si="0"/>
        <v>2053</v>
      </c>
      <c r="D6" s="16">
        <f t="shared" si="0"/>
        <v>800</v>
      </c>
      <c r="E6" s="16">
        <f t="shared" si="0"/>
        <v>56</v>
      </c>
      <c r="F6" s="16">
        <f t="shared" si="0"/>
        <v>0</v>
      </c>
      <c r="G6" s="16">
        <f t="shared" si="0"/>
        <v>73</v>
      </c>
      <c r="H6" s="16">
        <f t="shared" si="0"/>
        <v>4</v>
      </c>
      <c r="I6" s="16">
        <f t="shared" si="0"/>
        <v>1820</v>
      </c>
      <c r="J6" s="16">
        <f t="shared" si="0"/>
        <v>612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81</v>
      </c>
      <c r="O6" s="16">
        <f t="shared" si="0"/>
        <v>0</v>
      </c>
      <c r="P6" s="16">
        <f t="shared" si="0"/>
        <v>0</v>
      </c>
      <c r="Q6" s="16">
        <f t="shared" si="0"/>
        <v>104</v>
      </c>
      <c r="R6" s="17">
        <f t="shared" si="0"/>
        <v>103</v>
      </c>
      <c r="S6" s="42" t="s">
        <v>33</v>
      </c>
    </row>
    <row r="7" spans="1:19" ht="15" customHeight="1">
      <c r="A7" s="43"/>
      <c r="B7" s="3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43"/>
    </row>
    <row r="8" spans="1:19" ht="15" customHeight="1">
      <c r="A8" s="43" t="s">
        <v>32</v>
      </c>
      <c r="B8" s="30">
        <f aca="true" t="shared" si="1" ref="B8:R8">B10+B31</f>
        <v>2725</v>
      </c>
      <c r="C8" s="20">
        <f t="shared" si="1"/>
        <v>1951</v>
      </c>
      <c r="D8" s="20">
        <f t="shared" si="1"/>
        <v>774</v>
      </c>
      <c r="E8" s="20">
        <f t="shared" si="1"/>
        <v>53</v>
      </c>
      <c r="F8" s="20">
        <f t="shared" si="1"/>
        <v>0</v>
      </c>
      <c r="G8" s="20">
        <f t="shared" si="1"/>
        <v>66</v>
      </c>
      <c r="H8" s="20">
        <f t="shared" si="1"/>
        <v>4</v>
      </c>
      <c r="I8" s="20">
        <f t="shared" si="1"/>
        <v>1733</v>
      </c>
      <c r="J8" s="20">
        <f t="shared" si="1"/>
        <v>598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76</v>
      </c>
      <c r="O8" s="20">
        <f t="shared" si="1"/>
        <v>0</v>
      </c>
      <c r="P8" s="20">
        <f t="shared" si="1"/>
        <v>0</v>
      </c>
      <c r="Q8" s="20">
        <f t="shared" si="1"/>
        <v>99</v>
      </c>
      <c r="R8" s="21">
        <f t="shared" si="1"/>
        <v>96</v>
      </c>
      <c r="S8" s="43" t="s">
        <v>32</v>
      </c>
    </row>
    <row r="9" spans="1:19" ht="15" customHeight="1">
      <c r="A9" s="43"/>
      <c r="B9" s="3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43"/>
    </row>
    <row r="10" spans="1:19" ht="15" customHeight="1">
      <c r="A10" s="43" t="s">
        <v>35</v>
      </c>
      <c r="B10" s="30">
        <f aca="true" t="shared" si="2" ref="B10:R10">B12</f>
        <v>2335</v>
      </c>
      <c r="C10" s="20">
        <f t="shared" si="2"/>
        <v>1667</v>
      </c>
      <c r="D10" s="20">
        <f t="shared" si="2"/>
        <v>668</v>
      </c>
      <c r="E10" s="20">
        <f t="shared" si="2"/>
        <v>46</v>
      </c>
      <c r="F10" s="20">
        <f t="shared" si="2"/>
        <v>0</v>
      </c>
      <c r="G10" s="20">
        <f t="shared" si="2"/>
        <v>54</v>
      </c>
      <c r="H10" s="20">
        <f t="shared" si="2"/>
        <v>3</v>
      </c>
      <c r="I10" s="20">
        <f t="shared" si="2"/>
        <v>1508</v>
      </c>
      <c r="J10" s="20">
        <f t="shared" si="2"/>
        <v>522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69</v>
      </c>
      <c r="O10" s="20">
        <f t="shared" si="2"/>
        <v>0</v>
      </c>
      <c r="P10" s="20">
        <f t="shared" si="2"/>
        <v>0</v>
      </c>
      <c r="Q10" s="20">
        <f t="shared" si="2"/>
        <v>59</v>
      </c>
      <c r="R10" s="21">
        <f t="shared" si="2"/>
        <v>74</v>
      </c>
      <c r="S10" s="43" t="s">
        <v>35</v>
      </c>
    </row>
    <row r="11" spans="1:19" ht="15" customHeight="1">
      <c r="A11" s="43"/>
      <c r="B11" s="3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43"/>
    </row>
    <row r="12" spans="1:19" ht="15" customHeight="1">
      <c r="A12" s="43" t="s">
        <v>11</v>
      </c>
      <c r="B12" s="30">
        <f aca="true" t="shared" si="3" ref="B12:R12">SUM(B13:B30)</f>
        <v>2335</v>
      </c>
      <c r="C12" s="20">
        <f t="shared" si="3"/>
        <v>1667</v>
      </c>
      <c r="D12" s="20">
        <f t="shared" si="3"/>
        <v>668</v>
      </c>
      <c r="E12" s="20">
        <f t="shared" si="3"/>
        <v>46</v>
      </c>
      <c r="F12" s="20">
        <f t="shared" si="3"/>
        <v>0</v>
      </c>
      <c r="G12" s="20">
        <f t="shared" si="3"/>
        <v>54</v>
      </c>
      <c r="H12" s="20">
        <f t="shared" si="3"/>
        <v>3</v>
      </c>
      <c r="I12" s="20">
        <f t="shared" si="3"/>
        <v>1508</v>
      </c>
      <c r="J12" s="20">
        <f t="shared" si="3"/>
        <v>522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69</v>
      </c>
      <c r="O12" s="20">
        <f t="shared" si="3"/>
        <v>0</v>
      </c>
      <c r="P12" s="20">
        <f t="shared" si="3"/>
        <v>0</v>
      </c>
      <c r="Q12" s="20">
        <f t="shared" si="3"/>
        <v>59</v>
      </c>
      <c r="R12" s="21">
        <f t="shared" si="3"/>
        <v>74</v>
      </c>
      <c r="S12" s="43" t="s">
        <v>11</v>
      </c>
    </row>
    <row r="13" spans="1:19" ht="15" customHeight="1">
      <c r="A13" s="43" t="s">
        <v>12</v>
      </c>
      <c r="B13" s="30">
        <v>506</v>
      </c>
      <c r="C13" s="20">
        <v>343</v>
      </c>
      <c r="D13" s="20">
        <v>163</v>
      </c>
      <c r="E13" s="20">
        <v>8</v>
      </c>
      <c r="F13" s="20">
        <v>0</v>
      </c>
      <c r="G13" s="20">
        <v>12</v>
      </c>
      <c r="H13" s="20">
        <v>1</v>
      </c>
      <c r="I13" s="20">
        <v>312</v>
      </c>
      <c r="J13" s="20">
        <v>125</v>
      </c>
      <c r="K13" s="20">
        <v>0</v>
      </c>
      <c r="L13" s="20">
        <v>0</v>
      </c>
      <c r="M13" s="20">
        <v>0</v>
      </c>
      <c r="N13" s="20">
        <v>18</v>
      </c>
      <c r="O13" s="20">
        <v>0</v>
      </c>
      <c r="P13" s="20">
        <v>0</v>
      </c>
      <c r="Q13" s="20">
        <v>11</v>
      </c>
      <c r="R13" s="21">
        <v>19</v>
      </c>
      <c r="S13" s="43" t="s">
        <v>12</v>
      </c>
    </row>
    <row r="14" spans="1:19" ht="15" customHeight="1">
      <c r="A14" s="43" t="s">
        <v>13</v>
      </c>
      <c r="B14" s="30">
        <v>279</v>
      </c>
      <c r="C14" s="20">
        <v>201</v>
      </c>
      <c r="D14" s="20">
        <v>78</v>
      </c>
      <c r="E14" s="20">
        <v>5</v>
      </c>
      <c r="F14" s="20">
        <v>0</v>
      </c>
      <c r="G14" s="20">
        <v>6</v>
      </c>
      <c r="H14" s="20">
        <v>0</v>
      </c>
      <c r="I14" s="20">
        <v>181</v>
      </c>
      <c r="J14" s="20">
        <v>61</v>
      </c>
      <c r="K14" s="20">
        <v>0</v>
      </c>
      <c r="L14" s="20">
        <v>0</v>
      </c>
      <c r="M14" s="20">
        <v>0</v>
      </c>
      <c r="N14" s="20">
        <v>8</v>
      </c>
      <c r="O14" s="20">
        <v>0</v>
      </c>
      <c r="P14" s="20">
        <v>0</v>
      </c>
      <c r="Q14" s="20">
        <v>9</v>
      </c>
      <c r="R14" s="21">
        <v>9</v>
      </c>
      <c r="S14" s="43" t="s">
        <v>13</v>
      </c>
    </row>
    <row r="15" spans="1:19" ht="15" customHeight="1">
      <c r="A15" s="43" t="s">
        <v>14</v>
      </c>
      <c r="B15" s="30">
        <v>181</v>
      </c>
      <c r="C15" s="20">
        <v>141</v>
      </c>
      <c r="D15" s="20">
        <v>40</v>
      </c>
      <c r="E15" s="20">
        <v>4</v>
      </c>
      <c r="F15" s="20">
        <v>0</v>
      </c>
      <c r="G15" s="20">
        <v>3</v>
      </c>
      <c r="H15" s="20">
        <v>1</v>
      </c>
      <c r="I15" s="20">
        <v>126</v>
      </c>
      <c r="J15" s="20">
        <v>31</v>
      </c>
      <c r="K15" s="20">
        <v>0</v>
      </c>
      <c r="L15" s="20">
        <v>0</v>
      </c>
      <c r="M15" s="20">
        <v>0</v>
      </c>
      <c r="N15" s="20">
        <v>5</v>
      </c>
      <c r="O15" s="20">
        <v>0</v>
      </c>
      <c r="P15" s="20">
        <v>0</v>
      </c>
      <c r="Q15" s="20">
        <v>8</v>
      </c>
      <c r="R15" s="21">
        <v>3</v>
      </c>
      <c r="S15" s="43" t="s">
        <v>14</v>
      </c>
    </row>
    <row r="16" spans="1:19" ht="15" customHeight="1">
      <c r="A16" s="43" t="s">
        <v>15</v>
      </c>
      <c r="B16" s="30">
        <v>156</v>
      </c>
      <c r="C16" s="20">
        <v>113</v>
      </c>
      <c r="D16" s="20">
        <v>43</v>
      </c>
      <c r="E16" s="20">
        <v>3</v>
      </c>
      <c r="F16" s="20">
        <v>0</v>
      </c>
      <c r="G16" s="20">
        <v>3</v>
      </c>
      <c r="H16" s="20">
        <v>0</v>
      </c>
      <c r="I16" s="20">
        <v>102</v>
      </c>
      <c r="J16" s="20">
        <v>35</v>
      </c>
      <c r="K16" s="20">
        <v>0</v>
      </c>
      <c r="L16" s="20">
        <v>0</v>
      </c>
      <c r="M16" s="20">
        <v>0</v>
      </c>
      <c r="N16" s="20">
        <v>4</v>
      </c>
      <c r="O16" s="20">
        <v>0</v>
      </c>
      <c r="P16" s="20">
        <v>0</v>
      </c>
      <c r="Q16" s="20">
        <v>5</v>
      </c>
      <c r="R16" s="21">
        <v>4</v>
      </c>
      <c r="S16" s="43" t="s">
        <v>15</v>
      </c>
    </row>
    <row r="17" spans="1:19" ht="15" customHeight="1">
      <c r="A17" s="43" t="s">
        <v>16</v>
      </c>
      <c r="B17" s="30">
        <v>194</v>
      </c>
      <c r="C17" s="20">
        <v>130</v>
      </c>
      <c r="D17" s="20">
        <v>64</v>
      </c>
      <c r="E17" s="20">
        <v>4</v>
      </c>
      <c r="F17" s="20">
        <v>0</v>
      </c>
      <c r="G17" s="20">
        <v>5</v>
      </c>
      <c r="H17" s="20">
        <v>0</v>
      </c>
      <c r="I17" s="20">
        <v>118</v>
      </c>
      <c r="J17" s="20">
        <v>53</v>
      </c>
      <c r="K17" s="20">
        <v>0</v>
      </c>
      <c r="L17" s="20">
        <v>0</v>
      </c>
      <c r="M17" s="20">
        <v>0</v>
      </c>
      <c r="N17" s="20">
        <v>5</v>
      </c>
      <c r="O17" s="20">
        <v>0</v>
      </c>
      <c r="P17" s="20">
        <v>0</v>
      </c>
      <c r="Q17" s="20">
        <v>3</v>
      </c>
      <c r="R17" s="21">
        <v>6</v>
      </c>
      <c r="S17" s="43" t="s">
        <v>16</v>
      </c>
    </row>
    <row r="18" spans="1:19" ht="15" customHeight="1">
      <c r="A18" s="43" t="s">
        <v>17</v>
      </c>
      <c r="B18" s="30">
        <v>88</v>
      </c>
      <c r="C18" s="20">
        <v>63</v>
      </c>
      <c r="D18" s="20">
        <v>25</v>
      </c>
      <c r="E18" s="20">
        <v>2</v>
      </c>
      <c r="F18" s="20">
        <v>0</v>
      </c>
      <c r="G18" s="20">
        <v>2</v>
      </c>
      <c r="H18" s="20">
        <v>0</v>
      </c>
      <c r="I18" s="20">
        <v>59</v>
      </c>
      <c r="J18" s="20">
        <v>21</v>
      </c>
      <c r="K18" s="20">
        <v>0</v>
      </c>
      <c r="L18" s="20">
        <v>0</v>
      </c>
      <c r="M18" s="20">
        <v>0</v>
      </c>
      <c r="N18" s="20">
        <v>2</v>
      </c>
      <c r="O18" s="20">
        <v>0</v>
      </c>
      <c r="P18" s="20">
        <v>0</v>
      </c>
      <c r="Q18" s="20">
        <v>0</v>
      </c>
      <c r="R18" s="21">
        <v>2</v>
      </c>
      <c r="S18" s="43" t="s">
        <v>17</v>
      </c>
    </row>
    <row r="19" spans="1:19" ht="15" customHeight="1">
      <c r="A19" s="43" t="s">
        <v>18</v>
      </c>
      <c r="B19" s="30">
        <v>101</v>
      </c>
      <c r="C19" s="20">
        <v>73</v>
      </c>
      <c r="D19" s="20">
        <v>28</v>
      </c>
      <c r="E19" s="20">
        <v>2</v>
      </c>
      <c r="F19" s="20">
        <v>0</v>
      </c>
      <c r="G19" s="20">
        <v>2</v>
      </c>
      <c r="H19" s="20">
        <v>0</v>
      </c>
      <c r="I19" s="20">
        <v>65</v>
      </c>
      <c r="J19" s="20">
        <v>26</v>
      </c>
      <c r="K19" s="20">
        <v>0</v>
      </c>
      <c r="L19" s="20">
        <v>0</v>
      </c>
      <c r="M19" s="20">
        <v>0</v>
      </c>
      <c r="N19" s="20">
        <v>2</v>
      </c>
      <c r="O19" s="20">
        <v>0</v>
      </c>
      <c r="P19" s="20">
        <v>0</v>
      </c>
      <c r="Q19" s="20">
        <v>4</v>
      </c>
      <c r="R19" s="21">
        <v>0</v>
      </c>
      <c r="S19" s="43" t="s">
        <v>18</v>
      </c>
    </row>
    <row r="20" spans="1:19" ht="15" customHeight="1">
      <c r="A20" s="43" t="s">
        <v>39</v>
      </c>
      <c r="B20" s="30">
        <v>181</v>
      </c>
      <c r="C20" s="20">
        <v>126</v>
      </c>
      <c r="D20" s="20">
        <v>55</v>
      </c>
      <c r="E20" s="20">
        <v>4</v>
      </c>
      <c r="F20" s="20">
        <v>0</v>
      </c>
      <c r="G20" s="20">
        <v>5</v>
      </c>
      <c r="H20" s="20">
        <v>0</v>
      </c>
      <c r="I20" s="20">
        <v>114</v>
      </c>
      <c r="J20" s="20">
        <v>37</v>
      </c>
      <c r="K20" s="20">
        <v>0</v>
      </c>
      <c r="L20" s="20">
        <v>0</v>
      </c>
      <c r="M20" s="20">
        <v>0</v>
      </c>
      <c r="N20" s="20">
        <v>5</v>
      </c>
      <c r="O20" s="20">
        <v>0</v>
      </c>
      <c r="P20" s="20">
        <v>0</v>
      </c>
      <c r="Q20" s="20">
        <v>3</v>
      </c>
      <c r="R20" s="21">
        <v>13</v>
      </c>
      <c r="S20" s="43" t="s">
        <v>39</v>
      </c>
    </row>
    <row r="21" spans="1:19" ht="15" customHeight="1">
      <c r="A21" s="44" t="s">
        <v>41</v>
      </c>
      <c r="B21" s="30">
        <v>36</v>
      </c>
      <c r="C21" s="20">
        <v>23</v>
      </c>
      <c r="D21" s="20">
        <v>13</v>
      </c>
      <c r="E21" s="20">
        <v>1</v>
      </c>
      <c r="F21" s="20">
        <v>0</v>
      </c>
      <c r="G21" s="20">
        <v>1</v>
      </c>
      <c r="H21" s="20">
        <v>0</v>
      </c>
      <c r="I21" s="20">
        <v>19</v>
      </c>
      <c r="J21" s="20">
        <v>11</v>
      </c>
      <c r="K21" s="20">
        <v>0</v>
      </c>
      <c r="L21" s="20">
        <v>0</v>
      </c>
      <c r="M21" s="20">
        <v>0</v>
      </c>
      <c r="N21" s="20">
        <v>2</v>
      </c>
      <c r="O21" s="20">
        <v>0</v>
      </c>
      <c r="P21" s="20">
        <v>0</v>
      </c>
      <c r="Q21" s="20">
        <v>2</v>
      </c>
      <c r="R21" s="21">
        <v>0</v>
      </c>
      <c r="S21" s="44" t="s">
        <v>41</v>
      </c>
    </row>
    <row r="22" spans="1:19" ht="15" customHeight="1">
      <c r="A22" s="43" t="s">
        <v>43</v>
      </c>
      <c r="B22" s="30">
        <v>99</v>
      </c>
      <c r="C22" s="20">
        <v>69</v>
      </c>
      <c r="D22" s="20">
        <v>30</v>
      </c>
      <c r="E22" s="20">
        <v>2</v>
      </c>
      <c r="F22" s="20">
        <v>0</v>
      </c>
      <c r="G22" s="20">
        <v>1</v>
      </c>
      <c r="H22" s="20">
        <v>1</v>
      </c>
      <c r="I22" s="20">
        <v>65</v>
      </c>
      <c r="J22" s="20">
        <v>25</v>
      </c>
      <c r="K22" s="20">
        <v>0</v>
      </c>
      <c r="L22" s="20">
        <v>0</v>
      </c>
      <c r="M22" s="20">
        <v>0</v>
      </c>
      <c r="N22" s="20">
        <v>2</v>
      </c>
      <c r="O22" s="20">
        <v>0</v>
      </c>
      <c r="P22" s="20">
        <v>0</v>
      </c>
      <c r="Q22" s="20">
        <v>1</v>
      </c>
      <c r="R22" s="21">
        <v>2</v>
      </c>
      <c r="S22" s="43" t="s">
        <v>43</v>
      </c>
    </row>
    <row r="23" spans="1:19" ht="15" customHeight="1">
      <c r="A23" s="43" t="s">
        <v>45</v>
      </c>
      <c r="B23" s="30">
        <v>132</v>
      </c>
      <c r="C23" s="20">
        <v>99</v>
      </c>
      <c r="D23" s="20">
        <v>33</v>
      </c>
      <c r="E23" s="20">
        <v>2</v>
      </c>
      <c r="F23" s="20">
        <v>0</v>
      </c>
      <c r="G23" s="20">
        <v>4</v>
      </c>
      <c r="H23" s="20">
        <v>0</v>
      </c>
      <c r="I23" s="20">
        <v>87</v>
      </c>
      <c r="J23" s="20">
        <v>26</v>
      </c>
      <c r="K23" s="20">
        <v>0</v>
      </c>
      <c r="L23" s="20">
        <v>0</v>
      </c>
      <c r="M23" s="20">
        <v>0</v>
      </c>
      <c r="N23" s="20">
        <v>4</v>
      </c>
      <c r="O23" s="20">
        <v>0</v>
      </c>
      <c r="P23" s="20">
        <v>0</v>
      </c>
      <c r="Q23" s="20">
        <v>6</v>
      </c>
      <c r="R23" s="21">
        <v>3</v>
      </c>
      <c r="S23" s="43" t="s">
        <v>45</v>
      </c>
    </row>
    <row r="24" spans="1:19" ht="15" customHeight="1">
      <c r="A24" s="43" t="s">
        <v>47</v>
      </c>
      <c r="B24" s="30">
        <v>133</v>
      </c>
      <c r="C24" s="20">
        <v>99</v>
      </c>
      <c r="D24" s="20">
        <v>34</v>
      </c>
      <c r="E24" s="20">
        <v>3</v>
      </c>
      <c r="F24" s="20">
        <v>0</v>
      </c>
      <c r="G24" s="20">
        <v>4</v>
      </c>
      <c r="H24" s="20">
        <v>0</v>
      </c>
      <c r="I24" s="20">
        <v>90</v>
      </c>
      <c r="J24" s="20">
        <v>25</v>
      </c>
      <c r="K24" s="20">
        <v>0</v>
      </c>
      <c r="L24" s="20">
        <v>0</v>
      </c>
      <c r="M24" s="20">
        <v>0</v>
      </c>
      <c r="N24" s="20">
        <v>4</v>
      </c>
      <c r="O24" s="20">
        <v>0</v>
      </c>
      <c r="P24" s="20">
        <v>0</v>
      </c>
      <c r="Q24" s="20">
        <v>2</v>
      </c>
      <c r="R24" s="21">
        <v>5</v>
      </c>
      <c r="S24" s="43" t="s">
        <v>47</v>
      </c>
    </row>
    <row r="25" spans="1:19" ht="15" customHeight="1">
      <c r="A25" s="43" t="s">
        <v>49</v>
      </c>
      <c r="B25" s="30">
        <v>81</v>
      </c>
      <c r="C25" s="20">
        <v>64</v>
      </c>
      <c r="D25" s="20">
        <v>17</v>
      </c>
      <c r="E25" s="20">
        <v>2</v>
      </c>
      <c r="F25" s="20">
        <v>0</v>
      </c>
      <c r="G25" s="20">
        <v>2</v>
      </c>
      <c r="H25" s="20">
        <v>0</v>
      </c>
      <c r="I25" s="20">
        <v>59</v>
      </c>
      <c r="J25" s="20">
        <v>14</v>
      </c>
      <c r="K25" s="20">
        <v>0</v>
      </c>
      <c r="L25" s="20">
        <v>0</v>
      </c>
      <c r="M25" s="20">
        <v>0</v>
      </c>
      <c r="N25" s="20">
        <v>3</v>
      </c>
      <c r="O25" s="20">
        <v>0</v>
      </c>
      <c r="P25" s="20">
        <v>0</v>
      </c>
      <c r="Q25" s="20">
        <v>1</v>
      </c>
      <c r="R25" s="21">
        <v>0</v>
      </c>
      <c r="S25" s="43" t="s">
        <v>49</v>
      </c>
    </row>
    <row r="26" spans="1:19" ht="15" customHeight="1">
      <c r="A26" s="43" t="s">
        <v>19</v>
      </c>
      <c r="B26" s="30">
        <v>41</v>
      </c>
      <c r="C26" s="20">
        <v>32</v>
      </c>
      <c r="D26" s="20">
        <v>9</v>
      </c>
      <c r="E26" s="20">
        <v>1</v>
      </c>
      <c r="F26" s="20">
        <v>0</v>
      </c>
      <c r="G26" s="20">
        <v>1</v>
      </c>
      <c r="H26" s="20">
        <v>0</v>
      </c>
      <c r="I26" s="20">
        <v>28</v>
      </c>
      <c r="J26" s="20">
        <v>7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2</v>
      </c>
      <c r="R26" s="21">
        <v>1</v>
      </c>
      <c r="S26" s="43" t="s">
        <v>19</v>
      </c>
    </row>
    <row r="27" spans="1:19" ht="15" customHeight="1">
      <c r="A27" s="43" t="s">
        <v>57</v>
      </c>
      <c r="B27" s="30">
        <v>35</v>
      </c>
      <c r="C27" s="20">
        <v>23</v>
      </c>
      <c r="D27" s="20">
        <v>12</v>
      </c>
      <c r="E27" s="20">
        <v>1</v>
      </c>
      <c r="F27" s="20">
        <v>0</v>
      </c>
      <c r="G27" s="20">
        <v>1</v>
      </c>
      <c r="H27" s="20">
        <v>0</v>
      </c>
      <c r="I27" s="20">
        <v>20</v>
      </c>
      <c r="J27" s="20">
        <v>9</v>
      </c>
      <c r="K27" s="20">
        <v>0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  <c r="Q27" s="20">
        <v>1</v>
      </c>
      <c r="R27" s="21">
        <v>2</v>
      </c>
      <c r="S27" s="43" t="s">
        <v>57</v>
      </c>
    </row>
    <row r="28" spans="1:19" ht="15" customHeight="1">
      <c r="A28" s="43" t="s">
        <v>20</v>
      </c>
      <c r="B28" s="30">
        <v>49</v>
      </c>
      <c r="C28" s="20">
        <v>36</v>
      </c>
      <c r="D28" s="20">
        <v>13</v>
      </c>
      <c r="E28" s="20">
        <v>1</v>
      </c>
      <c r="F28" s="20">
        <v>0</v>
      </c>
      <c r="G28" s="20">
        <v>1</v>
      </c>
      <c r="H28" s="20">
        <v>0</v>
      </c>
      <c r="I28" s="20">
        <v>34</v>
      </c>
      <c r="J28" s="20">
        <v>9</v>
      </c>
      <c r="K28" s="20">
        <v>0</v>
      </c>
      <c r="L28" s="20">
        <v>0</v>
      </c>
      <c r="M28" s="20">
        <v>0</v>
      </c>
      <c r="N28" s="20">
        <v>2</v>
      </c>
      <c r="O28" s="20">
        <v>0</v>
      </c>
      <c r="P28" s="20">
        <v>0</v>
      </c>
      <c r="Q28" s="20">
        <v>0</v>
      </c>
      <c r="R28" s="21">
        <v>2</v>
      </c>
      <c r="S28" s="43" t="s">
        <v>20</v>
      </c>
    </row>
    <row r="29" spans="1:19" ht="15" customHeight="1">
      <c r="A29" s="44" t="s">
        <v>21</v>
      </c>
      <c r="B29" s="30">
        <v>43</v>
      </c>
      <c r="C29" s="20">
        <v>32</v>
      </c>
      <c r="D29" s="20">
        <v>11</v>
      </c>
      <c r="E29" s="20">
        <v>1</v>
      </c>
      <c r="F29" s="20">
        <v>0</v>
      </c>
      <c r="G29" s="20">
        <v>1</v>
      </c>
      <c r="H29" s="20">
        <v>0</v>
      </c>
      <c r="I29" s="20">
        <v>29</v>
      </c>
      <c r="J29" s="20">
        <v>7</v>
      </c>
      <c r="K29" s="20">
        <v>0</v>
      </c>
      <c r="L29" s="20">
        <v>0</v>
      </c>
      <c r="M29" s="20">
        <v>0</v>
      </c>
      <c r="N29" s="20">
        <v>1</v>
      </c>
      <c r="O29" s="20">
        <v>0</v>
      </c>
      <c r="P29" s="20">
        <v>0</v>
      </c>
      <c r="Q29" s="20">
        <v>1</v>
      </c>
      <c r="R29" s="21">
        <v>3</v>
      </c>
      <c r="S29" s="44" t="s">
        <v>21</v>
      </c>
    </row>
    <row r="30" spans="1:19" ht="15" customHeight="1">
      <c r="A30" s="43"/>
      <c r="B30" s="3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43"/>
    </row>
    <row r="31" spans="1:20" ht="15" customHeight="1">
      <c r="A31" s="44" t="s">
        <v>22</v>
      </c>
      <c r="B31" s="30">
        <f aca="true" t="shared" si="4" ref="B31:R31">SUM(B32:B37)</f>
        <v>390</v>
      </c>
      <c r="C31" s="20">
        <f t="shared" si="4"/>
        <v>284</v>
      </c>
      <c r="D31" s="20">
        <f t="shared" si="4"/>
        <v>106</v>
      </c>
      <c r="E31" s="20">
        <f t="shared" si="4"/>
        <v>7</v>
      </c>
      <c r="F31" s="20">
        <f t="shared" si="4"/>
        <v>0</v>
      </c>
      <c r="G31" s="20">
        <f t="shared" si="4"/>
        <v>12</v>
      </c>
      <c r="H31" s="20">
        <f t="shared" si="4"/>
        <v>1</v>
      </c>
      <c r="I31" s="20">
        <f t="shared" si="4"/>
        <v>225</v>
      </c>
      <c r="J31" s="20">
        <f t="shared" si="4"/>
        <v>76</v>
      </c>
      <c r="K31" s="20">
        <f t="shared" si="4"/>
        <v>0</v>
      </c>
      <c r="L31" s="20">
        <f t="shared" si="4"/>
        <v>0</v>
      </c>
      <c r="M31" s="20">
        <f t="shared" si="4"/>
        <v>0</v>
      </c>
      <c r="N31" s="20">
        <f t="shared" si="4"/>
        <v>7</v>
      </c>
      <c r="O31" s="20">
        <f t="shared" si="4"/>
        <v>0</v>
      </c>
      <c r="P31" s="20">
        <f t="shared" si="4"/>
        <v>0</v>
      </c>
      <c r="Q31" s="20">
        <f t="shared" si="4"/>
        <v>40</v>
      </c>
      <c r="R31" s="21">
        <f t="shared" si="4"/>
        <v>22</v>
      </c>
      <c r="S31" s="44" t="s">
        <v>22</v>
      </c>
      <c r="T31" s="49"/>
    </row>
    <row r="32" spans="1:20" ht="15" customHeight="1">
      <c r="A32" s="43" t="s">
        <v>12</v>
      </c>
      <c r="B32" s="30">
        <v>137</v>
      </c>
      <c r="C32" s="20">
        <v>95</v>
      </c>
      <c r="D32" s="20">
        <v>42</v>
      </c>
      <c r="E32" s="20">
        <v>2</v>
      </c>
      <c r="F32" s="20">
        <v>0</v>
      </c>
      <c r="G32" s="20">
        <v>3</v>
      </c>
      <c r="H32" s="20">
        <v>1</v>
      </c>
      <c r="I32" s="20">
        <v>78</v>
      </c>
      <c r="J32" s="20">
        <v>30</v>
      </c>
      <c r="K32" s="20">
        <v>0</v>
      </c>
      <c r="L32" s="20">
        <v>0</v>
      </c>
      <c r="M32" s="20">
        <v>0</v>
      </c>
      <c r="N32" s="20">
        <v>3</v>
      </c>
      <c r="O32" s="20">
        <v>0</v>
      </c>
      <c r="P32" s="20">
        <v>0</v>
      </c>
      <c r="Q32" s="20">
        <v>12</v>
      </c>
      <c r="R32" s="21">
        <v>8</v>
      </c>
      <c r="S32" s="43" t="s">
        <v>12</v>
      </c>
      <c r="T32" s="49"/>
    </row>
    <row r="33" spans="1:20" ht="15" customHeight="1">
      <c r="A33" s="43" t="s">
        <v>13</v>
      </c>
      <c r="B33" s="30">
        <v>75</v>
      </c>
      <c r="C33" s="20">
        <v>52</v>
      </c>
      <c r="D33" s="20">
        <v>23</v>
      </c>
      <c r="E33" s="20">
        <v>2</v>
      </c>
      <c r="F33" s="20">
        <v>0</v>
      </c>
      <c r="G33" s="20">
        <v>3</v>
      </c>
      <c r="H33" s="20">
        <v>0</v>
      </c>
      <c r="I33" s="20">
        <v>46</v>
      </c>
      <c r="J33" s="20">
        <v>19</v>
      </c>
      <c r="K33" s="20">
        <v>0</v>
      </c>
      <c r="L33" s="20">
        <v>0</v>
      </c>
      <c r="M33" s="20">
        <v>0</v>
      </c>
      <c r="N33" s="20">
        <v>2</v>
      </c>
      <c r="O33" s="20">
        <v>0</v>
      </c>
      <c r="P33" s="20">
        <v>0</v>
      </c>
      <c r="Q33" s="20">
        <v>1</v>
      </c>
      <c r="R33" s="21">
        <v>2</v>
      </c>
      <c r="S33" s="43" t="s">
        <v>13</v>
      </c>
      <c r="T33" s="49"/>
    </row>
    <row r="34" spans="1:20" ht="15" customHeight="1">
      <c r="A34" s="43" t="s">
        <v>15</v>
      </c>
      <c r="B34" s="30">
        <v>58</v>
      </c>
      <c r="C34" s="20">
        <v>43</v>
      </c>
      <c r="D34" s="20">
        <v>15</v>
      </c>
      <c r="E34" s="20">
        <v>1</v>
      </c>
      <c r="F34" s="20">
        <v>0</v>
      </c>
      <c r="G34" s="20">
        <v>2</v>
      </c>
      <c r="H34" s="20">
        <v>0</v>
      </c>
      <c r="I34" s="20">
        <v>33</v>
      </c>
      <c r="J34" s="20">
        <v>12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7</v>
      </c>
      <c r="R34" s="21">
        <v>3</v>
      </c>
      <c r="S34" s="43" t="s">
        <v>15</v>
      </c>
      <c r="T34" s="49"/>
    </row>
    <row r="35" spans="1:20" ht="15" customHeight="1">
      <c r="A35" s="43" t="s">
        <v>16</v>
      </c>
      <c r="B35" s="30">
        <v>59</v>
      </c>
      <c r="C35" s="20">
        <v>46</v>
      </c>
      <c r="D35" s="20">
        <v>13</v>
      </c>
      <c r="E35" s="20">
        <v>1</v>
      </c>
      <c r="F35" s="20">
        <v>0</v>
      </c>
      <c r="G35" s="20">
        <v>2</v>
      </c>
      <c r="H35" s="20">
        <v>0</v>
      </c>
      <c r="I35" s="20">
        <v>28</v>
      </c>
      <c r="J35" s="20">
        <v>4</v>
      </c>
      <c r="K35" s="20">
        <v>0</v>
      </c>
      <c r="L35" s="20">
        <v>0</v>
      </c>
      <c r="M35" s="20">
        <v>0</v>
      </c>
      <c r="N35" s="20">
        <v>1</v>
      </c>
      <c r="O35" s="20">
        <v>0</v>
      </c>
      <c r="P35" s="20">
        <v>0</v>
      </c>
      <c r="Q35" s="20">
        <v>15</v>
      </c>
      <c r="R35" s="21">
        <v>8</v>
      </c>
      <c r="S35" s="43" t="s">
        <v>16</v>
      </c>
      <c r="T35" s="49"/>
    </row>
    <row r="36" spans="1:20" ht="15" customHeight="1">
      <c r="A36" s="43" t="s">
        <v>83</v>
      </c>
      <c r="B36" s="30">
        <v>19</v>
      </c>
      <c r="C36" s="20">
        <v>13</v>
      </c>
      <c r="D36" s="20">
        <v>6</v>
      </c>
      <c r="E36" s="20">
        <v>0</v>
      </c>
      <c r="F36" s="20">
        <v>0</v>
      </c>
      <c r="G36" s="20">
        <v>1</v>
      </c>
      <c r="H36" s="20">
        <v>0</v>
      </c>
      <c r="I36" s="20">
        <v>10</v>
      </c>
      <c r="J36" s="20">
        <v>6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2</v>
      </c>
      <c r="R36" s="21">
        <v>0</v>
      </c>
      <c r="S36" s="43" t="s">
        <v>83</v>
      </c>
      <c r="T36" s="49"/>
    </row>
    <row r="37" spans="1:20" ht="15" customHeight="1">
      <c r="A37" s="43" t="s">
        <v>47</v>
      </c>
      <c r="B37" s="30">
        <v>42</v>
      </c>
      <c r="C37" s="20">
        <v>35</v>
      </c>
      <c r="D37" s="20">
        <v>7</v>
      </c>
      <c r="E37" s="20">
        <v>1</v>
      </c>
      <c r="F37" s="20">
        <v>0</v>
      </c>
      <c r="G37" s="20">
        <v>1</v>
      </c>
      <c r="H37" s="20">
        <v>0</v>
      </c>
      <c r="I37" s="20">
        <v>30</v>
      </c>
      <c r="J37" s="20">
        <v>5</v>
      </c>
      <c r="K37" s="20">
        <v>0</v>
      </c>
      <c r="L37" s="20">
        <v>0</v>
      </c>
      <c r="M37" s="20">
        <v>0</v>
      </c>
      <c r="N37" s="20">
        <v>1</v>
      </c>
      <c r="O37" s="20">
        <v>0</v>
      </c>
      <c r="P37" s="20">
        <v>0</v>
      </c>
      <c r="Q37" s="20">
        <v>3</v>
      </c>
      <c r="R37" s="21">
        <v>1</v>
      </c>
      <c r="S37" s="43" t="s">
        <v>47</v>
      </c>
      <c r="T37" s="49"/>
    </row>
    <row r="38" spans="1:20" ht="15" customHeight="1">
      <c r="A38" s="43"/>
      <c r="B38" s="3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43"/>
      <c r="T38" s="49"/>
    </row>
    <row r="39" spans="1:20" ht="15" customHeight="1">
      <c r="A39" s="43" t="s">
        <v>23</v>
      </c>
      <c r="B39" s="30">
        <f aca="true" t="shared" si="5" ref="B39:R39">B41+B46</f>
        <v>128</v>
      </c>
      <c r="C39" s="20">
        <f t="shared" si="5"/>
        <v>102</v>
      </c>
      <c r="D39" s="20">
        <f t="shared" si="5"/>
        <v>26</v>
      </c>
      <c r="E39" s="20">
        <f t="shared" si="5"/>
        <v>3</v>
      </c>
      <c r="F39" s="20">
        <f t="shared" si="5"/>
        <v>0</v>
      </c>
      <c r="G39" s="20">
        <f t="shared" si="5"/>
        <v>7</v>
      </c>
      <c r="H39" s="20">
        <f t="shared" si="5"/>
        <v>0</v>
      </c>
      <c r="I39" s="20">
        <f t="shared" si="5"/>
        <v>87</v>
      </c>
      <c r="J39" s="20">
        <f t="shared" si="5"/>
        <v>14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5</v>
      </c>
      <c r="O39" s="20">
        <f t="shared" si="5"/>
        <v>0</v>
      </c>
      <c r="P39" s="20">
        <f t="shared" si="5"/>
        <v>0</v>
      </c>
      <c r="Q39" s="20">
        <f t="shared" si="5"/>
        <v>5</v>
      </c>
      <c r="R39" s="21">
        <f t="shared" si="5"/>
        <v>7</v>
      </c>
      <c r="S39" s="43" t="s">
        <v>23</v>
      </c>
      <c r="T39" s="49"/>
    </row>
    <row r="40" spans="1:20" ht="15" customHeight="1">
      <c r="A40" s="43"/>
      <c r="B40" s="3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43"/>
      <c r="T40" s="49"/>
    </row>
    <row r="41" spans="1:20" ht="15" customHeight="1">
      <c r="A41" s="43" t="s">
        <v>34</v>
      </c>
      <c r="B41" s="30">
        <f aca="true" t="shared" si="6" ref="B41:R41">SUM(B42:B44)</f>
        <v>92</v>
      </c>
      <c r="C41" s="20">
        <f t="shared" si="6"/>
        <v>80</v>
      </c>
      <c r="D41" s="20">
        <f t="shared" si="6"/>
        <v>12</v>
      </c>
      <c r="E41" s="20">
        <f t="shared" si="6"/>
        <v>2</v>
      </c>
      <c r="F41" s="20">
        <f t="shared" si="6"/>
        <v>0</v>
      </c>
      <c r="G41" s="20">
        <f t="shared" si="6"/>
        <v>6</v>
      </c>
      <c r="H41" s="20">
        <f t="shared" si="6"/>
        <v>0</v>
      </c>
      <c r="I41" s="20">
        <f t="shared" si="6"/>
        <v>70</v>
      </c>
      <c r="J41" s="20">
        <f t="shared" si="6"/>
        <v>7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>
        <f t="shared" si="6"/>
        <v>4</v>
      </c>
      <c r="O41" s="20">
        <f t="shared" si="6"/>
        <v>0</v>
      </c>
      <c r="P41" s="20">
        <f t="shared" si="6"/>
        <v>0</v>
      </c>
      <c r="Q41" s="20">
        <f t="shared" si="6"/>
        <v>2</v>
      </c>
      <c r="R41" s="21">
        <f t="shared" si="6"/>
        <v>1</v>
      </c>
      <c r="S41" s="43" t="s">
        <v>34</v>
      </c>
      <c r="T41" s="49"/>
    </row>
    <row r="42" spans="1:20" ht="15" customHeight="1">
      <c r="A42" s="43" t="s">
        <v>12</v>
      </c>
      <c r="B42" s="30">
        <v>60</v>
      </c>
      <c r="C42" s="20">
        <v>49</v>
      </c>
      <c r="D42" s="20">
        <v>11</v>
      </c>
      <c r="E42" s="20">
        <v>2</v>
      </c>
      <c r="F42" s="20">
        <v>0</v>
      </c>
      <c r="G42" s="20">
        <v>3</v>
      </c>
      <c r="H42" s="20">
        <v>0</v>
      </c>
      <c r="I42" s="20">
        <v>42</v>
      </c>
      <c r="J42" s="20">
        <v>6</v>
      </c>
      <c r="K42" s="20">
        <v>0</v>
      </c>
      <c r="L42" s="20">
        <v>0</v>
      </c>
      <c r="M42" s="20">
        <v>0</v>
      </c>
      <c r="N42" s="20">
        <v>4</v>
      </c>
      <c r="O42" s="20">
        <v>0</v>
      </c>
      <c r="P42" s="20">
        <v>0</v>
      </c>
      <c r="Q42" s="20">
        <v>2</v>
      </c>
      <c r="R42" s="21">
        <v>1</v>
      </c>
      <c r="S42" s="43" t="s">
        <v>12</v>
      </c>
      <c r="T42" s="49"/>
    </row>
    <row r="43" spans="1:20" ht="15" customHeight="1">
      <c r="A43" s="43" t="s">
        <v>13</v>
      </c>
      <c r="B43" s="30">
        <v>22</v>
      </c>
      <c r="C43" s="20">
        <v>22</v>
      </c>
      <c r="D43" s="20">
        <v>0</v>
      </c>
      <c r="E43" s="20">
        <v>0</v>
      </c>
      <c r="F43" s="20">
        <v>0</v>
      </c>
      <c r="G43" s="20">
        <v>2</v>
      </c>
      <c r="H43" s="20">
        <v>0</v>
      </c>
      <c r="I43" s="20">
        <v>20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  <c r="S43" s="43" t="s">
        <v>13</v>
      </c>
      <c r="T43" s="49"/>
    </row>
    <row r="44" spans="1:20" ht="15" customHeight="1">
      <c r="A44" s="43" t="s">
        <v>14</v>
      </c>
      <c r="B44" s="30">
        <v>10</v>
      </c>
      <c r="C44" s="20">
        <v>9</v>
      </c>
      <c r="D44" s="20">
        <v>1</v>
      </c>
      <c r="E44" s="20">
        <v>0</v>
      </c>
      <c r="F44" s="20">
        <v>0</v>
      </c>
      <c r="G44" s="20">
        <v>1</v>
      </c>
      <c r="H44" s="20">
        <v>0</v>
      </c>
      <c r="I44" s="20">
        <v>8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1">
        <v>0</v>
      </c>
      <c r="S44" s="43" t="s">
        <v>14</v>
      </c>
      <c r="T44" s="49"/>
    </row>
    <row r="45" spans="1:20" ht="15" customHeight="1">
      <c r="A45" s="43"/>
      <c r="B45" s="3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43"/>
      <c r="T45" s="49"/>
    </row>
    <row r="46" spans="1:20" ht="15" customHeight="1">
      <c r="A46" s="43" t="s">
        <v>24</v>
      </c>
      <c r="B46" s="30">
        <f aca="true" t="shared" si="7" ref="B46:R46">SUM(B47:B47)</f>
        <v>36</v>
      </c>
      <c r="C46" s="20">
        <f t="shared" si="7"/>
        <v>22</v>
      </c>
      <c r="D46" s="20">
        <f t="shared" si="7"/>
        <v>14</v>
      </c>
      <c r="E46" s="20">
        <f t="shared" si="7"/>
        <v>1</v>
      </c>
      <c r="F46" s="20">
        <f t="shared" si="7"/>
        <v>0</v>
      </c>
      <c r="G46" s="20">
        <f t="shared" si="7"/>
        <v>1</v>
      </c>
      <c r="H46" s="20">
        <f t="shared" si="7"/>
        <v>0</v>
      </c>
      <c r="I46" s="20">
        <f t="shared" si="7"/>
        <v>17</v>
      </c>
      <c r="J46" s="20">
        <f t="shared" si="7"/>
        <v>7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1</v>
      </c>
      <c r="O46" s="20">
        <f t="shared" si="7"/>
        <v>0</v>
      </c>
      <c r="P46" s="20">
        <f t="shared" si="7"/>
        <v>0</v>
      </c>
      <c r="Q46" s="20">
        <f t="shared" si="7"/>
        <v>3</v>
      </c>
      <c r="R46" s="21">
        <f t="shared" si="7"/>
        <v>6</v>
      </c>
      <c r="S46" s="43" t="s">
        <v>24</v>
      </c>
      <c r="T46" s="49"/>
    </row>
    <row r="47" spans="1:20" ht="15" customHeight="1">
      <c r="A47" s="45" t="s">
        <v>16</v>
      </c>
      <c r="B47" s="32">
        <v>36</v>
      </c>
      <c r="C47" s="33">
        <v>22</v>
      </c>
      <c r="D47" s="33">
        <v>14</v>
      </c>
      <c r="E47" s="33">
        <v>1</v>
      </c>
      <c r="F47" s="33">
        <v>0</v>
      </c>
      <c r="G47" s="33">
        <v>1</v>
      </c>
      <c r="H47" s="33">
        <v>0</v>
      </c>
      <c r="I47" s="33">
        <v>17</v>
      </c>
      <c r="J47" s="33">
        <v>7</v>
      </c>
      <c r="K47" s="33">
        <v>0</v>
      </c>
      <c r="L47" s="33">
        <v>0</v>
      </c>
      <c r="M47" s="33">
        <v>0</v>
      </c>
      <c r="N47" s="33">
        <v>1</v>
      </c>
      <c r="O47" s="33">
        <v>0</v>
      </c>
      <c r="P47" s="33">
        <v>0</v>
      </c>
      <c r="Q47" s="33">
        <v>3</v>
      </c>
      <c r="R47" s="36">
        <v>6</v>
      </c>
      <c r="S47" s="45" t="s">
        <v>16</v>
      </c>
      <c r="T47" s="49"/>
    </row>
  </sheetData>
  <mergeCells count="11">
    <mergeCell ref="S3:S5"/>
    <mergeCell ref="B3:R3"/>
    <mergeCell ref="B4:D4"/>
    <mergeCell ref="E4:F4"/>
    <mergeCell ref="G4:H4"/>
    <mergeCell ref="I4:J4"/>
    <mergeCell ref="K4:L4"/>
    <mergeCell ref="M4:N4"/>
    <mergeCell ref="O4:P4"/>
    <mergeCell ref="Q4:R4"/>
    <mergeCell ref="A3:A5"/>
  </mergeCells>
  <printOptions/>
  <pageMargins left="0.5511811023622047" right="0.31496062992125984" top="0.1968503937007874" bottom="0.1968503937007874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50"/>
  <sheetViews>
    <sheetView tabSelected="1" workbookViewId="0" topLeftCell="D1">
      <selection activeCell="Q9" sqref="Q9"/>
    </sheetView>
  </sheetViews>
  <sheetFormatPr defaultColWidth="9.00390625" defaultRowHeight="13.5"/>
  <cols>
    <col min="1" max="1" width="12.50390625" style="1" customWidth="1"/>
    <col min="2" max="2" width="3.25390625" style="1" hidden="1" customWidth="1"/>
    <col min="3" max="15" width="4.875" style="1" customWidth="1"/>
    <col min="16" max="17" width="5.125" style="1" customWidth="1"/>
    <col min="18" max="21" width="4.875" style="1" customWidth="1"/>
    <col min="22" max="23" width="5.125" style="1" customWidth="1"/>
    <col min="24" max="25" width="4.875" style="1" customWidth="1"/>
    <col min="26" max="28" width="5.625" style="1" customWidth="1"/>
    <col min="29" max="29" width="12.50390625" style="1" customWidth="1"/>
    <col min="30" max="16384" width="9.00390625" style="1" customWidth="1"/>
  </cols>
  <sheetData>
    <row r="1" spans="1:28" ht="21.75" customHeight="1">
      <c r="A1" s="51" t="s">
        <v>59</v>
      </c>
      <c r="AB1" s="51" t="s">
        <v>103</v>
      </c>
    </row>
    <row r="2" spans="1:29" ht="21.75" customHeight="1">
      <c r="A2" s="47" t="s">
        <v>85</v>
      </c>
      <c r="B2" s="9"/>
      <c r="C2" s="73"/>
      <c r="N2" s="1" t="s">
        <v>84</v>
      </c>
      <c r="AC2" s="1" t="s">
        <v>86</v>
      </c>
    </row>
    <row r="3" spans="1:29" ht="11.25" customHeight="1">
      <c r="A3" s="105" t="s">
        <v>10</v>
      </c>
      <c r="B3" s="74"/>
      <c r="C3" s="118" t="s">
        <v>87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08" t="s">
        <v>87</v>
      </c>
      <c r="Q3" s="108"/>
      <c r="R3" s="108"/>
      <c r="S3" s="108"/>
      <c r="T3" s="108"/>
      <c r="U3" s="108"/>
      <c r="V3" s="108"/>
      <c r="W3" s="108"/>
      <c r="X3" s="108"/>
      <c r="Y3" s="108"/>
      <c r="Z3" s="144" t="s">
        <v>88</v>
      </c>
      <c r="AA3" s="137" t="s">
        <v>89</v>
      </c>
      <c r="AB3" s="137" t="s">
        <v>90</v>
      </c>
      <c r="AC3" s="116" t="s">
        <v>10</v>
      </c>
    </row>
    <row r="4" spans="1:29" ht="11.25" customHeight="1">
      <c r="A4" s="151"/>
      <c r="B4" s="13"/>
      <c r="C4" s="116" t="s">
        <v>0</v>
      </c>
      <c r="D4" s="155"/>
      <c r="E4" s="155"/>
      <c r="F4" s="108" t="s">
        <v>91</v>
      </c>
      <c r="G4" s="108"/>
      <c r="H4" s="108"/>
      <c r="I4" s="108"/>
      <c r="J4" s="108"/>
      <c r="K4" s="108"/>
      <c r="L4" s="100" t="s">
        <v>105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133"/>
      <c r="Z4" s="144"/>
      <c r="AA4" s="137"/>
      <c r="AB4" s="137"/>
      <c r="AC4" s="116"/>
    </row>
    <row r="5" spans="1:29" ht="18" customHeight="1">
      <c r="A5" s="151"/>
      <c r="B5" s="75"/>
      <c r="C5" s="155"/>
      <c r="D5" s="155"/>
      <c r="E5" s="155"/>
      <c r="F5" s="158" t="s">
        <v>97</v>
      </c>
      <c r="G5" s="159"/>
      <c r="H5" s="159"/>
      <c r="I5" s="159"/>
      <c r="J5" s="160"/>
      <c r="K5" s="161"/>
      <c r="L5" s="143" t="s">
        <v>98</v>
      </c>
      <c r="M5" s="116"/>
      <c r="N5" s="143" t="s">
        <v>99</v>
      </c>
      <c r="O5" s="116"/>
      <c r="P5" s="143" t="s">
        <v>92</v>
      </c>
      <c r="Q5" s="143"/>
      <c r="R5" s="143" t="s">
        <v>93</v>
      </c>
      <c r="S5" s="143"/>
      <c r="T5" s="116" t="s">
        <v>94</v>
      </c>
      <c r="U5" s="116"/>
      <c r="V5" s="143" t="s">
        <v>95</v>
      </c>
      <c r="W5" s="143"/>
      <c r="X5" s="145" t="s">
        <v>96</v>
      </c>
      <c r="Y5" s="148"/>
      <c r="Z5" s="144"/>
      <c r="AA5" s="137"/>
      <c r="AB5" s="137"/>
      <c r="AC5" s="116"/>
    </row>
    <row r="6" spans="1:29" ht="11.25" customHeight="1">
      <c r="A6" s="151"/>
      <c r="B6" s="75"/>
      <c r="C6" s="155"/>
      <c r="D6" s="155"/>
      <c r="E6" s="155"/>
      <c r="F6" s="138" t="s">
        <v>100</v>
      </c>
      <c r="G6" s="142"/>
      <c r="H6" s="156" t="s">
        <v>101</v>
      </c>
      <c r="I6" s="157"/>
      <c r="J6" s="138" t="s">
        <v>102</v>
      </c>
      <c r="K6" s="139"/>
      <c r="L6" s="116"/>
      <c r="M6" s="116"/>
      <c r="N6" s="116"/>
      <c r="O6" s="116"/>
      <c r="P6" s="143"/>
      <c r="Q6" s="143"/>
      <c r="R6" s="143"/>
      <c r="S6" s="143"/>
      <c r="T6" s="116"/>
      <c r="U6" s="116"/>
      <c r="V6" s="143"/>
      <c r="W6" s="143"/>
      <c r="X6" s="146"/>
      <c r="Y6" s="149"/>
      <c r="Z6" s="144"/>
      <c r="AA6" s="137"/>
      <c r="AB6" s="137"/>
      <c r="AC6" s="116"/>
    </row>
    <row r="7" spans="1:29" ht="11.25">
      <c r="A7" s="151"/>
      <c r="B7" s="75"/>
      <c r="C7" s="155"/>
      <c r="D7" s="155"/>
      <c r="E7" s="155"/>
      <c r="F7" s="76"/>
      <c r="G7" s="77" t="s">
        <v>104</v>
      </c>
      <c r="H7" s="157"/>
      <c r="I7" s="157"/>
      <c r="J7" s="140"/>
      <c r="K7" s="141"/>
      <c r="L7" s="116"/>
      <c r="M7" s="116"/>
      <c r="N7" s="116"/>
      <c r="O7" s="116"/>
      <c r="P7" s="143"/>
      <c r="Q7" s="143"/>
      <c r="R7" s="143"/>
      <c r="S7" s="143"/>
      <c r="T7" s="116"/>
      <c r="U7" s="116"/>
      <c r="V7" s="143"/>
      <c r="W7" s="143"/>
      <c r="X7" s="147"/>
      <c r="Y7" s="150"/>
      <c r="Z7" s="144"/>
      <c r="AA7" s="137"/>
      <c r="AB7" s="137"/>
      <c r="AC7" s="116"/>
    </row>
    <row r="8" spans="1:29" ht="11.25">
      <c r="A8" s="152"/>
      <c r="B8" s="78"/>
      <c r="C8" s="5" t="s">
        <v>0</v>
      </c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5" t="s">
        <v>1</v>
      </c>
      <c r="K8" s="5" t="s">
        <v>2</v>
      </c>
      <c r="L8" s="5" t="s">
        <v>1</v>
      </c>
      <c r="M8" s="5" t="s">
        <v>2</v>
      </c>
      <c r="N8" s="5" t="s">
        <v>1</v>
      </c>
      <c r="O8" s="5" t="s">
        <v>2</v>
      </c>
      <c r="P8" s="5" t="s">
        <v>1</v>
      </c>
      <c r="Q8" s="5" t="s">
        <v>2</v>
      </c>
      <c r="R8" s="5" t="s">
        <v>1</v>
      </c>
      <c r="S8" s="5" t="s">
        <v>2</v>
      </c>
      <c r="T8" s="5" t="s">
        <v>1</v>
      </c>
      <c r="U8" s="5" t="s">
        <v>2</v>
      </c>
      <c r="V8" s="5" t="s">
        <v>1</v>
      </c>
      <c r="W8" s="5" t="s">
        <v>2</v>
      </c>
      <c r="X8" s="5" t="s">
        <v>1</v>
      </c>
      <c r="Y8" s="5" t="s">
        <v>2</v>
      </c>
      <c r="Z8" s="144"/>
      <c r="AA8" s="137"/>
      <c r="AB8" s="137"/>
      <c r="AC8" s="116"/>
    </row>
    <row r="9" spans="1:29" ht="15" customHeight="1">
      <c r="A9" s="42" t="s">
        <v>33</v>
      </c>
      <c r="B9" s="14"/>
      <c r="C9" s="35">
        <f aca="true" t="shared" si="0" ref="C9:O9">C11+C42</f>
        <v>585</v>
      </c>
      <c r="D9" s="16">
        <f t="shared" si="0"/>
        <v>284</v>
      </c>
      <c r="E9" s="16">
        <f t="shared" si="0"/>
        <v>301</v>
      </c>
      <c r="F9" s="16">
        <f t="shared" si="0"/>
        <v>105</v>
      </c>
      <c r="G9" s="16">
        <f t="shared" si="0"/>
        <v>63</v>
      </c>
      <c r="H9" s="16">
        <f t="shared" si="0"/>
        <v>0</v>
      </c>
      <c r="I9" s="16">
        <f t="shared" si="0"/>
        <v>0</v>
      </c>
      <c r="J9" s="16">
        <f t="shared" si="0"/>
        <v>29</v>
      </c>
      <c r="K9" s="16">
        <f t="shared" si="0"/>
        <v>44</v>
      </c>
      <c r="L9" s="16">
        <f t="shared" si="0"/>
        <v>77</v>
      </c>
      <c r="M9" s="16">
        <f t="shared" si="0"/>
        <v>68</v>
      </c>
      <c r="N9" s="16">
        <f t="shared" si="0"/>
        <v>0</v>
      </c>
      <c r="O9" s="16">
        <f t="shared" si="0"/>
        <v>49</v>
      </c>
      <c r="P9" s="20">
        <f aca="true" t="shared" si="1" ref="P9:AB9">P11+P42</f>
        <v>1</v>
      </c>
      <c r="Q9" s="16">
        <f t="shared" si="1"/>
        <v>11</v>
      </c>
      <c r="R9" s="16">
        <f t="shared" si="1"/>
        <v>0</v>
      </c>
      <c r="S9" s="16">
        <f t="shared" si="1"/>
        <v>0</v>
      </c>
      <c r="T9" s="16">
        <f t="shared" si="1"/>
        <v>49</v>
      </c>
      <c r="U9" s="16">
        <f t="shared" si="1"/>
        <v>53</v>
      </c>
      <c r="V9" s="16">
        <f t="shared" si="1"/>
        <v>23</v>
      </c>
      <c r="W9" s="16">
        <f t="shared" si="1"/>
        <v>13</v>
      </c>
      <c r="X9" s="16">
        <f t="shared" si="1"/>
        <v>0</v>
      </c>
      <c r="Y9" s="16">
        <f t="shared" si="1"/>
        <v>0</v>
      </c>
      <c r="Z9" s="16">
        <f t="shared" si="1"/>
        <v>107</v>
      </c>
      <c r="AA9" s="16">
        <f t="shared" si="1"/>
        <v>104</v>
      </c>
      <c r="AB9" s="17">
        <f t="shared" si="1"/>
        <v>58</v>
      </c>
      <c r="AC9" s="42" t="s">
        <v>33</v>
      </c>
    </row>
    <row r="10" spans="1:29" ht="15" customHeight="1">
      <c r="A10" s="43"/>
      <c r="B10" s="10"/>
      <c r="C10" s="79"/>
      <c r="D10" s="81"/>
      <c r="E10" s="81"/>
      <c r="F10" s="81"/>
      <c r="G10" s="81"/>
      <c r="H10" s="81"/>
      <c r="I10" s="81"/>
      <c r="J10" s="20"/>
      <c r="K10" s="20"/>
      <c r="L10" s="20"/>
      <c r="M10" s="20"/>
      <c r="N10" s="20"/>
      <c r="O10" s="20"/>
      <c r="P10" s="82"/>
      <c r="Q10" s="80"/>
      <c r="R10" s="80"/>
      <c r="S10" s="80"/>
      <c r="T10" s="80"/>
      <c r="U10" s="80"/>
      <c r="V10" s="80"/>
      <c r="W10" s="20"/>
      <c r="X10" s="20"/>
      <c r="Y10" s="20"/>
      <c r="Z10" s="20"/>
      <c r="AA10" s="20"/>
      <c r="AB10" s="21"/>
      <c r="AC10" s="43"/>
    </row>
    <row r="11" spans="1:29" ht="15" customHeight="1">
      <c r="A11" s="43" t="s">
        <v>32</v>
      </c>
      <c r="B11" s="10"/>
      <c r="C11" s="30">
        <f aca="true" t="shared" si="2" ref="C11:O11">C13+C34</f>
        <v>539</v>
      </c>
      <c r="D11" s="20">
        <f t="shared" si="2"/>
        <v>261</v>
      </c>
      <c r="E11" s="20">
        <f t="shared" si="2"/>
        <v>278</v>
      </c>
      <c r="F11" s="20">
        <f t="shared" si="2"/>
        <v>95</v>
      </c>
      <c r="G11" s="20">
        <f t="shared" si="2"/>
        <v>61</v>
      </c>
      <c r="H11" s="20">
        <f t="shared" si="2"/>
        <v>0</v>
      </c>
      <c r="I11" s="20">
        <f t="shared" si="2"/>
        <v>0</v>
      </c>
      <c r="J11" s="20">
        <f t="shared" si="2"/>
        <v>27</v>
      </c>
      <c r="K11" s="20">
        <f t="shared" si="2"/>
        <v>42</v>
      </c>
      <c r="L11" s="20">
        <f t="shared" si="2"/>
        <v>72</v>
      </c>
      <c r="M11" s="20">
        <f t="shared" si="2"/>
        <v>67</v>
      </c>
      <c r="N11" s="20">
        <f t="shared" si="2"/>
        <v>0</v>
      </c>
      <c r="O11" s="20">
        <f t="shared" si="2"/>
        <v>47</v>
      </c>
      <c r="P11" s="20">
        <f aca="true" t="shared" si="3" ref="P11:AB11">P13+P34</f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46</v>
      </c>
      <c r="U11" s="20">
        <f t="shared" si="3"/>
        <v>49</v>
      </c>
      <c r="V11" s="20">
        <f t="shared" si="3"/>
        <v>21</v>
      </c>
      <c r="W11" s="20">
        <f t="shared" si="3"/>
        <v>12</v>
      </c>
      <c r="X11" s="20">
        <f t="shared" si="3"/>
        <v>0</v>
      </c>
      <c r="Y11" s="20">
        <f t="shared" si="3"/>
        <v>0</v>
      </c>
      <c r="Z11" s="20">
        <f t="shared" si="3"/>
        <v>103</v>
      </c>
      <c r="AA11" s="20">
        <f t="shared" si="3"/>
        <v>100</v>
      </c>
      <c r="AB11" s="21">
        <f t="shared" si="3"/>
        <v>54</v>
      </c>
      <c r="AC11" s="43" t="s">
        <v>32</v>
      </c>
    </row>
    <row r="12" spans="1:29" ht="15" customHeight="1">
      <c r="A12" s="43"/>
      <c r="B12" s="10"/>
      <c r="C12" s="3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43"/>
    </row>
    <row r="13" spans="1:29" ht="15" customHeight="1">
      <c r="A13" s="43" t="s">
        <v>35</v>
      </c>
      <c r="B13" s="10"/>
      <c r="C13" s="30">
        <f aca="true" t="shared" si="4" ref="C13:O13">C15</f>
        <v>480</v>
      </c>
      <c r="D13" s="20">
        <f t="shared" si="4"/>
        <v>231</v>
      </c>
      <c r="E13" s="20">
        <f t="shared" si="4"/>
        <v>249</v>
      </c>
      <c r="F13" s="20">
        <f t="shared" si="4"/>
        <v>95</v>
      </c>
      <c r="G13" s="20">
        <f t="shared" si="4"/>
        <v>61</v>
      </c>
      <c r="H13" s="20">
        <f t="shared" si="4"/>
        <v>0</v>
      </c>
      <c r="I13" s="20">
        <f t="shared" si="4"/>
        <v>0</v>
      </c>
      <c r="J13" s="20">
        <f t="shared" si="4"/>
        <v>1</v>
      </c>
      <c r="K13" s="20">
        <f t="shared" si="4"/>
        <v>24</v>
      </c>
      <c r="L13" s="20">
        <f t="shared" si="4"/>
        <v>72</v>
      </c>
      <c r="M13" s="20">
        <f t="shared" si="4"/>
        <v>62</v>
      </c>
      <c r="N13" s="20">
        <f t="shared" si="4"/>
        <v>0</v>
      </c>
      <c r="O13" s="20">
        <f t="shared" si="4"/>
        <v>43</v>
      </c>
      <c r="P13" s="20">
        <f aca="true" t="shared" si="5" ref="P13:AB13">P15</f>
        <v>0</v>
      </c>
      <c r="Q13" s="20">
        <f t="shared" si="5"/>
        <v>0</v>
      </c>
      <c r="R13" s="20">
        <f t="shared" si="5"/>
        <v>0</v>
      </c>
      <c r="S13" s="20">
        <f t="shared" si="5"/>
        <v>0</v>
      </c>
      <c r="T13" s="20">
        <f t="shared" si="5"/>
        <v>44</v>
      </c>
      <c r="U13" s="20">
        <f t="shared" si="5"/>
        <v>48</v>
      </c>
      <c r="V13" s="20">
        <f t="shared" si="5"/>
        <v>19</v>
      </c>
      <c r="W13" s="20">
        <f t="shared" si="5"/>
        <v>11</v>
      </c>
      <c r="X13" s="20">
        <f t="shared" si="5"/>
        <v>0</v>
      </c>
      <c r="Y13" s="20">
        <f t="shared" si="5"/>
        <v>0</v>
      </c>
      <c r="Z13" s="20">
        <f t="shared" si="5"/>
        <v>88</v>
      </c>
      <c r="AA13" s="20">
        <f t="shared" si="5"/>
        <v>90</v>
      </c>
      <c r="AB13" s="21">
        <f t="shared" si="5"/>
        <v>46</v>
      </c>
      <c r="AC13" s="43" t="s">
        <v>35</v>
      </c>
    </row>
    <row r="14" spans="1:29" ht="15" customHeight="1">
      <c r="A14" s="43"/>
      <c r="B14" s="22"/>
      <c r="C14" s="3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43"/>
    </row>
    <row r="15" spans="1:29" ht="15" customHeight="1">
      <c r="A15" s="43" t="s">
        <v>11</v>
      </c>
      <c r="B15" s="22"/>
      <c r="C15" s="30">
        <f aca="true" t="shared" si="6" ref="C15:O15">SUM(C16:C32)</f>
        <v>480</v>
      </c>
      <c r="D15" s="20">
        <f t="shared" si="6"/>
        <v>231</v>
      </c>
      <c r="E15" s="20">
        <f t="shared" si="6"/>
        <v>249</v>
      </c>
      <c r="F15" s="20">
        <f t="shared" si="6"/>
        <v>95</v>
      </c>
      <c r="G15" s="20">
        <f t="shared" si="6"/>
        <v>61</v>
      </c>
      <c r="H15" s="20">
        <f t="shared" si="6"/>
        <v>0</v>
      </c>
      <c r="I15" s="20">
        <f t="shared" si="6"/>
        <v>0</v>
      </c>
      <c r="J15" s="20">
        <f t="shared" si="6"/>
        <v>1</v>
      </c>
      <c r="K15" s="20">
        <f t="shared" si="6"/>
        <v>24</v>
      </c>
      <c r="L15" s="20">
        <f t="shared" si="6"/>
        <v>72</v>
      </c>
      <c r="M15" s="20">
        <f t="shared" si="6"/>
        <v>62</v>
      </c>
      <c r="N15" s="20">
        <f t="shared" si="6"/>
        <v>0</v>
      </c>
      <c r="O15" s="20">
        <f t="shared" si="6"/>
        <v>43</v>
      </c>
      <c r="P15" s="20">
        <f aca="true" t="shared" si="7" ref="P15:AB15">SUM(P16:P33)</f>
        <v>0</v>
      </c>
      <c r="Q15" s="20">
        <f t="shared" si="7"/>
        <v>0</v>
      </c>
      <c r="R15" s="20">
        <f t="shared" si="7"/>
        <v>0</v>
      </c>
      <c r="S15" s="20">
        <f t="shared" si="7"/>
        <v>0</v>
      </c>
      <c r="T15" s="20">
        <f t="shared" si="7"/>
        <v>44</v>
      </c>
      <c r="U15" s="20">
        <f t="shared" si="7"/>
        <v>48</v>
      </c>
      <c r="V15" s="20">
        <f t="shared" si="7"/>
        <v>19</v>
      </c>
      <c r="W15" s="20">
        <f t="shared" si="7"/>
        <v>11</v>
      </c>
      <c r="X15" s="20">
        <f t="shared" si="7"/>
        <v>0</v>
      </c>
      <c r="Y15" s="20">
        <f t="shared" si="7"/>
        <v>0</v>
      </c>
      <c r="Z15" s="20">
        <f t="shared" si="7"/>
        <v>88</v>
      </c>
      <c r="AA15" s="20">
        <f t="shared" si="7"/>
        <v>90</v>
      </c>
      <c r="AB15" s="21">
        <f t="shared" si="7"/>
        <v>46</v>
      </c>
      <c r="AC15" s="43" t="s">
        <v>11</v>
      </c>
    </row>
    <row r="16" spans="1:29" ht="15" customHeight="1">
      <c r="A16" s="43" t="s">
        <v>12</v>
      </c>
      <c r="B16" s="23">
        <v>201</v>
      </c>
      <c r="C16" s="30">
        <v>85</v>
      </c>
      <c r="D16" s="20">
        <v>39</v>
      </c>
      <c r="E16" s="20">
        <v>46</v>
      </c>
      <c r="F16" s="20">
        <v>20</v>
      </c>
      <c r="G16" s="20">
        <v>11</v>
      </c>
      <c r="H16" s="20">
        <v>0</v>
      </c>
      <c r="I16" s="20">
        <v>0</v>
      </c>
      <c r="J16" s="20">
        <v>0</v>
      </c>
      <c r="K16" s="20">
        <v>3</v>
      </c>
      <c r="L16" s="20">
        <v>10</v>
      </c>
      <c r="M16" s="20">
        <v>13</v>
      </c>
      <c r="N16" s="20">
        <v>0</v>
      </c>
      <c r="O16" s="20">
        <v>8</v>
      </c>
      <c r="P16" s="20">
        <v>0</v>
      </c>
      <c r="Q16" s="20">
        <v>0</v>
      </c>
      <c r="R16" s="20">
        <v>0</v>
      </c>
      <c r="S16" s="20">
        <v>0</v>
      </c>
      <c r="T16" s="20">
        <v>8</v>
      </c>
      <c r="U16" s="20">
        <v>8</v>
      </c>
      <c r="V16" s="20">
        <v>1</v>
      </c>
      <c r="W16" s="20">
        <v>3</v>
      </c>
      <c r="X16" s="20">
        <v>0</v>
      </c>
      <c r="Y16" s="20">
        <v>0</v>
      </c>
      <c r="Z16" s="20">
        <v>16</v>
      </c>
      <c r="AA16" s="20">
        <v>16</v>
      </c>
      <c r="AB16" s="21">
        <v>8</v>
      </c>
      <c r="AC16" s="43" t="s">
        <v>12</v>
      </c>
    </row>
    <row r="17" spans="1:29" ht="15" customHeight="1">
      <c r="A17" s="43" t="s">
        <v>13</v>
      </c>
      <c r="B17" s="23">
        <v>202</v>
      </c>
      <c r="C17" s="30">
        <v>58</v>
      </c>
      <c r="D17" s="20">
        <v>22</v>
      </c>
      <c r="E17" s="20">
        <v>36</v>
      </c>
      <c r="F17" s="20">
        <v>7</v>
      </c>
      <c r="G17" s="20">
        <v>11</v>
      </c>
      <c r="H17" s="20">
        <v>0</v>
      </c>
      <c r="I17" s="20">
        <v>0</v>
      </c>
      <c r="J17" s="20">
        <v>0</v>
      </c>
      <c r="K17" s="20">
        <v>3</v>
      </c>
      <c r="L17" s="20">
        <v>10</v>
      </c>
      <c r="M17" s="20">
        <v>9</v>
      </c>
      <c r="N17" s="20">
        <v>0</v>
      </c>
      <c r="O17" s="20">
        <v>5</v>
      </c>
      <c r="P17" s="20">
        <v>0</v>
      </c>
      <c r="Q17" s="20">
        <v>0</v>
      </c>
      <c r="R17" s="20">
        <v>0</v>
      </c>
      <c r="S17" s="20">
        <v>0</v>
      </c>
      <c r="T17" s="20">
        <v>5</v>
      </c>
      <c r="U17" s="20">
        <v>5</v>
      </c>
      <c r="V17" s="20">
        <v>0</v>
      </c>
      <c r="W17" s="20">
        <v>3</v>
      </c>
      <c r="X17" s="20">
        <v>0</v>
      </c>
      <c r="Y17" s="20">
        <v>0</v>
      </c>
      <c r="Z17" s="20">
        <v>10</v>
      </c>
      <c r="AA17" s="20">
        <v>10</v>
      </c>
      <c r="AB17" s="21">
        <v>5</v>
      </c>
      <c r="AC17" s="43" t="s">
        <v>13</v>
      </c>
    </row>
    <row r="18" spans="1:29" ht="15" customHeight="1">
      <c r="A18" s="43" t="s">
        <v>14</v>
      </c>
      <c r="B18" s="23">
        <v>203</v>
      </c>
      <c r="C18" s="30">
        <v>53</v>
      </c>
      <c r="D18" s="20">
        <v>31</v>
      </c>
      <c r="E18" s="20">
        <v>22</v>
      </c>
      <c r="F18" s="20">
        <v>9</v>
      </c>
      <c r="G18" s="20">
        <v>3</v>
      </c>
      <c r="H18" s="20">
        <v>0</v>
      </c>
      <c r="I18" s="20">
        <v>0</v>
      </c>
      <c r="J18" s="20">
        <v>0</v>
      </c>
      <c r="K18" s="20">
        <v>4</v>
      </c>
      <c r="L18" s="20">
        <v>13</v>
      </c>
      <c r="M18" s="20">
        <v>5</v>
      </c>
      <c r="N18" s="20">
        <v>0</v>
      </c>
      <c r="O18" s="20">
        <v>4</v>
      </c>
      <c r="P18" s="20">
        <v>0</v>
      </c>
      <c r="Q18" s="20">
        <v>0</v>
      </c>
      <c r="R18" s="20">
        <v>0</v>
      </c>
      <c r="S18" s="20">
        <v>0</v>
      </c>
      <c r="T18" s="20">
        <v>4</v>
      </c>
      <c r="U18" s="20">
        <v>4</v>
      </c>
      <c r="V18" s="20">
        <v>5</v>
      </c>
      <c r="W18" s="20">
        <v>2</v>
      </c>
      <c r="X18" s="20">
        <v>0</v>
      </c>
      <c r="Y18" s="20">
        <v>0</v>
      </c>
      <c r="Z18" s="20">
        <v>7</v>
      </c>
      <c r="AA18" s="20">
        <v>8</v>
      </c>
      <c r="AB18" s="21">
        <v>4</v>
      </c>
      <c r="AC18" s="43" t="s">
        <v>14</v>
      </c>
    </row>
    <row r="19" spans="1:29" ht="15" customHeight="1">
      <c r="A19" s="43" t="s">
        <v>15</v>
      </c>
      <c r="B19" s="23">
        <v>204</v>
      </c>
      <c r="C19" s="30">
        <v>35</v>
      </c>
      <c r="D19" s="20">
        <v>20</v>
      </c>
      <c r="E19" s="20">
        <v>15</v>
      </c>
      <c r="F19" s="20">
        <v>6</v>
      </c>
      <c r="G19" s="20">
        <v>4</v>
      </c>
      <c r="H19" s="20">
        <v>0</v>
      </c>
      <c r="I19" s="20">
        <v>0</v>
      </c>
      <c r="J19" s="20">
        <v>0</v>
      </c>
      <c r="K19" s="20">
        <v>0</v>
      </c>
      <c r="L19" s="20">
        <v>10</v>
      </c>
      <c r="M19" s="20">
        <v>3</v>
      </c>
      <c r="N19" s="20">
        <v>0</v>
      </c>
      <c r="O19" s="20">
        <v>3</v>
      </c>
      <c r="P19" s="20">
        <v>0</v>
      </c>
      <c r="Q19" s="20">
        <v>0</v>
      </c>
      <c r="R19" s="20">
        <v>0</v>
      </c>
      <c r="S19" s="20">
        <v>0</v>
      </c>
      <c r="T19" s="20">
        <v>3</v>
      </c>
      <c r="U19" s="20">
        <v>3</v>
      </c>
      <c r="V19" s="20">
        <v>1</v>
      </c>
      <c r="W19" s="20">
        <v>2</v>
      </c>
      <c r="X19" s="20">
        <v>0</v>
      </c>
      <c r="Y19" s="20">
        <v>0</v>
      </c>
      <c r="Z19" s="20">
        <v>6</v>
      </c>
      <c r="AA19" s="20">
        <v>6</v>
      </c>
      <c r="AB19" s="21">
        <v>3</v>
      </c>
      <c r="AC19" s="43" t="s">
        <v>15</v>
      </c>
    </row>
    <row r="20" spans="1:29" ht="15" customHeight="1">
      <c r="A20" s="43" t="s">
        <v>16</v>
      </c>
      <c r="B20" s="23">
        <v>206</v>
      </c>
      <c r="C20" s="30">
        <v>44</v>
      </c>
      <c r="D20" s="20">
        <v>25</v>
      </c>
      <c r="E20" s="20">
        <v>19</v>
      </c>
      <c r="F20" s="20">
        <v>8</v>
      </c>
      <c r="G20" s="20">
        <v>5</v>
      </c>
      <c r="H20" s="20">
        <v>0</v>
      </c>
      <c r="I20" s="20">
        <v>0</v>
      </c>
      <c r="J20" s="20">
        <v>0</v>
      </c>
      <c r="K20" s="20">
        <v>1</v>
      </c>
      <c r="L20" s="20">
        <v>8</v>
      </c>
      <c r="M20" s="20">
        <v>6</v>
      </c>
      <c r="N20" s="20">
        <v>0</v>
      </c>
      <c r="O20" s="20">
        <v>3</v>
      </c>
      <c r="P20" s="20">
        <v>0</v>
      </c>
      <c r="Q20" s="20">
        <v>0</v>
      </c>
      <c r="R20" s="20">
        <v>0</v>
      </c>
      <c r="S20" s="20">
        <v>0</v>
      </c>
      <c r="T20" s="20">
        <v>4</v>
      </c>
      <c r="U20" s="20">
        <v>4</v>
      </c>
      <c r="V20" s="20">
        <v>5</v>
      </c>
      <c r="W20" s="20">
        <v>0</v>
      </c>
      <c r="X20" s="20">
        <v>0</v>
      </c>
      <c r="Y20" s="20">
        <v>0</v>
      </c>
      <c r="Z20" s="20">
        <v>8</v>
      </c>
      <c r="AA20" s="20">
        <v>8</v>
      </c>
      <c r="AB20" s="21">
        <v>4</v>
      </c>
      <c r="AC20" s="43" t="s">
        <v>16</v>
      </c>
    </row>
    <row r="21" spans="1:29" ht="15" customHeight="1">
      <c r="A21" s="43" t="s">
        <v>17</v>
      </c>
      <c r="B21" s="23">
        <v>207</v>
      </c>
      <c r="C21" s="30">
        <v>15</v>
      </c>
      <c r="D21" s="20">
        <v>7</v>
      </c>
      <c r="E21" s="20">
        <v>8</v>
      </c>
      <c r="F21" s="20">
        <v>5</v>
      </c>
      <c r="G21" s="20">
        <v>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2</v>
      </c>
      <c r="N21" s="20">
        <v>0</v>
      </c>
      <c r="O21" s="20">
        <v>2</v>
      </c>
      <c r="P21" s="20">
        <v>0</v>
      </c>
      <c r="Q21" s="20">
        <v>0</v>
      </c>
      <c r="R21" s="20">
        <v>0</v>
      </c>
      <c r="S21" s="20">
        <v>0</v>
      </c>
      <c r="T21" s="20">
        <v>2</v>
      </c>
      <c r="U21" s="20">
        <v>2</v>
      </c>
      <c r="V21" s="20">
        <v>0</v>
      </c>
      <c r="W21" s="20">
        <v>0</v>
      </c>
      <c r="X21" s="20">
        <v>0</v>
      </c>
      <c r="Y21" s="20">
        <v>0</v>
      </c>
      <c r="Z21" s="20">
        <v>4</v>
      </c>
      <c r="AA21" s="20">
        <v>4</v>
      </c>
      <c r="AB21" s="21">
        <v>2</v>
      </c>
      <c r="AC21" s="43" t="s">
        <v>17</v>
      </c>
    </row>
    <row r="22" spans="1:29" ht="15" customHeight="1">
      <c r="A22" s="43" t="s">
        <v>18</v>
      </c>
      <c r="B22" s="23">
        <v>208</v>
      </c>
      <c r="C22" s="30">
        <v>20</v>
      </c>
      <c r="D22" s="20">
        <v>8</v>
      </c>
      <c r="E22" s="20">
        <v>12</v>
      </c>
      <c r="F22" s="20">
        <v>4</v>
      </c>
      <c r="G22" s="20">
        <v>2</v>
      </c>
      <c r="H22" s="20">
        <v>0</v>
      </c>
      <c r="I22" s="20">
        <v>0</v>
      </c>
      <c r="J22" s="20">
        <v>0</v>
      </c>
      <c r="K22" s="20">
        <v>2</v>
      </c>
      <c r="L22" s="20">
        <v>2</v>
      </c>
      <c r="M22" s="20">
        <v>4</v>
      </c>
      <c r="N22" s="20">
        <v>0</v>
      </c>
      <c r="O22" s="20">
        <v>2</v>
      </c>
      <c r="P22" s="20">
        <v>0</v>
      </c>
      <c r="Q22" s="20">
        <v>0</v>
      </c>
      <c r="R22" s="20">
        <v>0</v>
      </c>
      <c r="S22" s="20">
        <v>0</v>
      </c>
      <c r="T22" s="20">
        <v>2</v>
      </c>
      <c r="U22" s="20">
        <v>2</v>
      </c>
      <c r="V22" s="20">
        <v>0</v>
      </c>
      <c r="W22" s="20">
        <v>0</v>
      </c>
      <c r="X22" s="20">
        <v>0</v>
      </c>
      <c r="Y22" s="20">
        <v>0</v>
      </c>
      <c r="Z22" s="20">
        <v>4</v>
      </c>
      <c r="AA22" s="20">
        <v>4</v>
      </c>
      <c r="AB22" s="21">
        <v>2</v>
      </c>
      <c r="AC22" s="43" t="s">
        <v>18</v>
      </c>
    </row>
    <row r="23" spans="1:29" ht="15" customHeight="1">
      <c r="A23" s="43" t="s">
        <v>39</v>
      </c>
      <c r="B23" s="23">
        <v>209</v>
      </c>
      <c r="C23" s="30">
        <v>45</v>
      </c>
      <c r="D23" s="20">
        <v>23</v>
      </c>
      <c r="E23" s="20">
        <v>22</v>
      </c>
      <c r="F23" s="20">
        <v>9</v>
      </c>
      <c r="G23" s="20">
        <v>5</v>
      </c>
      <c r="H23" s="20">
        <v>0</v>
      </c>
      <c r="I23" s="20">
        <v>0</v>
      </c>
      <c r="J23" s="20">
        <v>0</v>
      </c>
      <c r="K23" s="20">
        <v>3</v>
      </c>
      <c r="L23" s="20">
        <v>8</v>
      </c>
      <c r="M23" s="20">
        <v>4</v>
      </c>
      <c r="N23" s="20">
        <v>0</v>
      </c>
      <c r="O23" s="20">
        <v>4</v>
      </c>
      <c r="P23" s="20">
        <v>0</v>
      </c>
      <c r="Q23" s="20">
        <v>0</v>
      </c>
      <c r="R23" s="20">
        <v>0</v>
      </c>
      <c r="S23" s="20">
        <v>0</v>
      </c>
      <c r="T23" s="20">
        <v>3</v>
      </c>
      <c r="U23" s="20">
        <v>5</v>
      </c>
      <c r="V23" s="20">
        <v>3</v>
      </c>
      <c r="W23" s="20">
        <v>1</v>
      </c>
      <c r="X23" s="20">
        <v>0</v>
      </c>
      <c r="Y23" s="20">
        <v>0</v>
      </c>
      <c r="Z23" s="20">
        <v>6</v>
      </c>
      <c r="AA23" s="20">
        <v>7</v>
      </c>
      <c r="AB23" s="21">
        <v>4</v>
      </c>
      <c r="AC23" s="43" t="s">
        <v>39</v>
      </c>
    </row>
    <row r="24" spans="1:29" ht="15" customHeight="1">
      <c r="A24" s="44" t="s">
        <v>41</v>
      </c>
      <c r="B24" s="23">
        <v>210</v>
      </c>
      <c r="C24" s="30">
        <v>8</v>
      </c>
      <c r="D24" s="20">
        <v>3</v>
      </c>
      <c r="E24" s="20">
        <v>5</v>
      </c>
      <c r="F24" s="20">
        <v>2</v>
      </c>
      <c r="G24" s="20">
        <v>1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1</v>
      </c>
      <c r="N24" s="20">
        <v>0</v>
      </c>
      <c r="O24" s="20">
        <v>1</v>
      </c>
      <c r="P24" s="20">
        <v>0</v>
      </c>
      <c r="Q24" s="20">
        <v>0</v>
      </c>
      <c r="R24" s="20">
        <v>0</v>
      </c>
      <c r="S24" s="20">
        <v>0</v>
      </c>
      <c r="T24" s="20">
        <v>1</v>
      </c>
      <c r="U24" s="20">
        <v>1</v>
      </c>
      <c r="V24" s="20">
        <v>0</v>
      </c>
      <c r="W24" s="20">
        <v>0</v>
      </c>
      <c r="X24" s="20">
        <v>0</v>
      </c>
      <c r="Y24" s="20">
        <v>0</v>
      </c>
      <c r="Z24" s="20">
        <v>2</v>
      </c>
      <c r="AA24" s="20">
        <v>2</v>
      </c>
      <c r="AB24" s="21">
        <v>1</v>
      </c>
      <c r="AC24" s="44" t="s">
        <v>41</v>
      </c>
    </row>
    <row r="25" spans="1:29" ht="15" customHeight="1">
      <c r="A25" s="43" t="s">
        <v>43</v>
      </c>
      <c r="B25" s="23">
        <v>211</v>
      </c>
      <c r="C25" s="30">
        <v>15</v>
      </c>
      <c r="D25" s="20">
        <v>7</v>
      </c>
      <c r="E25" s="20">
        <v>8</v>
      </c>
      <c r="F25" s="20">
        <v>4</v>
      </c>
      <c r="G25" s="20">
        <v>2</v>
      </c>
      <c r="H25" s="20">
        <v>0</v>
      </c>
      <c r="I25" s="20">
        <v>0</v>
      </c>
      <c r="J25" s="20">
        <v>0</v>
      </c>
      <c r="K25" s="20">
        <v>1</v>
      </c>
      <c r="L25" s="20">
        <v>1</v>
      </c>
      <c r="M25" s="20">
        <v>1</v>
      </c>
      <c r="N25" s="20">
        <v>0</v>
      </c>
      <c r="O25" s="20">
        <v>2</v>
      </c>
      <c r="P25" s="20">
        <v>0</v>
      </c>
      <c r="Q25" s="20">
        <v>0</v>
      </c>
      <c r="R25" s="20">
        <v>0</v>
      </c>
      <c r="S25" s="20">
        <v>0</v>
      </c>
      <c r="T25" s="20">
        <v>2</v>
      </c>
      <c r="U25" s="20">
        <v>2</v>
      </c>
      <c r="V25" s="20">
        <v>0</v>
      </c>
      <c r="W25" s="20">
        <v>0</v>
      </c>
      <c r="X25" s="20">
        <v>0</v>
      </c>
      <c r="Y25" s="20">
        <v>0</v>
      </c>
      <c r="Z25" s="20">
        <v>4</v>
      </c>
      <c r="AA25" s="20">
        <v>4</v>
      </c>
      <c r="AB25" s="21">
        <v>2</v>
      </c>
      <c r="AC25" s="43" t="s">
        <v>43</v>
      </c>
    </row>
    <row r="26" spans="1:29" ht="15" customHeight="1">
      <c r="A26" s="43" t="s">
        <v>45</v>
      </c>
      <c r="B26" s="23">
        <v>212</v>
      </c>
      <c r="C26" s="30">
        <v>20</v>
      </c>
      <c r="D26" s="20">
        <v>10</v>
      </c>
      <c r="E26" s="20">
        <v>10</v>
      </c>
      <c r="F26" s="20">
        <v>6</v>
      </c>
      <c r="G26" s="20">
        <v>2</v>
      </c>
      <c r="H26" s="20">
        <v>0</v>
      </c>
      <c r="I26" s="20">
        <v>0</v>
      </c>
      <c r="J26" s="20">
        <v>0</v>
      </c>
      <c r="K26" s="20">
        <v>2</v>
      </c>
      <c r="L26" s="20">
        <v>1</v>
      </c>
      <c r="M26" s="20">
        <v>3</v>
      </c>
      <c r="N26" s="20">
        <v>0</v>
      </c>
      <c r="O26" s="20">
        <v>2</v>
      </c>
      <c r="P26" s="20">
        <v>0</v>
      </c>
      <c r="Q26" s="20">
        <v>0</v>
      </c>
      <c r="R26" s="20">
        <v>0</v>
      </c>
      <c r="S26" s="20">
        <v>0</v>
      </c>
      <c r="T26" s="20">
        <v>3</v>
      </c>
      <c r="U26" s="20">
        <v>1</v>
      </c>
      <c r="V26" s="20">
        <v>0</v>
      </c>
      <c r="W26" s="20">
        <v>0</v>
      </c>
      <c r="X26" s="20">
        <v>0</v>
      </c>
      <c r="Y26" s="20">
        <v>0</v>
      </c>
      <c r="Z26" s="20">
        <v>4</v>
      </c>
      <c r="AA26" s="20">
        <v>4</v>
      </c>
      <c r="AB26" s="21">
        <v>2</v>
      </c>
      <c r="AC26" s="43" t="s">
        <v>45</v>
      </c>
    </row>
    <row r="27" spans="1:29" ht="15" customHeight="1">
      <c r="A27" s="43" t="s">
        <v>47</v>
      </c>
      <c r="B27" s="23">
        <v>213</v>
      </c>
      <c r="C27" s="30">
        <v>35</v>
      </c>
      <c r="D27" s="20">
        <v>20</v>
      </c>
      <c r="E27" s="20">
        <v>15</v>
      </c>
      <c r="F27" s="20">
        <v>5</v>
      </c>
      <c r="G27" s="20">
        <v>5</v>
      </c>
      <c r="H27" s="20">
        <v>0</v>
      </c>
      <c r="I27" s="20">
        <v>0</v>
      </c>
      <c r="J27" s="20">
        <v>1</v>
      </c>
      <c r="K27" s="20">
        <v>1</v>
      </c>
      <c r="L27" s="20">
        <v>8</v>
      </c>
      <c r="M27" s="20">
        <v>2</v>
      </c>
      <c r="N27" s="20">
        <v>0</v>
      </c>
      <c r="O27" s="20">
        <v>3</v>
      </c>
      <c r="P27" s="20">
        <v>0</v>
      </c>
      <c r="Q27" s="20">
        <v>0</v>
      </c>
      <c r="R27" s="20">
        <v>0</v>
      </c>
      <c r="S27" s="20">
        <v>0</v>
      </c>
      <c r="T27" s="20">
        <v>2</v>
      </c>
      <c r="U27" s="20">
        <v>4</v>
      </c>
      <c r="V27" s="20">
        <v>4</v>
      </c>
      <c r="W27" s="20">
        <v>0</v>
      </c>
      <c r="X27" s="20">
        <v>0</v>
      </c>
      <c r="Y27" s="20">
        <v>0</v>
      </c>
      <c r="Z27" s="20">
        <v>5</v>
      </c>
      <c r="AA27" s="20">
        <v>5</v>
      </c>
      <c r="AB27" s="21">
        <v>3</v>
      </c>
      <c r="AC27" s="43" t="s">
        <v>47</v>
      </c>
    </row>
    <row r="28" spans="1:29" ht="15" customHeight="1">
      <c r="A28" s="43" t="s">
        <v>49</v>
      </c>
      <c r="B28" s="23">
        <v>214</v>
      </c>
      <c r="C28" s="30">
        <v>16</v>
      </c>
      <c r="D28" s="20">
        <v>4</v>
      </c>
      <c r="E28" s="20">
        <v>12</v>
      </c>
      <c r="F28" s="20">
        <v>2</v>
      </c>
      <c r="G28" s="20">
        <v>4</v>
      </c>
      <c r="H28" s="20">
        <v>0</v>
      </c>
      <c r="I28" s="20">
        <v>0</v>
      </c>
      <c r="J28" s="20">
        <v>0</v>
      </c>
      <c r="K28" s="20">
        <v>1</v>
      </c>
      <c r="L28" s="20">
        <v>1</v>
      </c>
      <c r="M28" s="20">
        <v>2</v>
      </c>
      <c r="N28" s="20">
        <v>0</v>
      </c>
      <c r="O28" s="20">
        <v>2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3</v>
      </c>
      <c r="V28" s="20">
        <v>0</v>
      </c>
      <c r="W28" s="20">
        <v>0</v>
      </c>
      <c r="X28" s="20">
        <v>0</v>
      </c>
      <c r="Y28" s="20">
        <v>0</v>
      </c>
      <c r="Z28" s="20">
        <v>4</v>
      </c>
      <c r="AA28" s="20">
        <v>4</v>
      </c>
      <c r="AB28" s="21">
        <v>2</v>
      </c>
      <c r="AC28" s="43" t="s">
        <v>49</v>
      </c>
    </row>
    <row r="29" spans="1:29" ht="15" customHeight="1">
      <c r="A29" s="43" t="s">
        <v>19</v>
      </c>
      <c r="B29" s="23">
        <v>383</v>
      </c>
      <c r="C29" s="30">
        <v>9</v>
      </c>
      <c r="D29" s="20">
        <v>3</v>
      </c>
      <c r="E29" s="20">
        <v>6</v>
      </c>
      <c r="F29" s="20">
        <v>2</v>
      </c>
      <c r="G29" s="20">
        <v>1</v>
      </c>
      <c r="H29" s="20">
        <v>0</v>
      </c>
      <c r="I29" s="20">
        <v>0</v>
      </c>
      <c r="J29" s="20">
        <v>0</v>
      </c>
      <c r="K29" s="20">
        <v>1</v>
      </c>
      <c r="L29" s="20">
        <v>0</v>
      </c>
      <c r="M29" s="20">
        <v>3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1</v>
      </c>
      <c r="U29" s="20">
        <v>1</v>
      </c>
      <c r="V29" s="20">
        <v>0</v>
      </c>
      <c r="W29" s="20">
        <v>0</v>
      </c>
      <c r="X29" s="20">
        <v>0</v>
      </c>
      <c r="Y29" s="20">
        <v>0</v>
      </c>
      <c r="Z29" s="20">
        <v>2</v>
      </c>
      <c r="AA29" s="20">
        <v>2</v>
      </c>
      <c r="AB29" s="21">
        <v>1</v>
      </c>
      <c r="AC29" s="43" t="s">
        <v>19</v>
      </c>
    </row>
    <row r="30" spans="1:29" ht="15" customHeight="1">
      <c r="A30" s="43" t="s">
        <v>57</v>
      </c>
      <c r="B30" s="23">
        <v>425</v>
      </c>
      <c r="C30" s="30">
        <v>7</v>
      </c>
      <c r="D30" s="20">
        <v>3</v>
      </c>
      <c r="E30" s="20">
        <v>4</v>
      </c>
      <c r="F30" s="20">
        <v>2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1</v>
      </c>
      <c r="U30" s="20">
        <v>1</v>
      </c>
      <c r="V30" s="20">
        <v>0</v>
      </c>
      <c r="W30" s="20">
        <v>0</v>
      </c>
      <c r="X30" s="20">
        <v>0</v>
      </c>
      <c r="Y30" s="20">
        <v>0</v>
      </c>
      <c r="Z30" s="20">
        <v>2</v>
      </c>
      <c r="AA30" s="20">
        <v>2</v>
      </c>
      <c r="AB30" s="21">
        <v>1</v>
      </c>
      <c r="AC30" s="43" t="s">
        <v>57</v>
      </c>
    </row>
    <row r="31" spans="1:29" ht="15" customHeight="1">
      <c r="A31" s="43" t="s">
        <v>20</v>
      </c>
      <c r="B31" s="23">
        <v>482</v>
      </c>
      <c r="C31" s="30">
        <v>8</v>
      </c>
      <c r="D31" s="20">
        <v>3</v>
      </c>
      <c r="E31" s="20">
        <v>5</v>
      </c>
      <c r="F31" s="20">
        <v>2</v>
      </c>
      <c r="G31" s="20">
        <v>1</v>
      </c>
      <c r="H31" s="20">
        <v>0</v>
      </c>
      <c r="I31" s="20">
        <v>0</v>
      </c>
      <c r="J31" s="20">
        <v>0</v>
      </c>
      <c r="K31" s="20">
        <v>1</v>
      </c>
      <c r="L31" s="20">
        <v>0</v>
      </c>
      <c r="M31" s="20">
        <v>1</v>
      </c>
      <c r="N31" s="20">
        <v>0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2</v>
      </c>
      <c r="AA31" s="20">
        <v>2</v>
      </c>
      <c r="AB31" s="21">
        <v>1</v>
      </c>
      <c r="AC31" s="43" t="s">
        <v>20</v>
      </c>
    </row>
    <row r="32" spans="1:29" ht="15" customHeight="1">
      <c r="A32" s="44" t="s">
        <v>21</v>
      </c>
      <c r="B32" s="23">
        <v>502</v>
      </c>
      <c r="C32" s="30">
        <v>7</v>
      </c>
      <c r="D32" s="20">
        <v>3</v>
      </c>
      <c r="E32" s="20">
        <v>4</v>
      </c>
      <c r="F32" s="20">
        <v>2</v>
      </c>
      <c r="G32" s="20">
        <v>1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2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1</v>
      </c>
      <c r="U32" s="20">
        <v>1</v>
      </c>
      <c r="V32" s="20">
        <v>0</v>
      </c>
      <c r="W32" s="20">
        <v>0</v>
      </c>
      <c r="X32" s="20">
        <v>0</v>
      </c>
      <c r="Y32" s="20">
        <v>0</v>
      </c>
      <c r="Z32" s="20">
        <v>2</v>
      </c>
      <c r="AA32" s="20">
        <v>2</v>
      </c>
      <c r="AB32" s="21">
        <v>1</v>
      </c>
      <c r="AC32" s="44" t="s">
        <v>21</v>
      </c>
    </row>
    <row r="33" spans="1:29" ht="15" customHeight="1">
      <c r="A33" s="43"/>
      <c r="B33" s="24"/>
      <c r="C33" s="3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43"/>
    </row>
    <row r="34" spans="1:29" ht="15" customHeight="1">
      <c r="A34" s="44" t="s">
        <v>22</v>
      </c>
      <c r="B34" s="6"/>
      <c r="C34" s="30">
        <f aca="true" t="shared" si="8" ref="C34:O34">SUM(C35:C40)</f>
        <v>59</v>
      </c>
      <c r="D34" s="20">
        <f t="shared" si="8"/>
        <v>30</v>
      </c>
      <c r="E34" s="20">
        <f t="shared" si="8"/>
        <v>29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26</v>
      </c>
      <c r="K34" s="20">
        <f t="shared" si="8"/>
        <v>18</v>
      </c>
      <c r="L34" s="20">
        <f t="shared" si="8"/>
        <v>0</v>
      </c>
      <c r="M34" s="20">
        <f t="shared" si="8"/>
        <v>5</v>
      </c>
      <c r="N34" s="20">
        <f t="shared" si="8"/>
        <v>0</v>
      </c>
      <c r="O34" s="20">
        <f t="shared" si="8"/>
        <v>4</v>
      </c>
      <c r="P34" s="20">
        <f aca="true" t="shared" si="9" ref="P34:AB34">SUM(P35:P40)</f>
        <v>0</v>
      </c>
      <c r="Q34" s="20">
        <f t="shared" si="9"/>
        <v>0</v>
      </c>
      <c r="R34" s="20">
        <f t="shared" si="9"/>
        <v>0</v>
      </c>
      <c r="S34" s="20">
        <f t="shared" si="9"/>
        <v>0</v>
      </c>
      <c r="T34" s="20">
        <f t="shared" si="9"/>
        <v>2</v>
      </c>
      <c r="U34" s="20">
        <f t="shared" si="9"/>
        <v>1</v>
      </c>
      <c r="V34" s="20">
        <f t="shared" si="9"/>
        <v>2</v>
      </c>
      <c r="W34" s="20">
        <f t="shared" si="9"/>
        <v>1</v>
      </c>
      <c r="X34" s="20">
        <f t="shared" si="9"/>
        <v>0</v>
      </c>
      <c r="Y34" s="20">
        <f t="shared" si="9"/>
        <v>0</v>
      </c>
      <c r="Z34" s="20">
        <f t="shared" si="9"/>
        <v>15</v>
      </c>
      <c r="AA34" s="20">
        <f t="shared" si="9"/>
        <v>10</v>
      </c>
      <c r="AB34" s="21">
        <f t="shared" si="9"/>
        <v>8</v>
      </c>
      <c r="AC34" s="44" t="s">
        <v>22</v>
      </c>
    </row>
    <row r="35" spans="1:29" ht="15" customHeight="1">
      <c r="A35" s="43" t="s">
        <v>12</v>
      </c>
      <c r="B35" s="24">
        <v>201</v>
      </c>
      <c r="C35" s="30">
        <v>13</v>
      </c>
      <c r="D35" s="20">
        <v>5</v>
      </c>
      <c r="E35" s="20">
        <v>8</v>
      </c>
      <c r="F35" s="20">
        <v>0</v>
      </c>
      <c r="G35" s="20">
        <v>0</v>
      </c>
      <c r="H35" s="20">
        <v>0</v>
      </c>
      <c r="I35" s="20">
        <v>0</v>
      </c>
      <c r="J35" s="20">
        <v>4</v>
      </c>
      <c r="K35" s="20">
        <v>5</v>
      </c>
      <c r="L35" s="20">
        <v>0</v>
      </c>
      <c r="M35" s="20">
        <v>1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1</v>
      </c>
      <c r="U35" s="20">
        <v>1</v>
      </c>
      <c r="V35" s="20">
        <v>0</v>
      </c>
      <c r="W35" s="20">
        <v>1</v>
      </c>
      <c r="X35" s="20">
        <v>0</v>
      </c>
      <c r="Y35" s="20">
        <v>0</v>
      </c>
      <c r="Z35" s="20">
        <v>4</v>
      </c>
      <c r="AA35" s="20">
        <v>3</v>
      </c>
      <c r="AB35" s="21">
        <v>2</v>
      </c>
      <c r="AC35" s="43" t="s">
        <v>12</v>
      </c>
    </row>
    <row r="36" spans="1:29" ht="15" customHeight="1">
      <c r="A36" s="43" t="s">
        <v>13</v>
      </c>
      <c r="B36" s="24">
        <v>202</v>
      </c>
      <c r="C36" s="30">
        <v>10</v>
      </c>
      <c r="D36" s="20">
        <v>4</v>
      </c>
      <c r="E36" s="20">
        <v>6</v>
      </c>
      <c r="F36" s="20">
        <v>0</v>
      </c>
      <c r="G36" s="20">
        <v>0</v>
      </c>
      <c r="H36" s="20">
        <v>0</v>
      </c>
      <c r="I36" s="20">
        <v>0</v>
      </c>
      <c r="J36" s="20">
        <v>3</v>
      </c>
      <c r="K36" s="20">
        <v>5</v>
      </c>
      <c r="L36" s="20">
        <v>0</v>
      </c>
      <c r="M36" s="20">
        <v>0</v>
      </c>
      <c r="N36" s="20">
        <v>0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2</v>
      </c>
      <c r="AA36" s="20">
        <v>2</v>
      </c>
      <c r="AB36" s="21">
        <v>2</v>
      </c>
      <c r="AC36" s="43" t="s">
        <v>13</v>
      </c>
    </row>
    <row r="37" spans="1:29" ht="15" customHeight="1">
      <c r="A37" s="43" t="s">
        <v>15</v>
      </c>
      <c r="B37" s="24">
        <v>204</v>
      </c>
      <c r="C37" s="30">
        <v>6</v>
      </c>
      <c r="D37" s="20">
        <v>4</v>
      </c>
      <c r="E37" s="20">
        <v>2</v>
      </c>
      <c r="F37" s="20">
        <v>0</v>
      </c>
      <c r="G37" s="20">
        <v>0</v>
      </c>
      <c r="H37" s="20">
        <v>0</v>
      </c>
      <c r="I37" s="20">
        <v>0</v>
      </c>
      <c r="J37" s="20">
        <v>4</v>
      </c>
      <c r="K37" s="20">
        <v>2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4</v>
      </c>
      <c r="AA37" s="20">
        <v>1</v>
      </c>
      <c r="AB37" s="21">
        <v>1</v>
      </c>
      <c r="AC37" s="43" t="s">
        <v>15</v>
      </c>
    </row>
    <row r="38" spans="1:29" ht="15" customHeight="1">
      <c r="A38" s="43" t="s">
        <v>16</v>
      </c>
      <c r="B38" s="24">
        <v>206</v>
      </c>
      <c r="C38" s="30">
        <v>11</v>
      </c>
      <c r="D38" s="20">
        <v>9</v>
      </c>
      <c r="E38" s="20">
        <v>2</v>
      </c>
      <c r="F38" s="20">
        <v>0</v>
      </c>
      <c r="G38" s="20">
        <v>0</v>
      </c>
      <c r="H38" s="20">
        <v>0</v>
      </c>
      <c r="I38" s="20">
        <v>0</v>
      </c>
      <c r="J38" s="20">
        <v>7</v>
      </c>
      <c r="K38" s="20">
        <v>0</v>
      </c>
      <c r="L38" s="20">
        <v>0</v>
      </c>
      <c r="M38" s="20">
        <v>0</v>
      </c>
      <c r="N38" s="20">
        <v>0</v>
      </c>
      <c r="O38" s="20">
        <v>2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2</v>
      </c>
      <c r="W38" s="20">
        <v>0</v>
      </c>
      <c r="X38" s="20">
        <v>0</v>
      </c>
      <c r="Y38" s="20">
        <v>0</v>
      </c>
      <c r="Z38" s="20">
        <v>1</v>
      </c>
      <c r="AA38" s="20">
        <v>1</v>
      </c>
      <c r="AB38" s="21">
        <v>1</v>
      </c>
      <c r="AC38" s="43" t="s">
        <v>16</v>
      </c>
    </row>
    <row r="39" spans="1:29" ht="15" customHeight="1">
      <c r="A39" s="43" t="s">
        <v>83</v>
      </c>
      <c r="B39" s="24">
        <v>207</v>
      </c>
      <c r="C39" s="30">
        <v>12</v>
      </c>
      <c r="D39" s="20">
        <v>5</v>
      </c>
      <c r="E39" s="20">
        <v>7</v>
      </c>
      <c r="F39" s="20">
        <v>0</v>
      </c>
      <c r="G39" s="20">
        <v>0</v>
      </c>
      <c r="H39" s="20">
        <v>0</v>
      </c>
      <c r="I39" s="20">
        <v>0</v>
      </c>
      <c r="J39" s="20">
        <v>5</v>
      </c>
      <c r="K39" s="20">
        <v>4</v>
      </c>
      <c r="L39" s="20">
        <v>0</v>
      </c>
      <c r="M39" s="20">
        <v>2</v>
      </c>
      <c r="N39" s="20">
        <v>0</v>
      </c>
      <c r="O39" s="20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2</v>
      </c>
      <c r="AA39" s="20">
        <v>2</v>
      </c>
      <c r="AB39" s="21">
        <v>1</v>
      </c>
      <c r="AC39" s="43" t="s">
        <v>83</v>
      </c>
    </row>
    <row r="40" spans="1:29" ht="15" customHeight="1">
      <c r="A40" s="43" t="s">
        <v>47</v>
      </c>
      <c r="B40" s="24">
        <v>213</v>
      </c>
      <c r="C40" s="30">
        <v>7</v>
      </c>
      <c r="D40" s="20">
        <v>3</v>
      </c>
      <c r="E40" s="20">
        <v>4</v>
      </c>
      <c r="F40" s="20">
        <v>0</v>
      </c>
      <c r="G40" s="20">
        <v>0</v>
      </c>
      <c r="H40" s="20">
        <v>0</v>
      </c>
      <c r="I40" s="20">
        <v>0</v>
      </c>
      <c r="J40" s="20">
        <v>3</v>
      </c>
      <c r="K40" s="20">
        <v>2</v>
      </c>
      <c r="L40" s="20">
        <v>0</v>
      </c>
      <c r="M40" s="20">
        <v>2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2</v>
      </c>
      <c r="AA40" s="20">
        <v>1</v>
      </c>
      <c r="AB40" s="21">
        <v>1</v>
      </c>
      <c r="AC40" s="43" t="s">
        <v>47</v>
      </c>
    </row>
    <row r="41" spans="1:29" ht="15" customHeight="1">
      <c r="A41" s="7"/>
      <c r="B41" s="49"/>
      <c r="C41" s="49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43"/>
    </row>
    <row r="42" spans="1:29" ht="15" customHeight="1">
      <c r="A42" s="43" t="s">
        <v>23</v>
      </c>
      <c r="B42" s="11"/>
      <c r="C42" s="30">
        <f aca="true" t="shared" si="10" ref="C42:O42">C44+C49</f>
        <v>46</v>
      </c>
      <c r="D42" s="20">
        <f t="shared" si="10"/>
        <v>23</v>
      </c>
      <c r="E42" s="20">
        <f t="shared" si="10"/>
        <v>23</v>
      </c>
      <c r="F42" s="20">
        <f t="shared" si="10"/>
        <v>10</v>
      </c>
      <c r="G42" s="20">
        <f t="shared" si="10"/>
        <v>2</v>
      </c>
      <c r="H42" s="20">
        <f t="shared" si="10"/>
        <v>0</v>
      </c>
      <c r="I42" s="20">
        <f t="shared" si="10"/>
        <v>0</v>
      </c>
      <c r="J42" s="20">
        <f t="shared" si="10"/>
        <v>2</v>
      </c>
      <c r="K42" s="20">
        <f t="shared" si="10"/>
        <v>2</v>
      </c>
      <c r="L42" s="20">
        <f t="shared" si="10"/>
        <v>5</v>
      </c>
      <c r="M42" s="20">
        <f t="shared" si="10"/>
        <v>1</v>
      </c>
      <c r="N42" s="20">
        <f t="shared" si="10"/>
        <v>0</v>
      </c>
      <c r="O42" s="20">
        <f t="shared" si="10"/>
        <v>2</v>
      </c>
      <c r="P42" s="20">
        <f aca="true" t="shared" si="11" ref="P42:AB42">P44+P49</f>
        <v>1</v>
      </c>
      <c r="Q42" s="20">
        <f t="shared" si="11"/>
        <v>11</v>
      </c>
      <c r="R42" s="20">
        <f t="shared" si="11"/>
        <v>0</v>
      </c>
      <c r="S42" s="20">
        <f t="shared" si="11"/>
        <v>0</v>
      </c>
      <c r="T42" s="20">
        <f t="shared" si="11"/>
        <v>3</v>
      </c>
      <c r="U42" s="20">
        <f t="shared" si="11"/>
        <v>4</v>
      </c>
      <c r="V42" s="20">
        <f t="shared" si="11"/>
        <v>2</v>
      </c>
      <c r="W42" s="20">
        <f t="shared" si="11"/>
        <v>1</v>
      </c>
      <c r="X42" s="20">
        <f t="shared" si="11"/>
        <v>0</v>
      </c>
      <c r="Y42" s="20">
        <f t="shared" si="11"/>
        <v>0</v>
      </c>
      <c r="Z42" s="20">
        <f t="shared" si="11"/>
        <v>4</v>
      </c>
      <c r="AA42" s="20">
        <f t="shared" si="11"/>
        <v>4</v>
      </c>
      <c r="AB42" s="21">
        <f t="shared" si="11"/>
        <v>4</v>
      </c>
      <c r="AC42" s="43" t="s">
        <v>23</v>
      </c>
    </row>
    <row r="43" spans="1:29" ht="15" customHeight="1">
      <c r="A43" s="43"/>
      <c r="B43" s="11"/>
      <c r="C43" s="3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43"/>
    </row>
    <row r="44" spans="1:29" ht="15" customHeight="1">
      <c r="A44" s="43" t="s">
        <v>34</v>
      </c>
      <c r="B44" s="11"/>
      <c r="C44" s="30">
        <f aca="true" t="shared" si="12" ref="C44:O44">SUM(C45:C47)</f>
        <v>42</v>
      </c>
      <c r="D44" s="20">
        <f t="shared" si="12"/>
        <v>21</v>
      </c>
      <c r="E44" s="20">
        <f t="shared" si="12"/>
        <v>21</v>
      </c>
      <c r="F44" s="20">
        <f t="shared" si="12"/>
        <v>10</v>
      </c>
      <c r="G44" s="20">
        <f t="shared" si="12"/>
        <v>2</v>
      </c>
      <c r="H44" s="20">
        <f t="shared" si="12"/>
        <v>0</v>
      </c>
      <c r="I44" s="20">
        <f t="shared" si="12"/>
        <v>0</v>
      </c>
      <c r="J44" s="20">
        <f t="shared" si="12"/>
        <v>0</v>
      </c>
      <c r="K44" s="20">
        <f t="shared" si="12"/>
        <v>0</v>
      </c>
      <c r="L44" s="20">
        <f t="shared" si="12"/>
        <v>5</v>
      </c>
      <c r="M44" s="20">
        <f t="shared" si="12"/>
        <v>1</v>
      </c>
      <c r="N44" s="20">
        <f t="shared" si="12"/>
        <v>0</v>
      </c>
      <c r="O44" s="20">
        <f t="shared" si="12"/>
        <v>2</v>
      </c>
      <c r="P44" s="20">
        <f aca="true" t="shared" si="13" ref="P44:AB44">SUM(P45:P47)</f>
        <v>1</v>
      </c>
      <c r="Q44" s="20">
        <f t="shared" si="13"/>
        <v>11</v>
      </c>
      <c r="R44" s="20">
        <f t="shared" si="13"/>
        <v>0</v>
      </c>
      <c r="S44" s="20">
        <f t="shared" si="13"/>
        <v>0</v>
      </c>
      <c r="T44" s="20">
        <f t="shared" si="13"/>
        <v>3</v>
      </c>
      <c r="U44" s="20">
        <f t="shared" si="13"/>
        <v>4</v>
      </c>
      <c r="V44" s="20">
        <f t="shared" si="13"/>
        <v>2</v>
      </c>
      <c r="W44" s="20">
        <f t="shared" si="13"/>
        <v>1</v>
      </c>
      <c r="X44" s="20">
        <f t="shared" si="13"/>
        <v>0</v>
      </c>
      <c r="Y44" s="20">
        <f t="shared" si="13"/>
        <v>0</v>
      </c>
      <c r="Z44" s="20">
        <f t="shared" si="13"/>
        <v>3</v>
      </c>
      <c r="AA44" s="20">
        <f t="shared" si="13"/>
        <v>3</v>
      </c>
      <c r="AB44" s="21">
        <f t="shared" si="13"/>
        <v>3</v>
      </c>
      <c r="AC44" s="43" t="s">
        <v>34</v>
      </c>
    </row>
    <row r="45" spans="1:29" ht="15" customHeight="1">
      <c r="A45" s="43" t="s">
        <v>12</v>
      </c>
      <c r="B45" s="24">
        <v>201</v>
      </c>
      <c r="C45" s="30">
        <v>28</v>
      </c>
      <c r="D45" s="20">
        <v>15</v>
      </c>
      <c r="E45" s="20">
        <v>13</v>
      </c>
      <c r="F45" s="20">
        <v>8</v>
      </c>
      <c r="G45" s="20">
        <v>1</v>
      </c>
      <c r="H45" s="20">
        <v>0</v>
      </c>
      <c r="I45" s="20">
        <v>0</v>
      </c>
      <c r="J45" s="20">
        <v>0</v>
      </c>
      <c r="K45" s="20">
        <v>0</v>
      </c>
      <c r="L45" s="20">
        <v>4</v>
      </c>
      <c r="M45" s="20">
        <v>1</v>
      </c>
      <c r="N45" s="20">
        <v>0</v>
      </c>
      <c r="O45" s="20">
        <v>2</v>
      </c>
      <c r="P45" s="20">
        <v>1</v>
      </c>
      <c r="Q45" s="20">
        <v>5</v>
      </c>
      <c r="R45" s="20">
        <v>0</v>
      </c>
      <c r="S45" s="20">
        <v>0</v>
      </c>
      <c r="T45" s="20">
        <v>1</v>
      </c>
      <c r="U45" s="20">
        <v>3</v>
      </c>
      <c r="V45" s="20">
        <v>1</v>
      </c>
      <c r="W45" s="20">
        <v>1</v>
      </c>
      <c r="X45" s="20">
        <v>0</v>
      </c>
      <c r="Y45" s="20">
        <v>0</v>
      </c>
      <c r="Z45" s="20">
        <v>3</v>
      </c>
      <c r="AA45" s="20">
        <v>3</v>
      </c>
      <c r="AB45" s="21">
        <v>3</v>
      </c>
      <c r="AC45" s="43" t="s">
        <v>12</v>
      </c>
    </row>
    <row r="46" spans="1:29" ht="15" customHeight="1">
      <c r="A46" s="43" t="s">
        <v>13</v>
      </c>
      <c r="B46" s="24">
        <v>202</v>
      </c>
      <c r="C46" s="30">
        <v>10</v>
      </c>
      <c r="D46" s="20">
        <v>5</v>
      </c>
      <c r="E46" s="20">
        <v>5</v>
      </c>
      <c r="F46" s="20">
        <v>1</v>
      </c>
      <c r="G46" s="20">
        <v>1</v>
      </c>
      <c r="H46" s="20">
        <v>0</v>
      </c>
      <c r="I46" s="20">
        <v>0</v>
      </c>
      <c r="J46" s="20">
        <v>0</v>
      </c>
      <c r="K46" s="20">
        <v>0</v>
      </c>
      <c r="L46" s="20">
        <v>1</v>
      </c>
      <c r="M46" s="20">
        <v>0</v>
      </c>
      <c r="N46" s="20">
        <v>0</v>
      </c>
      <c r="O46" s="20">
        <v>0</v>
      </c>
      <c r="P46" s="20">
        <v>0</v>
      </c>
      <c r="Q46" s="20">
        <v>4</v>
      </c>
      <c r="R46" s="20">
        <v>0</v>
      </c>
      <c r="S46" s="20">
        <v>0</v>
      </c>
      <c r="T46" s="20">
        <v>2</v>
      </c>
      <c r="U46" s="20">
        <v>0</v>
      </c>
      <c r="V46" s="20">
        <v>1</v>
      </c>
      <c r="W46" s="20">
        <v>0</v>
      </c>
      <c r="X46" s="20">
        <v>0</v>
      </c>
      <c r="Y46" s="20">
        <v>0</v>
      </c>
      <c r="Z46" s="20"/>
      <c r="AA46" s="20"/>
      <c r="AB46" s="21"/>
      <c r="AC46" s="43" t="s">
        <v>13</v>
      </c>
    </row>
    <row r="47" spans="1:29" ht="15" customHeight="1">
      <c r="A47" s="43" t="s">
        <v>14</v>
      </c>
      <c r="B47" s="24">
        <v>203</v>
      </c>
      <c r="C47" s="30">
        <v>4</v>
      </c>
      <c r="D47" s="20">
        <v>1</v>
      </c>
      <c r="E47" s="20">
        <v>3</v>
      </c>
      <c r="F47" s="20">
        <v>1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2</v>
      </c>
      <c r="R47" s="20">
        <v>0</v>
      </c>
      <c r="S47" s="20">
        <v>0</v>
      </c>
      <c r="T47" s="20">
        <v>0</v>
      </c>
      <c r="U47" s="20">
        <v>1</v>
      </c>
      <c r="V47" s="20">
        <v>0</v>
      </c>
      <c r="W47" s="20">
        <v>0</v>
      </c>
      <c r="X47" s="20">
        <v>0</v>
      </c>
      <c r="Y47" s="20">
        <v>0</v>
      </c>
      <c r="Z47" s="20"/>
      <c r="AA47" s="20"/>
      <c r="AB47" s="21"/>
      <c r="AC47" s="43" t="s">
        <v>14</v>
      </c>
    </row>
    <row r="48" spans="1:29" ht="15" customHeight="1">
      <c r="A48" s="43"/>
      <c r="B48" s="11"/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43"/>
    </row>
    <row r="49" spans="1:29" ht="15" customHeight="1">
      <c r="A49" s="43" t="s">
        <v>24</v>
      </c>
      <c r="B49" s="11"/>
      <c r="C49" s="30">
        <f aca="true" t="shared" si="14" ref="C49:O49">SUM(C50:C50)</f>
        <v>4</v>
      </c>
      <c r="D49" s="20">
        <f t="shared" si="14"/>
        <v>2</v>
      </c>
      <c r="E49" s="20">
        <f t="shared" si="14"/>
        <v>2</v>
      </c>
      <c r="F49" s="20">
        <f t="shared" si="14"/>
        <v>0</v>
      </c>
      <c r="G49" s="20">
        <f t="shared" si="14"/>
        <v>0</v>
      </c>
      <c r="H49" s="20">
        <f t="shared" si="14"/>
        <v>0</v>
      </c>
      <c r="I49" s="20">
        <f t="shared" si="14"/>
        <v>0</v>
      </c>
      <c r="J49" s="20">
        <f t="shared" si="14"/>
        <v>2</v>
      </c>
      <c r="K49" s="20">
        <f t="shared" si="14"/>
        <v>2</v>
      </c>
      <c r="L49" s="20">
        <f t="shared" si="14"/>
        <v>0</v>
      </c>
      <c r="M49" s="20">
        <f t="shared" si="14"/>
        <v>0</v>
      </c>
      <c r="N49" s="20">
        <f t="shared" si="14"/>
        <v>0</v>
      </c>
      <c r="O49" s="20">
        <f t="shared" si="14"/>
        <v>0</v>
      </c>
      <c r="P49" s="20">
        <f aca="true" t="shared" si="15" ref="P49:AB49">SUM(P50:P50)</f>
        <v>0</v>
      </c>
      <c r="Q49" s="20">
        <f t="shared" si="15"/>
        <v>0</v>
      </c>
      <c r="R49" s="20">
        <f t="shared" si="15"/>
        <v>0</v>
      </c>
      <c r="S49" s="20">
        <f t="shared" si="15"/>
        <v>0</v>
      </c>
      <c r="T49" s="20">
        <f t="shared" si="15"/>
        <v>0</v>
      </c>
      <c r="U49" s="20">
        <f t="shared" si="15"/>
        <v>0</v>
      </c>
      <c r="V49" s="20">
        <f t="shared" si="15"/>
        <v>0</v>
      </c>
      <c r="W49" s="20">
        <f t="shared" si="15"/>
        <v>0</v>
      </c>
      <c r="X49" s="20">
        <f t="shared" si="15"/>
        <v>0</v>
      </c>
      <c r="Y49" s="20">
        <f t="shared" si="15"/>
        <v>0</v>
      </c>
      <c r="Z49" s="20">
        <f t="shared" si="15"/>
        <v>1</v>
      </c>
      <c r="AA49" s="20">
        <f t="shared" si="15"/>
        <v>1</v>
      </c>
      <c r="AB49" s="21">
        <f t="shared" si="15"/>
        <v>1</v>
      </c>
      <c r="AC49" s="43" t="s">
        <v>24</v>
      </c>
    </row>
    <row r="50" spans="1:29" ht="15" customHeight="1">
      <c r="A50" s="45" t="s">
        <v>16</v>
      </c>
      <c r="B50" s="31">
        <v>206</v>
      </c>
      <c r="C50" s="32">
        <v>4</v>
      </c>
      <c r="D50" s="33">
        <v>2</v>
      </c>
      <c r="E50" s="33">
        <v>2</v>
      </c>
      <c r="F50" s="33">
        <v>0</v>
      </c>
      <c r="G50" s="33">
        <v>0</v>
      </c>
      <c r="H50" s="33">
        <v>0</v>
      </c>
      <c r="I50" s="33">
        <v>0</v>
      </c>
      <c r="J50" s="33">
        <v>2</v>
      </c>
      <c r="K50" s="33">
        <v>2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1</v>
      </c>
      <c r="AA50" s="33">
        <v>1</v>
      </c>
      <c r="AB50" s="36">
        <v>1</v>
      </c>
      <c r="AC50" s="45" t="s">
        <v>16</v>
      </c>
    </row>
    <row r="51" ht="12" customHeight="1"/>
  </sheetData>
  <mergeCells count="21">
    <mergeCell ref="A3:A8"/>
    <mergeCell ref="C3:O3"/>
    <mergeCell ref="N5:O7"/>
    <mergeCell ref="C4:E7"/>
    <mergeCell ref="F4:K4"/>
    <mergeCell ref="H6:I7"/>
    <mergeCell ref="L4:Y4"/>
    <mergeCell ref="P5:Q7"/>
    <mergeCell ref="F5:K5"/>
    <mergeCell ref="P3:Y3"/>
    <mergeCell ref="F6:G6"/>
    <mergeCell ref="L5:M7"/>
    <mergeCell ref="Z3:Z8"/>
    <mergeCell ref="R5:S7"/>
    <mergeCell ref="T5:U7"/>
    <mergeCell ref="V5:W7"/>
    <mergeCell ref="X5:Y7"/>
    <mergeCell ref="AA3:AA8"/>
    <mergeCell ref="AB3:AB8"/>
    <mergeCell ref="AC3:AC8"/>
    <mergeCell ref="J6:K7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5"/>
  <sheetViews>
    <sheetView workbookViewId="0" topLeftCell="A1">
      <selection activeCell="B28" sqref="B28"/>
    </sheetView>
  </sheetViews>
  <sheetFormatPr defaultColWidth="9.00390625" defaultRowHeight="13.5"/>
  <cols>
    <col min="1" max="1" width="17.125" style="1" customWidth="1"/>
    <col min="2" max="10" width="7.625" style="1" customWidth="1"/>
    <col min="11" max="18" width="7.875" style="1" customWidth="1"/>
    <col min="19" max="19" width="18.25390625" style="1" customWidth="1"/>
    <col min="20" max="16384" width="9.00390625" style="1" customWidth="1"/>
  </cols>
  <sheetData>
    <row r="1" spans="1:19" ht="22.5" customHeight="1">
      <c r="A1" s="51" t="s">
        <v>59</v>
      </c>
      <c r="S1" s="51" t="s">
        <v>103</v>
      </c>
    </row>
    <row r="2" spans="1:19" ht="21.75" customHeight="1">
      <c r="A2" s="47" t="s">
        <v>106</v>
      </c>
      <c r="I2" s="1" t="s">
        <v>84</v>
      </c>
      <c r="S2" s="71" t="s">
        <v>36</v>
      </c>
    </row>
    <row r="3" spans="1:19" ht="21.75" customHeight="1">
      <c r="A3" s="116" t="s">
        <v>10</v>
      </c>
      <c r="B3" s="162" t="s">
        <v>107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02" t="s">
        <v>8</v>
      </c>
      <c r="R3" s="111" t="s">
        <v>9</v>
      </c>
      <c r="S3" s="105" t="s">
        <v>10</v>
      </c>
    </row>
    <row r="4" spans="1:19" ht="21.75" customHeight="1">
      <c r="A4" s="116"/>
      <c r="B4" s="116" t="s">
        <v>0</v>
      </c>
      <c r="C4" s="116"/>
      <c r="D4" s="116"/>
      <c r="E4" s="117" t="s">
        <v>4</v>
      </c>
      <c r="F4" s="118"/>
      <c r="G4" s="119"/>
      <c r="H4" s="117" t="s">
        <v>5</v>
      </c>
      <c r="I4" s="118"/>
      <c r="J4" s="119"/>
      <c r="K4" s="108" t="s">
        <v>6</v>
      </c>
      <c r="L4" s="108"/>
      <c r="M4" s="108"/>
      <c r="N4" s="108" t="s">
        <v>7</v>
      </c>
      <c r="O4" s="108"/>
      <c r="P4" s="108"/>
      <c r="Q4" s="109"/>
      <c r="R4" s="112"/>
      <c r="S4" s="106"/>
    </row>
    <row r="5" spans="1:19" ht="21.75" customHeight="1">
      <c r="A5" s="116"/>
      <c r="B5" s="5" t="s">
        <v>0</v>
      </c>
      <c r="C5" s="5" t="s">
        <v>1</v>
      </c>
      <c r="D5" s="5" t="s">
        <v>2</v>
      </c>
      <c r="E5" s="5" t="s">
        <v>0</v>
      </c>
      <c r="F5" s="5" t="s">
        <v>1</v>
      </c>
      <c r="G5" s="5" t="s">
        <v>2</v>
      </c>
      <c r="H5" s="5" t="s">
        <v>0</v>
      </c>
      <c r="I5" s="5" t="s">
        <v>1</v>
      </c>
      <c r="J5" s="5" t="s">
        <v>2</v>
      </c>
      <c r="K5" s="5" t="s">
        <v>0</v>
      </c>
      <c r="L5" s="5" t="s">
        <v>1</v>
      </c>
      <c r="M5" s="5" t="s">
        <v>2</v>
      </c>
      <c r="N5" s="5" t="s">
        <v>0</v>
      </c>
      <c r="O5" s="5" t="s">
        <v>1</v>
      </c>
      <c r="P5" s="5" t="s">
        <v>2</v>
      </c>
      <c r="Q5" s="110"/>
      <c r="R5" s="113"/>
      <c r="S5" s="107"/>
    </row>
    <row r="6" spans="1:19" ht="12.75" customHeight="1">
      <c r="A6" s="8" t="s">
        <v>119</v>
      </c>
      <c r="B6" s="35">
        <f aca="true" t="shared" si="0" ref="B6:M6">B8+B21+B34+B47</f>
        <v>39892</v>
      </c>
      <c r="C6" s="16">
        <f t="shared" si="0"/>
        <v>20429</v>
      </c>
      <c r="D6" s="16">
        <f t="shared" si="0"/>
        <v>19463</v>
      </c>
      <c r="E6" s="16">
        <f t="shared" si="0"/>
        <v>13459</v>
      </c>
      <c r="F6" s="16">
        <f t="shared" si="0"/>
        <v>6888</v>
      </c>
      <c r="G6" s="16">
        <f t="shared" si="0"/>
        <v>6571</v>
      </c>
      <c r="H6" s="16">
        <f t="shared" si="0"/>
        <v>12910</v>
      </c>
      <c r="I6" s="16">
        <f t="shared" si="0"/>
        <v>6550</v>
      </c>
      <c r="J6" s="16">
        <f t="shared" si="0"/>
        <v>6360</v>
      </c>
      <c r="K6" s="20">
        <f t="shared" si="0"/>
        <v>13383</v>
      </c>
      <c r="L6" s="16">
        <f t="shared" si="0"/>
        <v>6903</v>
      </c>
      <c r="M6" s="16">
        <f t="shared" si="0"/>
        <v>6480</v>
      </c>
      <c r="N6" s="16">
        <f>N34+N47</f>
        <v>140</v>
      </c>
      <c r="O6" s="16">
        <f>O34+O47</f>
        <v>88</v>
      </c>
      <c r="P6" s="16">
        <f>P34+P47</f>
        <v>52</v>
      </c>
      <c r="Q6" s="16">
        <f>Q8+Q21+Q34+Q47</f>
        <v>0</v>
      </c>
      <c r="R6" s="17">
        <f>R8+R21+R34+R47</f>
        <v>0</v>
      </c>
      <c r="S6" s="8" t="s">
        <v>119</v>
      </c>
    </row>
    <row r="7" spans="1:19" ht="12.75" customHeight="1">
      <c r="A7" s="7"/>
      <c r="B7" s="3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7"/>
    </row>
    <row r="8" spans="1:19" ht="12.75" customHeight="1">
      <c r="A8" s="7" t="s">
        <v>120</v>
      </c>
      <c r="B8" s="30">
        <f aca="true" t="shared" si="1" ref="B8:M8">SUM(B9:B19)</f>
        <v>32726</v>
      </c>
      <c r="C8" s="20">
        <f t="shared" si="1"/>
        <v>16752</v>
      </c>
      <c r="D8" s="20">
        <f t="shared" si="1"/>
        <v>15974</v>
      </c>
      <c r="E8" s="20">
        <f t="shared" si="1"/>
        <v>11037</v>
      </c>
      <c r="F8" s="20">
        <f t="shared" si="1"/>
        <v>5574</v>
      </c>
      <c r="G8" s="20">
        <f t="shared" si="1"/>
        <v>5463</v>
      </c>
      <c r="H8" s="20">
        <f t="shared" si="1"/>
        <v>10569</v>
      </c>
      <c r="I8" s="20">
        <f t="shared" si="1"/>
        <v>5402</v>
      </c>
      <c r="J8" s="20">
        <f t="shared" si="1"/>
        <v>5167</v>
      </c>
      <c r="K8" s="20">
        <f t="shared" si="1"/>
        <v>11120</v>
      </c>
      <c r="L8" s="20">
        <f t="shared" si="1"/>
        <v>5776</v>
      </c>
      <c r="M8" s="20">
        <f t="shared" si="1"/>
        <v>5344</v>
      </c>
      <c r="N8" s="20" t="s">
        <v>108</v>
      </c>
      <c r="O8" s="20" t="s">
        <v>108</v>
      </c>
      <c r="P8" s="20" t="s">
        <v>108</v>
      </c>
      <c r="Q8" s="20">
        <f>SUM(Q9:Q19)</f>
        <v>0</v>
      </c>
      <c r="R8" s="21">
        <f>SUM(R9:R19)</f>
        <v>0</v>
      </c>
      <c r="S8" s="7" t="s">
        <v>120</v>
      </c>
    </row>
    <row r="9" spans="1:19" ht="12.75" customHeight="1">
      <c r="A9" s="72" t="s">
        <v>121</v>
      </c>
      <c r="B9" s="30">
        <v>22699</v>
      </c>
      <c r="C9" s="20">
        <v>11337</v>
      </c>
      <c r="D9" s="20">
        <v>11362</v>
      </c>
      <c r="E9" s="20">
        <v>7596</v>
      </c>
      <c r="F9" s="20">
        <v>3718</v>
      </c>
      <c r="G9" s="20">
        <v>3878</v>
      </c>
      <c r="H9" s="20">
        <v>7303</v>
      </c>
      <c r="I9" s="20">
        <v>3652</v>
      </c>
      <c r="J9" s="20">
        <v>3651</v>
      </c>
      <c r="K9" s="20">
        <v>7800</v>
      </c>
      <c r="L9" s="20">
        <v>3967</v>
      </c>
      <c r="M9" s="20">
        <v>3833</v>
      </c>
      <c r="N9" s="20" t="s">
        <v>108</v>
      </c>
      <c r="O9" s="20" t="s">
        <v>108</v>
      </c>
      <c r="P9" s="20" t="s">
        <v>108</v>
      </c>
      <c r="Q9" s="20">
        <v>0</v>
      </c>
      <c r="R9" s="21">
        <v>0</v>
      </c>
      <c r="S9" s="72" t="s">
        <v>121</v>
      </c>
    </row>
    <row r="10" spans="1:19" ht="12.75" customHeight="1">
      <c r="A10" s="72" t="s">
        <v>122</v>
      </c>
      <c r="B10" s="30">
        <v>1334</v>
      </c>
      <c r="C10" s="20">
        <v>845</v>
      </c>
      <c r="D10" s="20">
        <v>489</v>
      </c>
      <c r="E10" s="20">
        <v>486</v>
      </c>
      <c r="F10" s="20">
        <v>303</v>
      </c>
      <c r="G10" s="20">
        <v>183</v>
      </c>
      <c r="H10" s="20">
        <v>436</v>
      </c>
      <c r="I10" s="20">
        <v>281</v>
      </c>
      <c r="J10" s="20">
        <v>155</v>
      </c>
      <c r="K10" s="20">
        <v>412</v>
      </c>
      <c r="L10" s="20">
        <v>261</v>
      </c>
      <c r="M10" s="20">
        <v>151</v>
      </c>
      <c r="N10" s="20" t="s">
        <v>108</v>
      </c>
      <c r="O10" s="20" t="s">
        <v>108</v>
      </c>
      <c r="P10" s="20" t="s">
        <v>108</v>
      </c>
      <c r="Q10" s="20">
        <v>0</v>
      </c>
      <c r="R10" s="21">
        <v>0</v>
      </c>
      <c r="S10" s="72" t="s">
        <v>122</v>
      </c>
    </row>
    <row r="11" spans="1:19" ht="12.75" customHeight="1">
      <c r="A11" s="72" t="s">
        <v>109</v>
      </c>
      <c r="B11" s="30">
        <v>2716</v>
      </c>
      <c r="C11" s="20">
        <v>2459</v>
      </c>
      <c r="D11" s="20">
        <v>257</v>
      </c>
      <c r="E11" s="20">
        <v>940</v>
      </c>
      <c r="F11" s="20">
        <v>831</v>
      </c>
      <c r="G11" s="20">
        <v>109</v>
      </c>
      <c r="H11" s="20">
        <v>859</v>
      </c>
      <c r="I11" s="20">
        <v>784</v>
      </c>
      <c r="J11" s="20">
        <v>75</v>
      </c>
      <c r="K11" s="20">
        <v>917</v>
      </c>
      <c r="L11" s="20">
        <v>844</v>
      </c>
      <c r="M11" s="20">
        <v>73</v>
      </c>
      <c r="N11" s="20" t="s">
        <v>108</v>
      </c>
      <c r="O11" s="20" t="s">
        <v>108</v>
      </c>
      <c r="P11" s="20" t="s">
        <v>108</v>
      </c>
      <c r="Q11" s="20">
        <v>0</v>
      </c>
      <c r="R11" s="21">
        <v>0</v>
      </c>
      <c r="S11" s="72" t="s">
        <v>109</v>
      </c>
    </row>
    <row r="12" spans="1:19" ht="12.75" customHeight="1">
      <c r="A12" s="72" t="s">
        <v>110</v>
      </c>
      <c r="B12" s="30">
        <v>1466</v>
      </c>
      <c r="C12" s="20">
        <v>442</v>
      </c>
      <c r="D12" s="20">
        <v>1024</v>
      </c>
      <c r="E12" s="20">
        <v>482</v>
      </c>
      <c r="F12" s="20">
        <v>135</v>
      </c>
      <c r="G12" s="20">
        <v>347</v>
      </c>
      <c r="H12" s="20">
        <v>478</v>
      </c>
      <c r="I12" s="20">
        <v>133</v>
      </c>
      <c r="J12" s="20">
        <v>345</v>
      </c>
      <c r="K12" s="20">
        <v>506</v>
      </c>
      <c r="L12" s="20">
        <v>174</v>
      </c>
      <c r="M12" s="20">
        <v>332</v>
      </c>
      <c r="N12" s="20" t="s">
        <v>108</v>
      </c>
      <c r="O12" s="20" t="s">
        <v>108</v>
      </c>
      <c r="P12" s="20" t="s">
        <v>108</v>
      </c>
      <c r="Q12" s="20">
        <v>0</v>
      </c>
      <c r="R12" s="21">
        <v>0</v>
      </c>
      <c r="S12" s="72" t="s">
        <v>110</v>
      </c>
    </row>
    <row r="13" spans="1:19" ht="12.75" customHeight="1">
      <c r="A13" s="72" t="s">
        <v>111</v>
      </c>
      <c r="B13" s="3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 t="s">
        <v>108</v>
      </c>
      <c r="O13" s="20" t="s">
        <v>108</v>
      </c>
      <c r="P13" s="20" t="s">
        <v>108</v>
      </c>
      <c r="Q13" s="20">
        <v>0</v>
      </c>
      <c r="R13" s="21">
        <v>0</v>
      </c>
      <c r="S13" s="72" t="s">
        <v>111</v>
      </c>
    </row>
    <row r="14" spans="1:19" ht="12.75" customHeight="1">
      <c r="A14" s="72" t="s">
        <v>112</v>
      </c>
      <c r="B14" s="30">
        <v>559</v>
      </c>
      <c r="C14" s="20">
        <v>0</v>
      </c>
      <c r="D14" s="20">
        <v>559</v>
      </c>
      <c r="E14" s="20">
        <v>200</v>
      </c>
      <c r="F14" s="20">
        <v>0</v>
      </c>
      <c r="G14" s="20">
        <v>200</v>
      </c>
      <c r="H14" s="20">
        <v>179</v>
      </c>
      <c r="I14" s="20">
        <v>0</v>
      </c>
      <c r="J14" s="20">
        <v>179</v>
      </c>
      <c r="K14" s="20">
        <v>180</v>
      </c>
      <c r="L14" s="20">
        <v>0</v>
      </c>
      <c r="M14" s="20">
        <v>180</v>
      </c>
      <c r="N14" s="20" t="s">
        <v>108</v>
      </c>
      <c r="O14" s="20" t="s">
        <v>108</v>
      </c>
      <c r="P14" s="20" t="s">
        <v>108</v>
      </c>
      <c r="Q14" s="20">
        <v>0</v>
      </c>
      <c r="R14" s="21">
        <v>0</v>
      </c>
      <c r="S14" s="72" t="s">
        <v>112</v>
      </c>
    </row>
    <row r="15" spans="1:19" ht="12.75" customHeight="1">
      <c r="A15" s="72" t="s">
        <v>113</v>
      </c>
      <c r="B15" s="3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 t="s">
        <v>108</v>
      </c>
      <c r="O15" s="20" t="s">
        <v>108</v>
      </c>
      <c r="P15" s="20" t="s">
        <v>108</v>
      </c>
      <c r="Q15" s="20">
        <v>0</v>
      </c>
      <c r="R15" s="21">
        <v>0</v>
      </c>
      <c r="S15" s="72" t="s">
        <v>113</v>
      </c>
    </row>
    <row r="16" spans="1:19" ht="12.75" customHeight="1">
      <c r="A16" s="72" t="s">
        <v>114</v>
      </c>
      <c r="B16" s="3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 t="s">
        <v>108</v>
      </c>
      <c r="O16" s="20" t="s">
        <v>108</v>
      </c>
      <c r="P16" s="20" t="s">
        <v>108</v>
      </c>
      <c r="Q16" s="20">
        <v>0</v>
      </c>
      <c r="R16" s="21">
        <v>0</v>
      </c>
      <c r="S16" s="72" t="s">
        <v>114</v>
      </c>
    </row>
    <row r="17" spans="1:19" ht="12.75" customHeight="1">
      <c r="A17" s="72" t="s">
        <v>115</v>
      </c>
      <c r="B17" s="30">
        <v>120</v>
      </c>
      <c r="C17" s="20">
        <v>11</v>
      </c>
      <c r="D17" s="20">
        <v>109</v>
      </c>
      <c r="E17" s="20">
        <v>40</v>
      </c>
      <c r="F17" s="20">
        <v>6</v>
      </c>
      <c r="G17" s="20">
        <v>34</v>
      </c>
      <c r="H17" s="20">
        <v>40</v>
      </c>
      <c r="I17" s="20">
        <v>5</v>
      </c>
      <c r="J17" s="20">
        <v>35</v>
      </c>
      <c r="K17" s="20">
        <v>40</v>
      </c>
      <c r="L17" s="20">
        <v>0</v>
      </c>
      <c r="M17" s="20">
        <v>40</v>
      </c>
      <c r="N17" s="20" t="s">
        <v>108</v>
      </c>
      <c r="O17" s="20" t="s">
        <v>108</v>
      </c>
      <c r="P17" s="20" t="s">
        <v>108</v>
      </c>
      <c r="Q17" s="20">
        <v>0</v>
      </c>
      <c r="R17" s="21">
        <v>0</v>
      </c>
      <c r="S17" s="72" t="s">
        <v>115</v>
      </c>
    </row>
    <row r="18" spans="1:19" ht="12.75" customHeight="1">
      <c r="A18" s="72" t="s">
        <v>116</v>
      </c>
      <c r="B18" s="30">
        <v>801</v>
      </c>
      <c r="C18" s="20">
        <v>345</v>
      </c>
      <c r="D18" s="20">
        <v>456</v>
      </c>
      <c r="E18" s="20">
        <v>285</v>
      </c>
      <c r="F18" s="20">
        <v>125</v>
      </c>
      <c r="G18" s="20">
        <v>160</v>
      </c>
      <c r="H18" s="20">
        <v>251</v>
      </c>
      <c r="I18" s="20">
        <v>112</v>
      </c>
      <c r="J18" s="20">
        <v>139</v>
      </c>
      <c r="K18" s="20">
        <v>265</v>
      </c>
      <c r="L18" s="20">
        <v>108</v>
      </c>
      <c r="M18" s="20">
        <v>157</v>
      </c>
      <c r="N18" s="20" t="s">
        <v>108</v>
      </c>
      <c r="O18" s="20" t="s">
        <v>108</v>
      </c>
      <c r="P18" s="20" t="s">
        <v>108</v>
      </c>
      <c r="Q18" s="20">
        <v>0</v>
      </c>
      <c r="R18" s="21">
        <v>0</v>
      </c>
      <c r="S18" s="72" t="s">
        <v>116</v>
      </c>
    </row>
    <row r="19" spans="1:19" ht="12.75" customHeight="1">
      <c r="A19" s="72" t="s">
        <v>117</v>
      </c>
      <c r="B19" s="30">
        <v>3031</v>
      </c>
      <c r="C19" s="20">
        <v>1313</v>
      </c>
      <c r="D19" s="20">
        <v>1718</v>
      </c>
      <c r="E19" s="20">
        <v>1008</v>
      </c>
      <c r="F19" s="20">
        <v>456</v>
      </c>
      <c r="G19" s="20">
        <v>552</v>
      </c>
      <c r="H19" s="20">
        <v>1023</v>
      </c>
      <c r="I19" s="20">
        <v>435</v>
      </c>
      <c r="J19" s="20">
        <v>588</v>
      </c>
      <c r="K19" s="20">
        <v>1000</v>
      </c>
      <c r="L19" s="20">
        <v>422</v>
      </c>
      <c r="M19" s="20">
        <v>578</v>
      </c>
      <c r="N19" s="20" t="s">
        <v>108</v>
      </c>
      <c r="O19" s="20" t="s">
        <v>108</v>
      </c>
      <c r="P19" s="20" t="s">
        <v>108</v>
      </c>
      <c r="Q19" s="20">
        <v>0</v>
      </c>
      <c r="R19" s="21">
        <v>0</v>
      </c>
      <c r="S19" s="72" t="s">
        <v>117</v>
      </c>
    </row>
    <row r="20" spans="1:19" ht="12.75" customHeight="1">
      <c r="A20" s="6"/>
      <c r="B20" s="3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6"/>
    </row>
    <row r="21" spans="1:19" ht="12.75" customHeight="1">
      <c r="A21" s="6" t="s">
        <v>118</v>
      </c>
      <c r="B21" s="30">
        <f aca="true" t="shared" si="2" ref="B21:M21">SUM(B22:B32)</f>
        <v>5827</v>
      </c>
      <c r="C21" s="20">
        <f t="shared" si="2"/>
        <v>2992</v>
      </c>
      <c r="D21" s="20">
        <f t="shared" si="2"/>
        <v>2835</v>
      </c>
      <c r="E21" s="20">
        <f t="shared" si="2"/>
        <v>1965</v>
      </c>
      <c r="F21" s="20">
        <f t="shared" si="2"/>
        <v>1071</v>
      </c>
      <c r="G21" s="20">
        <f t="shared" si="2"/>
        <v>894</v>
      </c>
      <c r="H21" s="20">
        <f t="shared" si="2"/>
        <v>1959</v>
      </c>
      <c r="I21" s="20">
        <f t="shared" si="2"/>
        <v>963</v>
      </c>
      <c r="J21" s="20">
        <f t="shared" si="2"/>
        <v>996</v>
      </c>
      <c r="K21" s="20">
        <f t="shared" si="2"/>
        <v>1903</v>
      </c>
      <c r="L21" s="20">
        <f t="shared" si="2"/>
        <v>958</v>
      </c>
      <c r="M21" s="20">
        <f t="shared" si="2"/>
        <v>945</v>
      </c>
      <c r="N21" s="20" t="s">
        <v>108</v>
      </c>
      <c r="O21" s="20" t="s">
        <v>108</v>
      </c>
      <c r="P21" s="20" t="s">
        <v>108</v>
      </c>
      <c r="Q21" s="20">
        <f>SUM(Q22:Q32)</f>
        <v>0</v>
      </c>
      <c r="R21" s="21">
        <f>SUM(R22:R32)</f>
        <v>0</v>
      </c>
      <c r="S21" s="6" t="s">
        <v>118</v>
      </c>
    </row>
    <row r="22" spans="1:19" ht="12.75" customHeight="1">
      <c r="A22" s="72" t="s">
        <v>123</v>
      </c>
      <c r="B22" s="30">
        <v>4964</v>
      </c>
      <c r="C22" s="20">
        <v>2799</v>
      </c>
      <c r="D22" s="20">
        <v>2165</v>
      </c>
      <c r="E22" s="20">
        <v>1737</v>
      </c>
      <c r="F22" s="20">
        <v>986</v>
      </c>
      <c r="G22" s="20">
        <v>751</v>
      </c>
      <c r="H22" s="20">
        <v>1652</v>
      </c>
      <c r="I22" s="20">
        <v>914</v>
      </c>
      <c r="J22" s="20">
        <v>738</v>
      </c>
      <c r="K22" s="20">
        <v>1575</v>
      </c>
      <c r="L22" s="20">
        <v>899</v>
      </c>
      <c r="M22" s="20">
        <v>676</v>
      </c>
      <c r="N22" s="20" t="s">
        <v>108</v>
      </c>
      <c r="O22" s="20" t="s">
        <v>108</v>
      </c>
      <c r="P22" s="20" t="s">
        <v>108</v>
      </c>
      <c r="Q22" s="20">
        <v>0</v>
      </c>
      <c r="R22" s="21">
        <v>0</v>
      </c>
      <c r="S22" s="72" t="s">
        <v>123</v>
      </c>
    </row>
    <row r="23" spans="1:19" ht="12.75" customHeight="1">
      <c r="A23" s="72" t="s">
        <v>124</v>
      </c>
      <c r="B23" s="3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 t="s">
        <v>108</v>
      </c>
      <c r="O23" s="20" t="s">
        <v>108</v>
      </c>
      <c r="P23" s="20" t="s">
        <v>108</v>
      </c>
      <c r="Q23" s="20">
        <v>0</v>
      </c>
      <c r="R23" s="21">
        <v>0</v>
      </c>
      <c r="S23" s="72" t="s">
        <v>124</v>
      </c>
    </row>
    <row r="24" spans="1:19" ht="12.75" customHeight="1">
      <c r="A24" s="72" t="s">
        <v>109</v>
      </c>
      <c r="B24" s="3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 t="s">
        <v>108</v>
      </c>
      <c r="O24" s="20" t="s">
        <v>108</v>
      </c>
      <c r="P24" s="20" t="s">
        <v>108</v>
      </c>
      <c r="Q24" s="20">
        <v>0</v>
      </c>
      <c r="R24" s="21">
        <v>0</v>
      </c>
      <c r="S24" s="72" t="s">
        <v>109</v>
      </c>
    </row>
    <row r="25" spans="1:19" ht="12.75" customHeight="1">
      <c r="A25" s="72" t="s">
        <v>110</v>
      </c>
      <c r="B25" s="30">
        <v>358</v>
      </c>
      <c r="C25" s="20">
        <v>125</v>
      </c>
      <c r="D25" s="20">
        <v>233</v>
      </c>
      <c r="E25" s="20">
        <v>36</v>
      </c>
      <c r="F25" s="20">
        <v>17</v>
      </c>
      <c r="G25" s="20">
        <v>19</v>
      </c>
      <c r="H25" s="20">
        <v>151</v>
      </c>
      <c r="I25" s="20">
        <v>49</v>
      </c>
      <c r="J25" s="20">
        <v>102</v>
      </c>
      <c r="K25" s="20">
        <v>171</v>
      </c>
      <c r="L25" s="20">
        <v>59</v>
      </c>
      <c r="M25" s="20">
        <v>112</v>
      </c>
      <c r="N25" s="20" t="s">
        <v>108</v>
      </c>
      <c r="O25" s="20" t="s">
        <v>108</v>
      </c>
      <c r="P25" s="20" t="s">
        <v>108</v>
      </c>
      <c r="Q25" s="20">
        <v>0</v>
      </c>
      <c r="R25" s="21">
        <v>0</v>
      </c>
      <c r="S25" s="72" t="s">
        <v>110</v>
      </c>
    </row>
    <row r="26" spans="1:19" ht="12.75" customHeight="1">
      <c r="A26" s="72" t="s">
        <v>111</v>
      </c>
      <c r="B26" s="3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 t="s">
        <v>108</v>
      </c>
      <c r="O26" s="20" t="s">
        <v>108</v>
      </c>
      <c r="P26" s="20" t="s">
        <v>108</v>
      </c>
      <c r="Q26" s="20">
        <v>0</v>
      </c>
      <c r="R26" s="21">
        <v>0</v>
      </c>
      <c r="S26" s="72" t="s">
        <v>111</v>
      </c>
    </row>
    <row r="27" spans="1:19" ht="12.75" customHeight="1">
      <c r="A27" s="72" t="s">
        <v>112</v>
      </c>
      <c r="B27" s="30">
        <v>295</v>
      </c>
      <c r="C27" s="20">
        <v>0</v>
      </c>
      <c r="D27" s="20">
        <v>295</v>
      </c>
      <c r="E27" s="20">
        <v>48</v>
      </c>
      <c r="F27" s="20">
        <v>0</v>
      </c>
      <c r="G27" s="20">
        <v>48</v>
      </c>
      <c r="H27" s="20">
        <v>127</v>
      </c>
      <c r="I27" s="20">
        <v>0</v>
      </c>
      <c r="J27" s="20">
        <v>127</v>
      </c>
      <c r="K27" s="20">
        <v>120</v>
      </c>
      <c r="L27" s="20">
        <v>0</v>
      </c>
      <c r="M27" s="20">
        <v>120</v>
      </c>
      <c r="N27" s="20" t="s">
        <v>108</v>
      </c>
      <c r="O27" s="20" t="s">
        <v>108</v>
      </c>
      <c r="P27" s="20" t="s">
        <v>108</v>
      </c>
      <c r="Q27" s="20">
        <v>0</v>
      </c>
      <c r="R27" s="21">
        <v>0</v>
      </c>
      <c r="S27" s="72" t="s">
        <v>112</v>
      </c>
    </row>
    <row r="28" spans="1:19" ht="12.75" customHeight="1">
      <c r="A28" s="72" t="s">
        <v>113</v>
      </c>
      <c r="B28" s="3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 t="s">
        <v>108</v>
      </c>
      <c r="O28" s="20" t="s">
        <v>108</v>
      </c>
      <c r="P28" s="20" t="s">
        <v>108</v>
      </c>
      <c r="Q28" s="20">
        <v>0</v>
      </c>
      <c r="R28" s="21">
        <v>0</v>
      </c>
      <c r="S28" s="72" t="s">
        <v>113</v>
      </c>
    </row>
    <row r="29" spans="1:19" ht="12.75" customHeight="1">
      <c r="A29" s="72" t="s">
        <v>114</v>
      </c>
      <c r="B29" s="3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 t="s">
        <v>108</v>
      </c>
      <c r="O29" s="20" t="s">
        <v>108</v>
      </c>
      <c r="P29" s="20" t="s">
        <v>108</v>
      </c>
      <c r="Q29" s="20">
        <v>0</v>
      </c>
      <c r="R29" s="21">
        <v>0</v>
      </c>
      <c r="S29" s="72" t="s">
        <v>114</v>
      </c>
    </row>
    <row r="30" spans="1:19" ht="12.75" customHeight="1">
      <c r="A30" s="72" t="s">
        <v>115</v>
      </c>
      <c r="B30" s="3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 t="s">
        <v>108</v>
      </c>
      <c r="O30" s="20" t="s">
        <v>108</v>
      </c>
      <c r="P30" s="20" t="s">
        <v>108</v>
      </c>
      <c r="Q30" s="20">
        <v>0</v>
      </c>
      <c r="R30" s="21">
        <v>0</v>
      </c>
      <c r="S30" s="72" t="s">
        <v>115</v>
      </c>
    </row>
    <row r="31" spans="1:19" ht="12.75" customHeight="1">
      <c r="A31" s="72" t="s">
        <v>116</v>
      </c>
      <c r="B31" s="30">
        <v>66</v>
      </c>
      <c r="C31" s="20">
        <v>0</v>
      </c>
      <c r="D31" s="20">
        <v>66</v>
      </c>
      <c r="E31" s="20">
        <v>0</v>
      </c>
      <c r="F31" s="20">
        <v>0</v>
      </c>
      <c r="G31" s="20">
        <v>0</v>
      </c>
      <c r="H31" s="20">
        <v>29</v>
      </c>
      <c r="I31" s="20">
        <v>0</v>
      </c>
      <c r="J31" s="20">
        <v>29</v>
      </c>
      <c r="K31" s="20">
        <v>37</v>
      </c>
      <c r="L31" s="20">
        <v>0</v>
      </c>
      <c r="M31" s="20">
        <v>37</v>
      </c>
      <c r="N31" s="20" t="s">
        <v>108</v>
      </c>
      <c r="O31" s="20" t="s">
        <v>108</v>
      </c>
      <c r="P31" s="20" t="s">
        <v>108</v>
      </c>
      <c r="Q31" s="20">
        <v>0</v>
      </c>
      <c r="R31" s="21">
        <v>0</v>
      </c>
      <c r="S31" s="72" t="s">
        <v>116</v>
      </c>
    </row>
    <row r="32" spans="1:19" ht="12.75" customHeight="1">
      <c r="A32" s="72" t="s">
        <v>117</v>
      </c>
      <c r="B32" s="30">
        <v>144</v>
      </c>
      <c r="C32" s="20">
        <v>68</v>
      </c>
      <c r="D32" s="20">
        <v>76</v>
      </c>
      <c r="E32" s="20">
        <v>144</v>
      </c>
      <c r="F32" s="20">
        <v>68</v>
      </c>
      <c r="G32" s="20">
        <v>76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 t="s">
        <v>108</v>
      </c>
      <c r="O32" s="20" t="s">
        <v>108</v>
      </c>
      <c r="P32" s="20" t="s">
        <v>108</v>
      </c>
      <c r="Q32" s="20">
        <v>0</v>
      </c>
      <c r="R32" s="21">
        <v>0</v>
      </c>
      <c r="S32" s="72" t="s">
        <v>117</v>
      </c>
    </row>
    <row r="33" spans="1:19" ht="12.75" customHeight="1">
      <c r="A33" s="6"/>
      <c r="B33" s="3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6"/>
    </row>
    <row r="34" spans="1:19" ht="12.75" customHeight="1">
      <c r="A34" s="6" t="s">
        <v>125</v>
      </c>
      <c r="B34" s="30">
        <f aca="true" t="shared" si="3" ref="B34:R34">SUM(B35:B45)</f>
        <v>733</v>
      </c>
      <c r="C34" s="20">
        <f t="shared" si="3"/>
        <v>447</v>
      </c>
      <c r="D34" s="20">
        <f t="shared" si="3"/>
        <v>286</v>
      </c>
      <c r="E34" s="20">
        <f t="shared" si="3"/>
        <v>242</v>
      </c>
      <c r="F34" s="20">
        <f t="shared" si="3"/>
        <v>161</v>
      </c>
      <c r="G34" s="20">
        <f t="shared" si="3"/>
        <v>81</v>
      </c>
      <c r="H34" s="20">
        <f t="shared" si="3"/>
        <v>183</v>
      </c>
      <c r="I34" s="20">
        <f t="shared" si="3"/>
        <v>109</v>
      </c>
      <c r="J34" s="20">
        <f t="shared" si="3"/>
        <v>74</v>
      </c>
      <c r="K34" s="20">
        <f t="shared" si="3"/>
        <v>168</v>
      </c>
      <c r="L34" s="20">
        <f t="shared" si="3"/>
        <v>89</v>
      </c>
      <c r="M34" s="20">
        <f t="shared" si="3"/>
        <v>79</v>
      </c>
      <c r="N34" s="20">
        <f t="shared" si="3"/>
        <v>140</v>
      </c>
      <c r="O34" s="20">
        <f t="shared" si="3"/>
        <v>88</v>
      </c>
      <c r="P34" s="20">
        <f t="shared" si="3"/>
        <v>52</v>
      </c>
      <c r="Q34" s="20">
        <f t="shared" si="3"/>
        <v>0</v>
      </c>
      <c r="R34" s="21">
        <f t="shared" si="3"/>
        <v>0</v>
      </c>
      <c r="S34" s="6" t="s">
        <v>125</v>
      </c>
    </row>
    <row r="35" spans="1:19" ht="12.75" customHeight="1">
      <c r="A35" s="72" t="s">
        <v>123</v>
      </c>
      <c r="B35" s="30">
        <v>461</v>
      </c>
      <c r="C35" s="20">
        <v>209</v>
      </c>
      <c r="D35" s="20">
        <v>252</v>
      </c>
      <c r="E35" s="20">
        <v>120</v>
      </c>
      <c r="F35" s="20">
        <v>57</v>
      </c>
      <c r="G35" s="20">
        <v>63</v>
      </c>
      <c r="H35" s="20">
        <v>119</v>
      </c>
      <c r="I35" s="20">
        <v>50</v>
      </c>
      <c r="J35" s="20">
        <v>69</v>
      </c>
      <c r="K35" s="20">
        <v>116</v>
      </c>
      <c r="L35" s="20">
        <v>44</v>
      </c>
      <c r="M35" s="20">
        <v>72</v>
      </c>
      <c r="N35" s="20">
        <v>106</v>
      </c>
      <c r="O35" s="20">
        <v>58</v>
      </c>
      <c r="P35" s="20">
        <v>48</v>
      </c>
      <c r="Q35" s="20">
        <v>0</v>
      </c>
      <c r="R35" s="21">
        <v>0</v>
      </c>
      <c r="S35" s="72" t="s">
        <v>123</v>
      </c>
    </row>
    <row r="36" spans="1:19" ht="12.75" customHeight="1">
      <c r="A36" s="72" t="s">
        <v>124</v>
      </c>
      <c r="B36" s="3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1">
        <v>0</v>
      </c>
      <c r="S36" s="72" t="s">
        <v>124</v>
      </c>
    </row>
    <row r="37" spans="1:19" ht="12.75" customHeight="1">
      <c r="A37" s="72" t="s">
        <v>109</v>
      </c>
      <c r="B37" s="30">
        <v>230</v>
      </c>
      <c r="C37" s="20">
        <v>209</v>
      </c>
      <c r="D37" s="20">
        <v>21</v>
      </c>
      <c r="E37" s="20">
        <v>109</v>
      </c>
      <c r="F37" s="20">
        <v>96</v>
      </c>
      <c r="G37" s="20">
        <v>13</v>
      </c>
      <c r="H37" s="20">
        <v>53</v>
      </c>
      <c r="I37" s="20">
        <v>51</v>
      </c>
      <c r="J37" s="20">
        <v>2</v>
      </c>
      <c r="K37" s="20">
        <v>41</v>
      </c>
      <c r="L37" s="20">
        <v>38</v>
      </c>
      <c r="M37" s="20">
        <v>3</v>
      </c>
      <c r="N37" s="20">
        <v>27</v>
      </c>
      <c r="O37" s="20">
        <v>24</v>
      </c>
      <c r="P37" s="20">
        <v>3</v>
      </c>
      <c r="Q37" s="20">
        <v>0</v>
      </c>
      <c r="R37" s="21">
        <v>0</v>
      </c>
      <c r="S37" s="72" t="s">
        <v>109</v>
      </c>
    </row>
    <row r="38" spans="1:19" ht="12.75" customHeight="1">
      <c r="A38" s="72" t="s">
        <v>110</v>
      </c>
      <c r="B38" s="30">
        <v>42</v>
      </c>
      <c r="C38" s="20">
        <v>29</v>
      </c>
      <c r="D38" s="20">
        <v>13</v>
      </c>
      <c r="E38" s="20">
        <v>13</v>
      </c>
      <c r="F38" s="20">
        <v>8</v>
      </c>
      <c r="G38" s="20">
        <v>5</v>
      </c>
      <c r="H38" s="20">
        <v>11</v>
      </c>
      <c r="I38" s="20">
        <v>8</v>
      </c>
      <c r="J38" s="20">
        <v>3</v>
      </c>
      <c r="K38" s="20">
        <v>11</v>
      </c>
      <c r="L38" s="20">
        <v>7</v>
      </c>
      <c r="M38" s="20">
        <v>4</v>
      </c>
      <c r="N38" s="20">
        <v>7</v>
      </c>
      <c r="O38" s="20">
        <v>6</v>
      </c>
      <c r="P38" s="20">
        <v>1</v>
      </c>
      <c r="Q38" s="20">
        <v>0</v>
      </c>
      <c r="R38" s="21">
        <v>0</v>
      </c>
      <c r="S38" s="72" t="s">
        <v>110</v>
      </c>
    </row>
    <row r="39" spans="1:19" ht="12.75" customHeight="1">
      <c r="A39" s="72" t="s">
        <v>111</v>
      </c>
      <c r="B39" s="3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1">
        <v>0</v>
      </c>
      <c r="S39" s="72" t="s">
        <v>111</v>
      </c>
    </row>
    <row r="40" spans="1:19" ht="12.75" customHeight="1">
      <c r="A40" s="72" t="s">
        <v>112</v>
      </c>
      <c r="B40" s="3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  <c r="S40" s="72" t="s">
        <v>112</v>
      </c>
    </row>
    <row r="41" spans="1:19" ht="12.75" customHeight="1">
      <c r="A41" s="72" t="s">
        <v>113</v>
      </c>
      <c r="B41" s="3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  <c r="S41" s="72" t="s">
        <v>113</v>
      </c>
    </row>
    <row r="42" spans="1:19" ht="12.75" customHeight="1">
      <c r="A42" s="72" t="s">
        <v>114</v>
      </c>
      <c r="B42" s="3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1">
        <v>0</v>
      </c>
      <c r="S42" s="72" t="s">
        <v>114</v>
      </c>
    </row>
    <row r="43" spans="1:19" ht="12.75" customHeight="1">
      <c r="A43" s="72" t="s">
        <v>115</v>
      </c>
      <c r="B43" s="3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  <c r="S43" s="72" t="s">
        <v>115</v>
      </c>
    </row>
    <row r="44" spans="1:19" ht="12.75" customHeight="1">
      <c r="A44" s="72" t="s">
        <v>116</v>
      </c>
      <c r="B44" s="3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1">
        <v>0</v>
      </c>
      <c r="S44" s="72" t="s">
        <v>116</v>
      </c>
    </row>
    <row r="45" spans="1:19" ht="12.75" customHeight="1">
      <c r="A45" s="72" t="s">
        <v>117</v>
      </c>
      <c r="B45" s="3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  <c r="S45" s="72" t="s">
        <v>117</v>
      </c>
    </row>
    <row r="46" spans="1:19" ht="12.75" customHeight="1">
      <c r="A46" s="6"/>
      <c r="B46" s="3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6"/>
    </row>
    <row r="47" spans="1:19" ht="12.75" customHeight="1">
      <c r="A47" s="6" t="s">
        <v>126</v>
      </c>
      <c r="B47" s="30">
        <f aca="true" t="shared" si="4" ref="B47:R47">SUM(B48:B58)</f>
        <v>606</v>
      </c>
      <c r="C47" s="20">
        <f t="shared" si="4"/>
        <v>238</v>
      </c>
      <c r="D47" s="20">
        <f t="shared" si="4"/>
        <v>368</v>
      </c>
      <c r="E47" s="20">
        <f t="shared" si="4"/>
        <v>215</v>
      </c>
      <c r="F47" s="20">
        <f t="shared" si="4"/>
        <v>82</v>
      </c>
      <c r="G47" s="20">
        <f t="shared" si="4"/>
        <v>133</v>
      </c>
      <c r="H47" s="20">
        <f t="shared" si="4"/>
        <v>199</v>
      </c>
      <c r="I47" s="20">
        <f t="shared" si="4"/>
        <v>76</v>
      </c>
      <c r="J47" s="20">
        <f t="shared" si="4"/>
        <v>123</v>
      </c>
      <c r="K47" s="20">
        <f t="shared" si="4"/>
        <v>192</v>
      </c>
      <c r="L47" s="20">
        <f t="shared" si="4"/>
        <v>80</v>
      </c>
      <c r="M47" s="20">
        <f t="shared" si="4"/>
        <v>112</v>
      </c>
      <c r="N47" s="20">
        <f t="shared" si="4"/>
        <v>0</v>
      </c>
      <c r="O47" s="20">
        <f t="shared" si="4"/>
        <v>0</v>
      </c>
      <c r="P47" s="20">
        <f t="shared" si="4"/>
        <v>0</v>
      </c>
      <c r="Q47" s="20">
        <f t="shared" si="4"/>
        <v>0</v>
      </c>
      <c r="R47" s="21">
        <f t="shared" si="4"/>
        <v>0</v>
      </c>
      <c r="S47" s="6" t="s">
        <v>126</v>
      </c>
    </row>
    <row r="48" spans="1:19" ht="12.75" customHeight="1">
      <c r="A48" s="72" t="s">
        <v>123</v>
      </c>
      <c r="B48" s="30">
        <v>373</v>
      </c>
      <c r="C48" s="20">
        <v>189</v>
      </c>
      <c r="D48" s="20">
        <v>184</v>
      </c>
      <c r="E48" s="20">
        <v>134</v>
      </c>
      <c r="F48" s="20">
        <v>71</v>
      </c>
      <c r="G48" s="20">
        <v>63</v>
      </c>
      <c r="H48" s="20">
        <v>123</v>
      </c>
      <c r="I48" s="20">
        <v>58</v>
      </c>
      <c r="J48" s="20">
        <v>65</v>
      </c>
      <c r="K48" s="20">
        <v>116</v>
      </c>
      <c r="L48" s="20">
        <v>60</v>
      </c>
      <c r="M48" s="20">
        <v>56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  <c r="S48" s="72" t="s">
        <v>123</v>
      </c>
    </row>
    <row r="49" spans="1:19" ht="12.75" customHeight="1">
      <c r="A49" s="72" t="s">
        <v>124</v>
      </c>
      <c r="B49" s="3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  <c r="S49" s="72" t="s">
        <v>124</v>
      </c>
    </row>
    <row r="50" spans="1:19" ht="12.75" customHeight="1">
      <c r="A50" s="72" t="s">
        <v>109</v>
      </c>
      <c r="B50" s="3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  <c r="S50" s="72" t="s">
        <v>109</v>
      </c>
    </row>
    <row r="51" spans="1:19" ht="12.75" customHeight="1">
      <c r="A51" s="72" t="s">
        <v>110</v>
      </c>
      <c r="B51" s="3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1">
        <v>0</v>
      </c>
      <c r="S51" s="72" t="s">
        <v>110</v>
      </c>
    </row>
    <row r="52" spans="1:19" ht="12.75" customHeight="1">
      <c r="A52" s="72" t="s">
        <v>111</v>
      </c>
      <c r="B52" s="3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1">
        <v>0</v>
      </c>
      <c r="S52" s="72" t="s">
        <v>111</v>
      </c>
    </row>
    <row r="53" spans="1:19" ht="12.75" customHeight="1">
      <c r="A53" s="72" t="s">
        <v>112</v>
      </c>
      <c r="B53" s="30">
        <v>118</v>
      </c>
      <c r="C53" s="20">
        <v>34</v>
      </c>
      <c r="D53" s="20">
        <v>84</v>
      </c>
      <c r="E53" s="20">
        <v>41</v>
      </c>
      <c r="F53" s="20">
        <v>7</v>
      </c>
      <c r="G53" s="20">
        <v>34</v>
      </c>
      <c r="H53" s="20">
        <v>39</v>
      </c>
      <c r="I53" s="20">
        <v>11</v>
      </c>
      <c r="J53" s="20">
        <v>28</v>
      </c>
      <c r="K53" s="20">
        <v>38</v>
      </c>
      <c r="L53" s="20">
        <v>16</v>
      </c>
      <c r="M53" s="20">
        <v>22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  <c r="S53" s="72" t="s">
        <v>112</v>
      </c>
    </row>
    <row r="54" spans="1:19" ht="12.75" customHeight="1">
      <c r="A54" s="72" t="s">
        <v>113</v>
      </c>
      <c r="B54" s="3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  <c r="S54" s="72" t="s">
        <v>113</v>
      </c>
    </row>
    <row r="55" spans="1:19" ht="12.75" customHeight="1">
      <c r="A55" s="72" t="s">
        <v>114</v>
      </c>
      <c r="B55" s="3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  <c r="S55" s="72" t="s">
        <v>114</v>
      </c>
    </row>
    <row r="56" spans="1:19" ht="12.75" customHeight="1">
      <c r="A56" s="72" t="s">
        <v>115</v>
      </c>
      <c r="B56" s="30">
        <v>115</v>
      </c>
      <c r="C56" s="20">
        <v>15</v>
      </c>
      <c r="D56" s="20">
        <v>100</v>
      </c>
      <c r="E56" s="20">
        <v>40</v>
      </c>
      <c r="F56" s="20">
        <v>4</v>
      </c>
      <c r="G56" s="20">
        <v>36</v>
      </c>
      <c r="H56" s="20">
        <v>37</v>
      </c>
      <c r="I56" s="20">
        <v>7</v>
      </c>
      <c r="J56" s="20">
        <v>30</v>
      </c>
      <c r="K56" s="20">
        <v>38</v>
      </c>
      <c r="L56" s="20">
        <v>4</v>
      </c>
      <c r="M56" s="20">
        <v>34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  <c r="S56" s="72" t="s">
        <v>115</v>
      </c>
    </row>
    <row r="57" spans="1:19" ht="12.75" customHeight="1">
      <c r="A57" s="72" t="s">
        <v>116</v>
      </c>
      <c r="B57" s="3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  <c r="S57" s="72" t="s">
        <v>116</v>
      </c>
    </row>
    <row r="58" spans="1:19" ht="12.75" customHeight="1">
      <c r="A58" s="83" t="s">
        <v>117</v>
      </c>
      <c r="B58" s="32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6">
        <v>0</v>
      </c>
      <c r="S58" s="83" t="s">
        <v>117</v>
      </c>
    </row>
    <row r="59" spans="1:19" ht="11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1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1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1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1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1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1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mergeCells count="10">
    <mergeCell ref="Q3:Q5"/>
    <mergeCell ref="R3:R5"/>
    <mergeCell ref="S3:S5"/>
    <mergeCell ref="K4:M4"/>
    <mergeCell ref="N4:P4"/>
    <mergeCell ref="B3:P3"/>
    <mergeCell ref="A3:A5"/>
    <mergeCell ref="B4:D4"/>
    <mergeCell ref="E4:G4"/>
    <mergeCell ref="H4:J4"/>
  </mergeCells>
  <printOptions/>
  <pageMargins left="0.7874015748031497" right="0.7874015748031497" top="0.2" bottom="0.11811023622047245" header="0.38" footer="0.196850393700787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72"/>
  <sheetViews>
    <sheetView workbookViewId="0" topLeftCell="H1">
      <selection activeCell="P49" sqref="P49"/>
    </sheetView>
  </sheetViews>
  <sheetFormatPr defaultColWidth="9.00390625" defaultRowHeight="13.5"/>
  <cols>
    <col min="1" max="1" width="17.375" style="1" customWidth="1"/>
    <col min="2" max="5" width="7.25390625" style="1" customWidth="1"/>
    <col min="6" max="7" width="6.25390625" style="1" customWidth="1"/>
    <col min="8" max="11" width="6.875" style="1" customWidth="1"/>
    <col min="12" max="19" width="9.00390625" style="1" customWidth="1"/>
    <col min="20" max="20" width="16.00390625" style="1" customWidth="1"/>
    <col min="21" max="16384" width="9.00390625" style="1" customWidth="1"/>
  </cols>
  <sheetData>
    <row r="1" ht="30" customHeight="1">
      <c r="A1" s="51" t="s">
        <v>59</v>
      </c>
    </row>
    <row r="2" spans="1:20" ht="30" customHeight="1">
      <c r="A2" s="47" t="s">
        <v>133</v>
      </c>
      <c r="J2" s="1" t="s">
        <v>66</v>
      </c>
      <c r="T2" s="1" t="s">
        <v>127</v>
      </c>
    </row>
    <row r="3" spans="1:20" ht="17.25" customHeight="1">
      <c r="A3" s="105" t="s">
        <v>10</v>
      </c>
      <c r="B3" s="108" t="s">
        <v>68</v>
      </c>
      <c r="C3" s="108"/>
      <c r="D3" s="108"/>
      <c r="E3" s="108"/>
      <c r="F3" s="108"/>
      <c r="G3" s="108"/>
      <c r="H3" s="108"/>
      <c r="I3" s="108"/>
      <c r="J3" s="108"/>
      <c r="K3" s="117"/>
      <c r="L3" s="116" t="s">
        <v>128</v>
      </c>
      <c r="M3" s="116"/>
      <c r="N3" s="116"/>
      <c r="O3" s="166" t="s">
        <v>129</v>
      </c>
      <c r="P3" s="166"/>
      <c r="Q3" s="166"/>
      <c r="R3" s="166" t="s">
        <v>130</v>
      </c>
      <c r="S3" s="166"/>
      <c r="T3" s="105" t="s">
        <v>10</v>
      </c>
    </row>
    <row r="4" spans="1:20" ht="7.5" customHeight="1">
      <c r="A4" s="106"/>
      <c r="B4" s="57"/>
      <c r="C4" s="58"/>
      <c r="D4" s="59"/>
      <c r="E4" s="57"/>
      <c r="F4" s="58"/>
      <c r="G4" s="58"/>
      <c r="H4" s="60"/>
      <c r="I4" s="60"/>
      <c r="J4" s="60"/>
      <c r="K4" s="60"/>
      <c r="L4" s="116"/>
      <c r="M4" s="116"/>
      <c r="N4" s="116"/>
      <c r="O4" s="166"/>
      <c r="P4" s="166"/>
      <c r="Q4" s="166"/>
      <c r="R4" s="166"/>
      <c r="S4" s="166"/>
      <c r="T4" s="106"/>
    </row>
    <row r="5" spans="1:20" ht="9.75" customHeight="1">
      <c r="A5" s="106"/>
      <c r="B5" s="127" t="s">
        <v>131</v>
      </c>
      <c r="C5" s="128"/>
      <c r="D5" s="128"/>
      <c r="E5" s="127" t="s">
        <v>132</v>
      </c>
      <c r="F5" s="130"/>
      <c r="G5" s="130"/>
      <c r="H5" s="131" t="s">
        <v>71</v>
      </c>
      <c r="I5" s="108"/>
      <c r="J5" s="131" t="s">
        <v>72</v>
      </c>
      <c r="K5" s="117"/>
      <c r="L5" s="116"/>
      <c r="M5" s="116"/>
      <c r="N5" s="116"/>
      <c r="O5" s="166"/>
      <c r="P5" s="166"/>
      <c r="Q5" s="166"/>
      <c r="R5" s="166"/>
      <c r="S5" s="166"/>
      <c r="T5" s="106"/>
    </row>
    <row r="6" spans="1:20" ht="9.75" customHeight="1">
      <c r="A6" s="106"/>
      <c r="B6" s="129"/>
      <c r="C6" s="129"/>
      <c r="D6" s="129"/>
      <c r="E6" s="108"/>
      <c r="F6" s="108"/>
      <c r="G6" s="108"/>
      <c r="H6" s="108"/>
      <c r="I6" s="108"/>
      <c r="J6" s="108"/>
      <c r="K6" s="117"/>
      <c r="L6" s="116"/>
      <c r="M6" s="116"/>
      <c r="N6" s="116"/>
      <c r="O6" s="166"/>
      <c r="P6" s="166"/>
      <c r="Q6" s="166"/>
      <c r="R6" s="166"/>
      <c r="S6" s="166"/>
      <c r="T6" s="106"/>
    </row>
    <row r="7" spans="1:20" ht="9.75" customHeight="1">
      <c r="A7" s="106"/>
      <c r="B7" s="129"/>
      <c r="C7" s="129"/>
      <c r="D7" s="129"/>
      <c r="E7" s="108"/>
      <c r="F7" s="108"/>
      <c r="G7" s="108"/>
      <c r="H7" s="108"/>
      <c r="I7" s="108"/>
      <c r="J7" s="108"/>
      <c r="K7" s="117"/>
      <c r="L7" s="105" t="s">
        <v>0</v>
      </c>
      <c r="M7" s="105" t="s">
        <v>1</v>
      </c>
      <c r="N7" s="105" t="s">
        <v>2</v>
      </c>
      <c r="O7" s="105" t="s">
        <v>0</v>
      </c>
      <c r="P7" s="105" t="s">
        <v>1</v>
      </c>
      <c r="Q7" s="105" t="s">
        <v>2</v>
      </c>
      <c r="R7" s="116" t="s">
        <v>1</v>
      </c>
      <c r="S7" s="116" t="s">
        <v>2</v>
      </c>
      <c r="T7" s="106"/>
    </row>
    <row r="8" spans="1:20" ht="11.25" customHeight="1">
      <c r="A8" s="107"/>
      <c r="B8" s="5" t="s">
        <v>0</v>
      </c>
      <c r="C8" s="5" t="s">
        <v>1</v>
      </c>
      <c r="D8" s="5" t="s">
        <v>2</v>
      </c>
      <c r="E8" s="5" t="s">
        <v>0</v>
      </c>
      <c r="F8" s="5" t="s">
        <v>1</v>
      </c>
      <c r="G8" s="5" t="s">
        <v>2</v>
      </c>
      <c r="H8" s="5" t="s">
        <v>1</v>
      </c>
      <c r="I8" s="5" t="s">
        <v>2</v>
      </c>
      <c r="J8" s="5" t="s">
        <v>1</v>
      </c>
      <c r="K8" s="91" t="s">
        <v>2</v>
      </c>
      <c r="L8" s="167"/>
      <c r="M8" s="167"/>
      <c r="N8" s="167"/>
      <c r="O8" s="167"/>
      <c r="P8" s="167"/>
      <c r="Q8" s="167"/>
      <c r="R8" s="165"/>
      <c r="S8" s="165"/>
      <c r="T8" s="107"/>
    </row>
    <row r="9" spans="1:20" ht="12.75" customHeight="1">
      <c r="A9" s="8" t="s">
        <v>119</v>
      </c>
      <c r="B9" s="35">
        <f aca="true" t="shared" si="0" ref="B9:K9">B11+B24+B37+B50</f>
        <v>26273</v>
      </c>
      <c r="C9" s="16">
        <f t="shared" si="0"/>
        <v>13680</v>
      </c>
      <c r="D9" s="16">
        <f t="shared" si="0"/>
        <v>12593</v>
      </c>
      <c r="E9" s="16">
        <f t="shared" si="0"/>
        <v>13307</v>
      </c>
      <c r="F9" s="16">
        <f t="shared" si="0"/>
        <v>6781</v>
      </c>
      <c r="G9" s="16">
        <f t="shared" si="0"/>
        <v>6526</v>
      </c>
      <c r="H9" s="16">
        <f t="shared" si="0"/>
        <v>205</v>
      </c>
      <c r="I9" s="16">
        <f t="shared" si="0"/>
        <v>117</v>
      </c>
      <c r="J9" s="16">
        <f t="shared" si="0"/>
        <v>46</v>
      </c>
      <c r="K9" s="16">
        <f t="shared" si="0"/>
        <v>20</v>
      </c>
      <c r="L9" s="84">
        <f>IF('学科別入学状況'!B9&lt;&gt;0,'学科別入学状況'!E9/'学科別入学状況'!B9*100,0)</f>
        <v>50.64895520115709</v>
      </c>
      <c r="M9" s="86">
        <f>IF('学科別入学状況'!C9&lt;&gt;0,'学科別入学状況'!F9/'学科別入学状況'!C9*100,0)</f>
        <v>49.56871345029239</v>
      </c>
      <c r="N9" s="86">
        <f>IF('学科別入学状況'!D9&lt;&gt;0,'学科別入学状況'!G9/'学科別入学状況'!D9*100,0)</f>
        <v>51.822441038672274</v>
      </c>
      <c r="O9" s="85">
        <v>100</v>
      </c>
      <c r="P9" s="85">
        <v>100</v>
      </c>
      <c r="Q9" s="85">
        <v>100</v>
      </c>
      <c r="R9" s="86">
        <f>IF('学科別生徒数'!$B6&lt;&gt;0,'学科別生徒数'!C6/'学科別生徒数'!$B6*100,0)</f>
        <v>51.210769076506566</v>
      </c>
      <c r="S9" s="86">
        <f>IF('学科別生徒数'!$B6&lt;&gt;0,'学科別生徒数'!D6/'学科別生徒数'!$B6*100,0)</f>
        <v>48.789230923493434</v>
      </c>
      <c r="T9" s="92" t="s">
        <v>134</v>
      </c>
    </row>
    <row r="10" spans="1:20" ht="12.75" customHeight="1">
      <c r="A10" s="7"/>
      <c r="B10" s="30"/>
      <c r="C10" s="20"/>
      <c r="D10" s="20"/>
      <c r="E10" s="20"/>
      <c r="F10" s="20"/>
      <c r="G10" s="20"/>
      <c r="H10" s="20"/>
      <c r="I10" s="20"/>
      <c r="J10" s="20"/>
      <c r="K10" s="20"/>
      <c r="L10" s="84">
        <f>IF('学科別入学状況'!B10&lt;&gt;0,'学科別入学状況'!E10/'学科別入学状況'!B10*100,0)</f>
        <v>0</v>
      </c>
      <c r="M10" s="86">
        <f>IF('学科別入学状況'!C10&lt;&gt;0,'学科別入学状況'!F10/'学科別入学状況'!C10*100,0)</f>
        <v>0</v>
      </c>
      <c r="N10" s="86">
        <f>IF('学科別入学状況'!D10&lt;&gt;0,'学科別入学状況'!G10/'学科別入学状況'!D10*100,0)</f>
        <v>0</v>
      </c>
      <c r="O10" s="87"/>
      <c r="P10" s="87"/>
      <c r="Q10" s="87"/>
      <c r="R10" s="86">
        <f>IF('学科別生徒数'!$B7&lt;&gt;0,'学科別生徒数'!C7/'学科別生徒数'!$B7*100,0)</f>
        <v>0</v>
      </c>
      <c r="S10" s="86">
        <f>IF('学科別生徒数'!$B7&lt;&gt;0,'学科別生徒数'!D7/'学科別生徒数'!$B7*100,0)</f>
        <v>0</v>
      </c>
      <c r="T10" s="93"/>
    </row>
    <row r="11" spans="1:20" ht="12.75" customHeight="1">
      <c r="A11" s="7" t="s">
        <v>120</v>
      </c>
      <c r="B11" s="30">
        <f aca="true" t="shared" si="1" ref="B11:K11">SUM(B12:B22)</f>
        <v>15754</v>
      </c>
      <c r="C11" s="20">
        <f t="shared" si="1"/>
        <v>8194</v>
      </c>
      <c r="D11" s="20">
        <f t="shared" si="1"/>
        <v>7560</v>
      </c>
      <c r="E11" s="20">
        <f t="shared" si="1"/>
        <v>10940</v>
      </c>
      <c r="F11" s="20">
        <f t="shared" si="1"/>
        <v>5508</v>
      </c>
      <c r="G11" s="20">
        <f t="shared" si="1"/>
        <v>5432</v>
      </c>
      <c r="H11" s="20">
        <f t="shared" si="1"/>
        <v>19</v>
      </c>
      <c r="I11" s="20">
        <f t="shared" si="1"/>
        <v>16</v>
      </c>
      <c r="J11" s="20">
        <f t="shared" si="1"/>
        <v>8</v>
      </c>
      <c r="K11" s="20">
        <f t="shared" si="1"/>
        <v>5</v>
      </c>
      <c r="L11" s="84">
        <f>IF('学科別入学状況'!B11&lt;&gt;0,'学科別入学状況'!E11/'学科別入学状況'!B11*100,0)</f>
        <v>69.44268122381617</v>
      </c>
      <c r="M11" s="86">
        <f>IF('学科別入学状況'!C11&lt;&gt;0,'学科別入学状況'!F11/'学科別入学状況'!C11*100,0)</f>
        <v>67.21991701244814</v>
      </c>
      <c r="N11" s="86">
        <f>IF('学科別入学状況'!D11&lt;&gt;0,'学科別入学状況'!G11/'学科別入学状況'!D11*100,0)</f>
        <v>71.85185185185186</v>
      </c>
      <c r="O11" s="87">
        <f>'学科別生徒数'!B8/'学科別生徒数'!B$6*100</f>
        <v>82.0364985460744</v>
      </c>
      <c r="P11" s="87">
        <f>'学科別生徒数'!C8/'学科別生徒数'!C$6*100</f>
        <v>82.0010769004846</v>
      </c>
      <c r="Q11" s="87">
        <f>'学科別生徒数'!D8/'学科別生徒数'!D$6*100</f>
        <v>82.07367826131635</v>
      </c>
      <c r="R11" s="86">
        <f>IF('学科別生徒数'!$B8&lt;&gt;0,'学科別生徒数'!C8/'学科別生徒数'!$B8*100,0)</f>
        <v>51.188657336674204</v>
      </c>
      <c r="S11" s="86">
        <f>IF('学科別生徒数'!$B8&lt;&gt;0,'学科別生徒数'!D8/'学科別生徒数'!$B8*100,0)</f>
        <v>48.811342663325796</v>
      </c>
      <c r="T11" s="93" t="s">
        <v>135</v>
      </c>
    </row>
    <row r="12" spans="1:20" ht="12.75" customHeight="1">
      <c r="A12" s="72" t="s">
        <v>121</v>
      </c>
      <c r="B12" s="30">
        <v>11437</v>
      </c>
      <c r="C12" s="20">
        <v>5787</v>
      </c>
      <c r="D12" s="20">
        <v>5650</v>
      </c>
      <c r="E12" s="20">
        <v>7539</v>
      </c>
      <c r="F12" s="20">
        <v>3680</v>
      </c>
      <c r="G12" s="20">
        <v>3859</v>
      </c>
      <c r="H12" s="20">
        <v>11</v>
      </c>
      <c r="I12" s="20">
        <v>15</v>
      </c>
      <c r="J12" s="20">
        <v>4</v>
      </c>
      <c r="K12" s="20">
        <v>2</v>
      </c>
      <c r="L12" s="84">
        <f>IF('学科別入学状況'!B12&lt;&gt;0,'学科別入学状況'!E12/'学科別入学状況'!B12*100,0)</f>
        <v>65.91763574363907</v>
      </c>
      <c r="M12" s="86">
        <f>IF('学科別入学状況'!C12&lt;&gt;0,'学科別入学状況'!F12/'学科別入学状況'!C12*100,0)</f>
        <v>63.59080698116468</v>
      </c>
      <c r="N12" s="86">
        <f>IF('学科別入学状況'!D12&lt;&gt;0,'学科別入学状況'!G12/'学科別入学状況'!D12*100,0)</f>
        <v>68.30088495575222</v>
      </c>
      <c r="O12" s="87">
        <f>'学科別生徒数'!B9/'学科別生徒数'!B$6*100</f>
        <v>56.90113305926</v>
      </c>
      <c r="P12" s="87">
        <f>'学科別生徒数'!C9/'学科別生徒数'!C$6*100</f>
        <v>55.49463997258799</v>
      </c>
      <c r="Q12" s="87">
        <f>'学科別生徒数'!D9/'学科別生徒数'!D$6*100</f>
        <v>58.37743410573909</v>
      </c>
      <c r="R12" s="86">
        <f>IF('学科別生徒数'!$B9&lt;&gt;0,'学科別生徒数'!C9/'学科別生徒数'!$B9*100,0)</f>
        <v>49.9449314947795</v>
      </c>
      <c r="S12" s="86">
        <f>IF('学科別生徒数'!$B9&lt;&gt;0,'学科別生徒数'!D9/'学科別生徒数'!$B9*100,0)</f>
        <v>50.05506850522049</v>
      </c>
      <c r="T12" s="94" t="s">
        <v>136</v>
      </c>
    </row>
    <row r="13" spans="1:20" ht="12.75" customHeight="1">
      <c r="A13" s="72" t="s">
        <v>122</v>
      </c>
      <c r="B13" s="30">
        <v>534</v>
      </c>
      <c r="C13" s="20">
        <v>344</v>
      </c>
      <c r="D13" s="20">
        <v>190</v>
      </c>
      <c r="E13" s="20">
        <v>479</v>
      </c>
      <c r="F13" s="20">
        <v>299</v>
      </c>
      <c r="G13" s="20">
        <v>180</v>
      </c>
      <c r="H13" s="20">
        <v>0</v>
      </c>
      <c r="I13" s="20">
        <v>0</v>
      </c>
      <c r="J13" s="20">
        <v>1</v>
      </c>
      <c r="K13" s="20">
        <v>0</v>
      </c>
      <c r="L13" s="84">
        <f>IF('学科別入学状況'!B13&lt;&gt;0,'学科別入学状況'!E13/'学科別入学状況'!B13*100,0)</f>
        <v>89.70037453183521</v>
      </c>
      <c r="M13" s="86">
        <f>IF('学科別入学状況'!C13&lt;&gt;0,'学科別入学状況'!F13/'学科別入学状況'!C13*100,0)</f>
        <v>86.9186046511628</v>
      </c>
      <c r="N13" s="86">
        <f>IF('学科別入学状況'!D13&lt;&gt;0,'学科別入学状況'!G13/'学科別入学状況'!D13*100,0)</f>
        <v>94.73684210526315</v>
      </c>
      <c r="O13" s="87">
        <f>'学科別生徒数'!B10/'学科別生徒数'!B$6*100</f>
        <v>3.34402887797052</v>
      </c>
      <c r="P13" s="87">
        <f>'学科別生徒数'!C10/'学科別生徒数'!C$6*100</f>
        <v>4.136276861324588</v>
      </c>
      <c r="Q13" s="87">
        <f>'学科別生徒数'!D10/'学科別生徒数'!D$6*100</f>
        <v>2.5124595386117248</v>
      </c>
      <c r="R13" s="86">
        <f>IF('学科別生徒数'!$B10&lt;&gt;0,'学科別生徒数'!C10/'学科別生徒数'!$B10*100,0)</f>
        <v>63.343328335832084</v>
      </c>
      <c r="S13" s="86">
        <f>IF('学科別生徒数'!$B10&lt;&gt;0,'学科別生徒数'!D10/'学科別生徒数'!$B10*100,0)</f>
        <v>36.656671664167916</v>
      </c>
      <c r="T13" s="94" t="s">
        <v>137</v>
      </c>
    </row>
    <row r="14" spans="1:20" ht="12.75" customHeight="1">
      <c r="A14" s="72" t="s">
        <v>109</v>
      </c>
      <c r="B14" s="30">
        <v>1270</v>
      </c>
      <c r="C14" s="20">
        <v>1139</v>
      </c>
      <c r="D14" s="20">
        <v>131</v>
      </c>
      <c r="E14" s="20">
        <v>920</v>
      </c>
      <c r="F14" s="20">
        <v>814</v>
      </c>
      <c r="G14" s="20">
        <v>106</v>
      </c>
      <c r="H14" s="20">
        <v>4</v>
      </c>
      <c r="I14" s="20">
        <v>0</v>
      </c>
      <c r="J14" s="20">
        <v>2</v>
      </c>
      <c r="K14" s="20">
        <v>2</v>
      </c>
      <c r="L14" s="84">
        <f>IF('学科別入学状況'!B14&lt;&gt;0,'学科別入学状況'!E14/'学科別入学状況'!B14*100,0)</f>
        <v>72.44094488188976</v>
      </c>
      <c r="M14" s="86">
        <f>IF('学科別入学状況'!C14&lt;&gt;0,'学科別入学状況'!F14/'学科別入学状況'!C14*100,0)</f>
        <v>71.46619841966637</v>
      </c>
      <c r="N14" s="86">
        <f>IF('学科別入学状況'!D14&lt;&gt;0,'学科別入学状況'!G14/'学科別入学状況'!D14*100,0)</f>
        <v>80.91603053435115</v>
      </c>
      <c r="O14" s="87">
        <f>'学科別生徒数'!B11/'学科別生徒数'!B$6*100</f>
        <v>6.808382633109396</v>
      </c>
      <c r="P14" s="87">
        <f>'学科別生徒数'!C11/'学科別生徒数'!C$6*100</f>
        <v>12.036810416564688</v>
      </c>
      <c r="Q14" s="87">
        <f>'学科別生徒数'!D11/'学科別生徒数'!D$6*100</f>
        <v>1.3204541951394955</v>
      </c>
      <c r="R14" s="86">
        <f>IF('学科別生徒数'!$B11&lt;&gt;0,'学科別生徒数'!C11/'学科別生徒数'!$B11*100,0)</f>
        <v>90.53755522827687</v>
      </c>
      <c r="S14" s="86">
        <f>IF('学科別生徒数'!$B11&lt;&gt;0,'学科別生徒数'!D11/'学科別生徒数'!$B11*100,0)</f>
        <v>9.462444771723122</v>
      </c>
      <c r="T14" s="94" t="s">
        <v>109</v>
      </c>
    </row>
    <row r="15" spans="1:20" ht="12.75" customHeight="1">
      <c r="A15" s="72" t="s">
        <v>110</v>
      </c>
      <c r="B15" s="30">
        <v>629</v>
      </c>
      <c r="C15" s="20">
        <v>192</v>
      </c>
      <c r="D15" s="20">
        <v>437</v>
      </c>
      <c r="E15" s="20">
        <v>480</v>
      </c>
      <c r="F15" s="20">
        <v>133</v>
      </c>
      <c r="G15" s="20">
        <v>347</v>
      </c>
      <c r="H15" s="20">
        <v>0</v>
      </c>
      <c r="I15" s="20">
        <v>0</v>
      </c>
      <c r="J15" s="20">
        <v>0</v>
      </c>
      <c r="K15" s="20">
        <v>0</v>
      </c>
      <c r="L15" s="84">
        <f>IF('学科別入学状況'!B15&lt;&gt;0,'学科別入学状況'!E15/'学科別入学状況'!B15*100,0)</f>
        <v>76.31160572337043</v>
      </c>
      <c r="M15" s="86">
        <f>IF('学科別入学状況'!C15&lt;&gt;0,'学科別入学状況'!F15/'学科別入学状況'!C15*100,0)</f>
        <v>69.27083333333334</v>
      </c>
      <c r="N15" s="86">
        <f>IF('学科別入学状況'!D15&lt;&gt;0,'学科別入学状況'!G15/'学科別入学状況'!D15*100,0)</f>
        <v>79.40503432494279</v>
      </c>
      <c r="O15" s="87">
        <f>'学科別生徒数'!B12/'学科別生徒数'!B$6*100</f>
        <v>3.674922290183495</v>
      </c>
      <c r="P15" s="87">
        <f>'学科別生徒数'!C12/'学科別生徒数'!C$6*100</f>
        <v>2.163590973615938</v>
      </c>
      <c r="Q15" s="87">
        <f>'学科別生徒数'!D12/'学科別生徒数'!D$6*100</f>
        <v>5.261264964291219</v>
      </c>
      <c r="R15" s="86">
        <f>IF('学科別生徒数'!$B12&lt;&gt;0,'学科別生徒数'!C12/'学科別生徒数'!$B12*100,0)</f>
        <v>30.15006821282401</v>
      </c>
      <c r="S15" s="86">
        <f>IF('学科別生徒数'!$B12&lt;&gt;0,'学科別生徒数'!D12/'学科別生徒数'!$B12*100,0)</f>
        <v>69.84993178717599</v>
      </c>
      <c r="T15" s="94" t="s">
        <v>110</v>
      </c>
    </row>
    <row r="16" spans="1:20" ht="12.75" customHeight="1">
      <c r="A16" s="72" t="s">
        <v>111</v>
      </c>
      <c r="B16" s="3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84">
        <f>IF('学科別入学状況'!B16&lt;&gt;0,'学科別入学状況'!E16/'学科別入学状況'!B16*100,0)</f>
        <v>0</v>
      </c>
      <c r="M16" s="86">
        <f>IF('学科別入学状況'!C16&lt;&gt;0,'学科別入学状況'!F16/'学科別入学状況'!C16*100,0)</f>
        <v>0</v>
      </c>
      <c r="N16" s="86">
        <f>IF('学科別入学状況'!D16&lt;&gt;0,'学科別入学状況'!G16/'学科別入学状況'!D16*100,0)</f>
        <v>0</v>
      </c>
      <c r="O16" s="87">
        <f>'学科別生徒数'!B13/'学科別生徒数'!B$6*100</f>
        <v>0</v>
      </c>
      <c r="P16" s="87">
        <f>'学科別生徒数'!C13/'学科別生徒数'!C$6*100</f>
        <v>0</v>
      </c>
      <c r="Q16" s="87">
        <f>'学科別生徒数'!D13/'学科別生徒数'!D$6*100</f>
        <v>0</v>
      </c>
      <c r="R16" s="86">
        <f>IF('学科別生徒数'!$B13&lt;&gt;0,'学科別生徒数'!C13/'学科別生徒数'!$B13*100,0)</f>
        <v>0</v>
      </c>
      <c r="S16" s="86">
        <f>IF('学科別生徒数'!$B13&lt;&gt;0,'学科別生徒数'!D13/'学科別生徒数'!$B13*100,0)</f>
        <v>0</v>
      </c>
      <c r="T16" s="94" t="s">
        <v>111</v>
      </c>
    </row>
    <row r="17" spans="1:20" ht="12.75" customHeight="1">
      <c r="A17" s="72" t="s">
        <v>112</v>
      </c>
      <c r="B17" s="30">
        <v>254</v>
      </c>
      <c r="C17" s="20">
        <v>0</v>
      </c>
      <c r="D17" s="20">
        <v>254</v>
      </c>
      <c r="E17" s="20">
        <v>200</v>
      </c>
      <c r="F17" s="20">
        <v>0</v>
      </c>
      <c r="G17" s="20">
        <v>200</v>
      </c>
      <c r="H17" s="20">
        <v>0</v>
      </c>
      <c r="I17" s="20">
        <v>0</v>
      </c>
      <c r="J17" s="20">
        <v>0</v>
      </c>
      <c r="K17" s="20">
        <v>1</v>
      </c>
      <c r="L17" s="84">
        <f>IF('学科別入学状況'!B17&lt;&gt;0,'学科別入学状況'!E17/'学科別入学状況'!B17*100,0)</f>
        <v>78.74015748031496</v>
      </c>
      <c r="M17" s="86">
        <f>IF('学科別入学状況'!C17&lt;&gt;0,'学科別入学状況'!F17/'学科別入学状況'!C17*100,0)</f>
        <v>0</v>
      </c>
      <c r="N17" s="86">
        <f>IF('学科別入学状況'!D17&lt;&gt;0,'学科別入学状況'!G17/'学科別入学状況'!D17*100,0)</f>
        <v>78.74015748031496</v>
      </c>
      <c r="O17" s="87">
        <f>'学科別生徒数'!B14/'学科別生徒数'!B$6*100</f>
        <v>1.4012834653564625</v>
      </c>
      <c r="P17" s="87">
        <f>'学科別生徒数'!C14/'学科別生徒数'!C$6*100</f>
        <v>0</v>
      </c>
      <c r="Q17" s="87">
        <f>'学科別生徒数'!D14/'学科別生徒数'!D$6*100</f>
        <v>2.87211632328007</v>
      </c>
      <c r="R17" s="86">
        <f>IF('学科別生徒数'!$B14&lt;&gt;0,'学科別生徒数'!C14/'学科別生徒数'!$B14*100,0)</f>
        <v>0</v>
      </c>
      <c r="S17" s="86">
        <f>IF('学科別生徒数'!$B14&lt;&gt;0,'学科別生徒数'!D14/'学科別生徒数'!$B14*100,0)</f>
        <v>100</v>
      </c>
      <c r="T17" s="94" t="s">
        <v>112</v>
      </c>
    </row>
    <row r="18" spans="1:20" ht="12.75" customHeight="1">
      <c r="A18" s="72" t="s">
        <v>113</v>
      </c>
      <c r="B18" s="3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84">
        <f>IF('学科別入学状況'!B18&lt;&gt;0,'学科別入学状況'!E18/'学科別入学状況'!B18*100,0)</f>
        <v>0</v>
      </c>
      <c r="M18" s="86">
        <f>IF('学科別入学状況'!C18&lt;&gt;0,'学科別入学状況'!F18/'学科別入学状況'!C18*100,0)</f>
        <v>0</v>
      </c>
      <c r="N18" s="86">
        <f>IF('学科別入学状況'!D18&lt;&gt;0,'学科別入学状況'!G18/'学科別入学状況'!D18*100,0)</f>
        <v>0</v>
      </c>
      <c r="O18" s="87">
        <f>'学科別生徒数'!B15/'学科別生徒数'!B$6*100</f>
        <v>0</v>
      </c>
      <c r="P18" s="87">
        <f>'学科別生徒数'!C15/'学科別生徒数'!C$6*100</f>
        <v>0</v>
      </c>
      <c r="Q18" s="87">
        <f>'学科別生徒数'!D15/'学科別生徒数'!D$6*100</f>
        <v>0</v>
      </c>
      <c r="R18" s="86">
        <f>IF('学科別生徒数'!$B15&lt;&gt;0,'学科別生徒数'!C15/'学科別生徒数'!$B15*100,0)</f>
        <v>0</v>
      </c>
      <c r="S18" s="86">
        <f>IF('学科別生徒数'!$B15&lt;&gt;0,'学科別生徒数'!D15/'学科別生徒数'!$B15*100,0)</f>
        <v>0</v>
      </c>
      <c r="T18" s="94" t="s">
        <v>113</v>
      </c>
    </row>
    <row r="19" spans="1:20" ht="12.75" customHeight="1">
      <c r="A19" s="72" t="s">
        <v>114</v>
      </c>
      <c r="B19" s="3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84">
        <f>IF('学科別入学状況'!B19&lt;&gt;0,'学科別入学状況'!E19/'学科別入学状況'!B19*100,0)</f>
        <v>0</v>
      </c>
      <c r="M19" s="86">
        <f>IF('学科別入学状況'!C19&lt;&gt;0,'学科別入学状況'!F19/'学科別入学状況'!C19*100,0)</f>
        <v>0</v>
      </c>
      <c r="N19" s="86">
        <f>IF('学科別入学状況'!D19&lt;&gt;0,'学科別入学状況'!G19/'学科別入学状況'!D19*100,0)</f>
        <v>0</v>
      </c>
      <c r="O19" s="87">
        <f>'学科別生徒数'!B16/'学科別生徒数'!B$6*100</f>
        <v>0</v>
      </c>
      <c r="P19" s="87">
        <f>'学科別生徒数'!C16/'学科別生徒数'!C$6*100</f>
        <v>0</v>
      </c>
      <c r="Q19" s="87">
        <f>'学科別生徒数'!D16/'学科別生徒数'!D$6*100</f>
        <v>0</v>
      </c>
      <c r="R19" s="86">
        <f>IF('学科別生徒数'!$B16&lt;&gt;0,'学科別生徒数'!C16/'学科別生徒数'!$B16*100,0)</f>
        <v>0</v>
      </c>
      <c r="S19" s="86">
        <f>IF('学科別生徒数'!$B16&lt;&gt;0,'学科別生徒数'!D16/'学科別生徒数'!$B16*100,0)</f>
        <v>0</v>
      </c>
      <c r="T19" s="94" t="s">
        <v>114</v>
      </c>
    </row>
    <row r="20" spans="1:20" ht="12.75" customHeight="1">
      <c r="A20" s="72" t="s">
        <v>115</v>
      </c>
      <c r="B20" s="30">
        <v>61</v>
      </c>
      <c r="C20" s="20">
        <v>11</v>
      </c>
      <c r="D20" s="20">
        <v>50</v>
      </c>
      <c r="E20" s="20">
        <v>40</v>
      </c>
      <c r="F20" s="20">
        <v>6</v>
      </c>
      <c r="G20" s="20">
        <v>34</v>
      </c>
      <c r="H20" s="20">
        <v>0</v>
      </c>
      <c r="I20" s="20">
        <v>0</v>
      </c>
      <c r="J20" s="20">
        <v>0</v>
      </c>
      <c r="K20" s="20">
        <v>0</v>
      </c>
      <c r="L20" s="84">
        <f>IF('学科別入学状況'!B20&lt;&gt;0,'学科別入学状況'!E20/'学科別入学状況'!B20*100,0)</f>
        <v>65.57377049180327</v>
      </c>
      <c r="M20" s="86">
        <f>IF('学科別入学状況'!C20&lt;&gt;0,'学科別入学状況'!F20/'学科別入学状況'!C20*100,0)</f>
        <v>54.54545454545454</v>
      </c>
      <c r="N20" s="86">
        <f>IF('学科別入学状況'!D20&lt;&gt;0,'学科別入学状況'!G20/'学科別入学状況'!D20*100,0)</f>
        <v>68</v>
      </c>
      <c r="O20" s="87">
        <f>'学科別生徒数'!B17/'学科別生徒数'!B$6*100</f>
        <v>0.3008121929208864</v>
      </c>
      <c r="P20" s="87">
        <f>'学科別生徒数'!C17/'学科別生徒数'!C$6*100</f>
        <v>0.053845024230260906</v>
      </c>
      <c r="Q20" s="87">
        <f>'学科別生徒数'!D17/'学科別生徒数'!D$6*100</f>
        <v>0.5600369932692801</v>
      </c>
      <c r="R20" s="86">
        <f>IF('学科別生徒数'!$B17&lt;&gt;0,'学科別生徒数'!C17/'学科別生徒数'!$B17*100,0)</f>
        <v>9.166666666666666</v>
      </c>
      <c r="S20" s="86">
        <f>IF('学科別生徒数'!$B17&lt;&gt;0,'学科別生徒数'!D17/'学科別生徒数'!$B17*100,0)</f>
        <v>90.83333333333333</v>
      </c>
      <c r="T20" s="94" t="s">
        <v>115</v>
      </c>
    </row>
    <row r="21" spans="1:20" ht="12.75" customHeight="1">
      <c r="A21" s="72" t="s">
        <v>116</v>
      </c>
      <c r="B21" s="30">
        <v>395</v>
      </c>
      <c r="C21" s="20">
        <v>187</v>
      </c>
      <c r="D21" s="20">
        <v>208</v>
      </c>
      <c r="E21" s="20">
        <v>280</v>
      </c>
      <c r="F21" s="20">
        <v>123</v>
      </c>
      <c r="G21" s="20">
        <v>157</v>
      </c>
      <c r="H21" s="20">
        <v>2</v>
      </c>
      <c r="I21" s="20">
        <v>1</v>
      </c>
      <c r="J21" s="20">
        <v>0</v>
      </c>
      <c r="K21" s="20">
        <v>0</v>
      </c>
      <c r="L21" s="84">
        <f>IF('学科別入学状況'!B21&lt;&gt;0,'学科別入学状況'!E21/'学科別入学状況'!B21*100,0)</f>
        <v>70.88607594936708</v>
      </c>
      <c r="M21" s="86">
        <f>IF('学科別入学状況'!C21&lt;&gt;0,'学科別入学状況'!F21/'学科別入学状況'!C21*100,0)</f>
        <v>65.77540106951871</v>
      </c>
      <c r="N21" s="86">
        <f>IF('学科別入学状況'!D21&lt;&gt;0,'学科別入学状況'!G21/'学科別入学状況'!D21*100,0)</f>
        <v>75.48076923076923</v>
      </c>
      <c r="O21" s="87">
        <f>'学科別生徒数'!B18/'学科別生徒数'!B$6*100</f>
        <v>2.0079213877469164</v>
      </c>
      <c r="P21" s="87">
        <f>'学科別生徒数'!C18/'学科別生徒数'!C$6*100</f>
        <v>1.6887757599490918</v>
      </c>
      <c r="Q21" s="87">
        <f>'学科別生徒数'!D18/'学科別生徒数'!D$6*100</f>
        <v>2.342907054410934</v>
      </c>
      <c r="R21" s="86">
        <f>IF('学科別生徒数'!$B18&lt;&gt;0,'学科別生徒数'!C18/'学科別生徒数'!$B18*100,0)</f>
        <v>43.07116104868914</v>
      </c>
      <c r="S21" s="86">
        <f>IF('学科別生徒数'!$B18&lt;&gt;0,'学科別生徒数'!D18/'学科別生徒数'!$B18*100,0)</f>
        <v>56.92883895131086</v>
      </c>
      <c r="T21" s="94" t="s">
        <v>116</v>
      </c>
    </row>
    <row r="22" spans="1:20" ht="12.75" customHeight="1">
      <c r="A22" s="72" t="s">
        <v>117</v>
      </c>
      <c r="B22" s="30">
        <v>1174</v>
      </c>
      <c r="C22" s="20">
        <v>534</v>
      </c>
      <c r="D22" s="20">
        <v>640</v>
      </c>
      <c r="E22" s="20">
        <v>1002</v>
      </c>
      <c r="F22" s="20">
        <v>453</v>
      </c>
      <c r="G22" s="20">
        <v>549</v>
      </c>
      <c r="H22" s="20">
        <v>2</v>
      </c>
      <c r="I22" s="20">
        <v>0</v>
      </c>
      <c r="J22" s="20">
        <v>1</v>
      </c>
      <c r="K22" s="20">
        <v>0</v>
      </c>
      <c r="L22" s="84">
        <f>IF('学科別入学状況'!B22&lt;&gt;0,'学科別入学状況'!E22/'学科別入学状況'!B22*100,0)</f>
        <v>85.34923339011925</v>
      </c>
      <c r="M22" s="86">
        <f>IF('学科別入学状況'!C22&lt;&gt;0,'学科別入学状況'!F22/'学科別入学状況'!C22*100,0)</f>
        <v>84.8314606741573</v>
      </c>
      <c r="N22" s="86">
        <f>IF('学科別入学状況'!D22&lt;&gt;0,'学科別入学状況'!G22/'学科別入学状況'!D22*100,0)</f>
        <v>85.78125</v>
      </c>
      <c r="O22" s="87">
        <f>'学科別生徒数'!B19/'学科別生徒数'!B$6*100</f>
        <v>7.598014639526722</v>
      </c>
      <c r="P22" s="87">
        <f>'学科別生徒数'!C19/'学科別生徒数'!C$6*100</f>
        <v>6.427137892212051</v>
      </c>
      <c r="Q22" s="87">
        <f>'学科別生徒数'!D19/'学科別生徒数'!D$6*100</f>
        <v>8.827005086574525</v>
      </c>
      <c r="R22" s="86">
        <f>IF('学科別生徒数'!$B19&lt;&gt;0,'学科別生徒数'!C19/'学科別生徒数'!$B19*100,0)</f>
        <v>43.31903662157704</v>
      </c>
      <c r="S22" s="86">
        <f>IF('学科別生徒数'!$B19&lt;&gt;0,'学科別生徒数'!D19/'学科別生徒数'!$B19*100,0)</f>
        <v>56.680963378422966</v>
      </c>
      <c r="T22" s="94" t="s">
        <v>117</v>
      </c>
    </row>
    <row r="23" spans="1:20" ht="12.75" customHeight="1">
      <c r="A23" s="6"/>
      <c r="B23" s="30"/>
      <c r="C23" s="20"/>
      <c r="D23" s="20"/>
      <c r="E23" s="20"/>
      <c r="F23" s="20"/>
      <c r="G23" s="20"/>
      <c r="H23" s="20"/>
      <c r="I23" s="20"/>
      <c r="J23" s="20"/>
      <c r="K23" s="20"/>
      <c r="L23" s="84">
        <f>IF('学科別入学状況'!B23&lt;&gt;0,'学科別入学状況'!E23/'学科別入学状況'!B23*100,0)</f>
        <v>0</v>
      </c>
      <c r="M23" s="86">
        <f>IF('学科別入学状況'!C23&lt;&gt;0,'学科別入学状況'!F23/'学科別入学状況'!C23*100,0)</f>
        <v>0</v>
      </c>
      <c r="N23" s="86">
        <f>IF('学科別入学状況'!D23&lt;&gt;0,'学科別入学状況'!G23/'学科別入学状況'!D23*100,0)</f>
        <v>0</v>
      </c>
      <c r="O23" s="87">
        <f>'学科別生徒数'!B20/'学科別生徒数'!B$6*100</f>
        <v>0</v>
      </c>
      <c r="P23" s="87">
        <f>'学科別生徒数'!C20/'学科別生徒数'!C$6*100</f>
        <v>0</v>
      </c>
      <c r="Q23" s="87">
        <f>'学科別生徒数'!D20/'学科別生徒数'!D$6*100</f>
        <v>0</v>
      </c>
      <c r="R23" s="86">
        <f>IF('学科別生徒数'!$B20&lt;&gt;0,'学科別生徒数'!C20/'学科別生徒数'!$B20*100,0)</f>
        <v>0</v>
      </c>
      <c r="S23" s="86">
        <f>IF('学科別生徒数'!$B20&lt;&gt;0,'学科別生徒数'!D20/'学科別生徒数'!$B20*100,0)</f>
        <v>0</v>
      </c>
      <c r="T23" s="95"/>
    </row>
    <row r="24" spans="1:20" ht="12.75" customHeight="1">
      <c r="A24" s="6" t="s">
        <v>118</v>
      </c>
      <c r="B24" s="30">
        <f aca="true" t="shared" si="2" ref="B24:K24">SUM(B25:B35)</f>
        <v>9701</v>
      </c>
      <c r="C24" s="20">
        <f t="shared" si="2"/>
        <v>5032</v>
      </c>
      <c r="D24" s="20">
        <f t="shared" si="2"/>
        <v>4669</v>
      </c>
      <c r="E24" s="20">
        <f t="shared" si="2"/>
        <v>1950</v>
      </c>
      <c r="F24" s="20">
        <f t="shared" si="2"/>
        <v>1063</v>
      </c>
      <c r="G24" s="20">
        <f t="shared" si="2"/>
        <v>887</v>
      </c>
      <c r="H24" s="20">
        <f t="shared" si="2"/>
        <v>149</v>
      </c>
      <c r="I24" s="20">
        <f t="shared" si="2"/>
        <v>45</v>
      </c>
      <c r="J24" s="20">
        <f t="shared" si="2"/>
        <v>2</v>
      </c>
      <c r="K24" s="20">
        <f t="shared" si="2"/>
        <v>2</v>
      </c>
      <c r="L24" s="84">
        <f>IF('学科別入学状況'!B24&lt;&gt;0,'学科別入学状況'!E24/'学科別入学状況'!B24*100,0)</f>
        <v>20.101020513349138</v>
      </c>
      <c r="M24" s="86">
        <f>IF('学科別入学状況'!C24&lt;&gt;0,'学科別入学状況'!F24/'学科別入学状況'!C24*100,0)</f>
        <v>21.124801271860093</v>
      </c>
      <c r="N24" s="86">
        <f>IF('学科別入学状況'!D24&lt;&gt;0,'学科別入学状況'!G24/'学科別入学状況'!D24*100,0)</f>
        <v>18.997644035125294</v>
      </c>
      <c r="O24" s="87">
        <f>'学科別生徒数'!B21/'学科別生徒数'!B$6*100</f>
        <v>14.606938734583375</v>
      </c>
      <c r="P24" s="87">
        <f>'学科別生徒数'!C21/'学科別生徒数'!C$6*100</f>
        <v>14.645846590630965</v>
      </c>
      <c r="Q24" s="87">
        <f>'学科別生徒数'!D21/'学科別生徒数'!D$6*100</f>
        <v>14.566099779067976</v>
      </c>
      <c r="R24" s="86">
        <f>IF('学科別生徒数'!$B21&lt;&gt;0,'学科別生徒数'!C21/'学科別生徒数'!$B21*100,0)</f>
        <v>51.34717693495795</v>
      </c>
      <c r="S24" s="86">
        <f>IF('学科別生徒数'!$B21&lt;&gt;0,'学科別生徒数'!D21/'学科別生徒数'!$B21*100,0)</f>
        <v>48.65282306504204</v>
      </c>
      <c r="T24" s="95" t="s">
        <v>118</v>
      </c>
    </row>
    <row r="25" spans="1:20" ht="12.75" customHeight="1">
      <c r="A25" s="72" t="s">
        <v>123</v>
      </c>
      <c r="B25" s="30">
        <v>8722</v>
      </c>
      <c r="C25" s="20">
        <v>4578</v>
      </c>
      <c r="D25" s="20">
        <v>4144</v>
      </c>
      <c r="E25" s="20">
        <v>1723</v>
      </c>
      <c r="F25" s="20">
        <v>978</v>
      </c>
      <c r="G25" s="20">
        <v>745</v>
      </c>
      <c r="H25" s="20">
        <v>149</v>
      </c>
      <c r="I25" s="20">
        <v>40</v>
      </c>
      <c r="J25" s="20">
        <v>2</v>
      </c>
      <c r="K25" s="20">
        <v>2</v>
      </c>
      <c r="L25" s="84">
        <f>IF('学科別入学状況'!B25&lt;&gt;0,'学科別入学状況'!E25/'学科別入学状況'!B25*100,0)</f>
        <v>19.75464343040587</v>
      </c>
      <c r="M25" s="86">
        <f>IF('学科別入学状況'!C25&lt;&gt;0,'学科別入学状況'!F25/'学科別入学状況'!C25*100,0)</f>
        <v>21.363040629095675</v>
      </c>
      <c r="N25" s="86">
        <f>IF('学科別入学状況'!D25&lt;&gt;0,'学科別入学状況'!G25/'学科別入学状況'!D25*100,0)</f>
        <v>17.977799227799228</v>
      </c>
      <c r="O25" s="87">
        <f>'学科別生徒数'!B22/'学科別生徒数'!B$6*100</f>
        <v>12.443597713827334</v>
      </c>
      <c r="P25" s="87">
        <f>'学科別生徒数'!C22/'学科別生徒数'!C$6*100</f>
        <v>13.701111165500024</v>
      </c>
      <c r="Q25" s="87">
        <f>'学科別生徒数'!D22/'学科別生徒数'!D$6*100</f>
        <v>11.123670554385244</v>
      </c>
      <c r="R25" s="86">
        <f>IF('学科別生徒数'!$B22&lt;&gt;0,'学科別生徒数'!C22/'学科別生徒数'!$B22*100,0)</f>
        <v>56.38597904915391</v>
      </c>
      <c r="S25" s="86">
        <f>IF('学科別生徒数'!$B22&lt;&gt;0,'学科別生徒数'!D22/'学科別生徒数'!$B22*100,0)</f>
        <v>43.6140209508461</v>
      </c>
      <c r="T25" s="94" t="s">
        <v>138</v>
      </c>
    </row>
    <row r="26" spans="1:20" ht="12.75" customHeight="1">
      <c r="A26" s="72" t="s">
        <v>124</v>
      </c>
      <c r="B26" s="3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84">
        <f>IF('学科別入学状況'!B26&lt;&gt;0,'学科別入学状況'!E26/'学科別入学状況'!B26*100,0)</f>
        <v>0</v>
      </c>
      <c r="M26" s="86">
        <f>IF('学科別入学状況'!C26&lt;&gt;0,'学科別入学状況'!F26/'学科別入学状況'!C26*100,0)</f>
        <v>0</v>
      </c>
      <c r="N26" s="86">
        <f>IF('学科別入学状況'!D26&lt;&gt;0,'学科別入学状況'!G26/'学科別入学状況'!D26*100,0)</f>
        <v>0</v>
      </c>
      <c r="O26" s="87">
        <f>'学科別生徒数'!B23/'学科別生徒数'!B$6*100</f>
        <v>0</v>
      </c>
      <c r="P26" s="87">
        <f>'学科別生徒数'!C23/'学科別生徒数'!C$6*100</f>
        <v>0</v>
      </c>
      <c r="Q26" s="87">
        <f>'学科別生徒数'!D23/'学科別生徒数'!D$6*100</f>
        <v>0</v>
      </c>
      <c r="R26" s="86">
        <f>IF('学科別生徒数'!$B23&lt;&gt;0,'学科別生徒数'!C23/'学科別生徒数'!$B23*100,0)</f>
        <v>0</v>
      </c>
      <c r="S26" s="86">
        <f>IF('学科別生徒数'!$B23&lt;&gt;0,'学科別生徒数'!D23/'学科別生徒数'!$B23*100,0)</f>
        <v>0</v>
      </c>
      <c r="T26" s="94" t="s">
        <v>139</v>
      </c>
    </row>
    <row r="27" spans="1:20" ht="12.75" customHeight="1">
      <c r="A27" s="72" t="s">
        <v>109</v>
      </c>
      <c r="B27" s="3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84">
        <f>IF('学科別入学状況'!B27&lt;&gt;0,'学科別入学状況'!E27/'学科別入学状況'!B27*100,0)</f>
        <v>0</v>
      </c>
      <c r="M27" s="86">
        <f>IF('学科別入学状況'!C27&lt;&gt;0,'学科別入学状況'!F27/'学科別入学状況'!C27*100,0)</f>
        <v>0</v>
      </c>
      <c r="N27" s="86">
        <f>IF('学科別入学状況'!D27&lt;&gt;0,'学科別入学状況'!G27/'学科別入学状況'!D27*100,0)</f>
        <v>0</v>
      </c>
      <c r="O27" s="87">
        <f>'学科別生徒数'!B24/'学科別生徒数'!B$6*100</f>
        <v>0</v>
      </c>
      <c r="P27" s="87">
        <f>'学科別生徒数'!C24/'学科別生徒数'!C$6*100</f>
        <v>0</v>
      </c>
      <c r="Q27" s="87">
        <f>'学科別生徒数'!D24/'学科別生徒数'!D$6*100</f>
        <v>0</v>
      </c>
      <c r="R27" s="86">
        <f>IF('学科別生徒数'!$B24&lt;&gt;0,'学科別生徒数'!C24/'学科別生徒数'!$B24*100,0)</f>
        <v>0</v>
      </c>
      <c r="S27" s="86">
        <f>IF('学科別生徒数'!$B24&lt;&gt;0,'学科別生徒数'!D24/'学科別生徒数'!$B24*100,0)</f>
        <v>0</v>
      </c>
      <c r="T27" s="94" t="s">
        <v>109</v>
      </c>
    </row>
    <row r="28" spans="1:20" ht="12.75" customHeight="1">
      <c r="A28" s="72" t="s">
        <v>110</v>
      </c>
      <c r="B28" s="30">
        <v>195</v>
      </c>
      <c r="C28" s="20">
        <v>105</v>
      </c>
      <c r="D28" s="20">
        <v>90</v>
      </c>
      <c r="E28" s="20">
        <v>36</v>
      </c>
      <c r="F28" s="20">
        <v>17</v>
      </c>
      <c r="G28" s="20">
        <v>19</v>
      </c>
      <c r="H28" s="20">
        <v>0</v>
      </c>
      <c r="I28" s="20">
        <v>0</v>
      </c>
      <c r="J28" s="20">
        <v>0</v>
      </c>
      <c r="K28" s="20">
        <v>0</v>
      </c>
      <c r="L28" s="84">
        <f>IF('学科別入学状況'!B28&lt;&gt;0,'学科別入学状況'!E28/'学科別入学状況'!B28*100,0)</f>
        <v>18.461538461538463</v>
      </c>
      <c r="M28" s="86">
        <f>IF('学科別入学状況'!C28&lt;&gt;0,'学科別入学状況'!F28/'学科別入学状況'!C28*100,0)</f>
        <v>16.19047619047619</v>
      </c>
      <c r="N28" s="86">
        <f>IF('学科別入学状況'!D28&lt;&gt;0,'学科別入学状況'!G28/'学科別入学状況'!D28*100,0)</f>
        <v>21.11111111111111</v>
      </c>
      <c r="O28" s="87">
        <f>'学科別生徒数'!B25/'学科別生徒数'!B$6*100</f>
        <v>0.8974230422139777</v>
      </c>
      <c r="P28" s="87">
        <f>'学科別生徒数'!C25/'学科別生徒数'!C$6*100</f>
        <v>0.6118752753438739</v>
      </c>
      <c r="Q28" s="87">
        <f>'学科別生徒数'!D25/'学科別生徒数'!D$6*100</f>
        <v>1.19714329753892</v>
      </c>
      <c r="R28" s="86">
        <f>IF('学科別生徒数'!$B25&lt;&gt;0,'学科別生徒数'!C25/'学科別生徒数'!$B25*100,0)</f>
        <v>34.91620111731844</v>
      </c>
      <c r="S28" s="86">
        <f>IF('学科別生徒数'!$B25&lt;&gt;0,'学科別生徒数'!D25/'学科別生徒数'!$B25*100,0)</f>
        <v>65.08379888268156</v>
      </c>
      <c r="T28" s="94" t="s">
        <v>110</v>
      </c>
    </row>
    <row r="29" spans="1:20" ht="12.75" customHeight="1">
      <c r="A29" s="72" t="s">
        <v>111</v>
      </c>
      <c r="B29" s="3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84">
        <f>IF('学科別入学状況'!B29&lt;&gt;0,'学科別入学状況'!E29/'学科別入学状況'!B29*100,0)</f>
        <v>0</v>
      </c>
      <c r="M29" s="86">
        <f>IF('学科別入学状況'!C29&lt;&gt;0,'学科別入学状況'!F29/'学科別入学状況'!C29*100,0)</f>
        <v>0</v>
      </c>
      <c r="N29" s="86">
        <f>IF('学科別入学状況'!D29&lt;&gt;0,'学科別入学状況'!G29/'学科別入学状況'!D29*100,0)</f>
        <v>0</v>
      </c>
      <c r="O29" s="87">
        <f>'学科別生徒数'!B26/'学科別生徒数'!B$6*100</f>
        <v>0</v>
      </c>
      <c r="P29" s="87">
        <f>'学科別生徒数'!C26/'学科別生徒数'!C$6*100</f>
        <v>0</v>
      </c>
      <c r="Q29" s="87">
        <f>'学科別生徒数'!D26/'学科別生徒数'!D$6*100</f>
        <v>0</v>
      </c>
      <c r="R29" s="86">
        <f>IF('学科別生徒数'!$B26&lt;&gt;0,'学科別生徒数'!C26/'学科別生徒数'!$B26*100,0)</f>
        <v>0</v>
      </c>
      <c r="S29" s="86">
        <f>IF('学科別生徒数'!$B26&lt;&gt;0,'学科別生徒数'!D26/'学科別生徒数'!$B26*100,0)</f>
        <v>0</v>
      </c>
      <c r="T29" s="94" t="s">
        <v>111</v>
      </c>
    </row>
    <row r="30" spans="1:20" ht="12.75" customHeight="1">
      <c r="A30" s="72" t="s">
        <v>112</v>
      </c>
      <c r="B30" s="30">
        <v>161</v>
      </c>
      <c r="C30" s="20">
        <v>0</v>
      </c>
      <c r="D30" s="20">
        <v>161</v>
      </c>
      <c r="E30" s="20">
        <v>47</v>
      </c>
      <c r="F30" s="20">
        <v>0</v>
      </c>
      <c r="G30" s="20">
        <v>47</v>
      </c>
      <c r="H30" s="20">
        <v>0</v>
      </c>
      <c r="I30" s="20">
        <v>5</v>
      </c>
      <c r="J30" s="20">
        <v>0</v>
      </c>
      <c r="K30" s="20">
        <v>0</v>
      </c>
      <c r="L30" s="84">
        <f>IF('学科別入学状況'!B30&lt;&gt;0,'学科別入学状況'!E30/'学科別入学状況'!B30*100,0)</f>
        <v>29.19254658385093</v>
      </c>
      <c r="M30" s="86">
        <f>IF('学科別入学状況'!C30&lt;&gt;0,'学科別入学状況'!F30/'学科別入学状況'!C30*100,0)</f>
        <v>0</v>
      </c>
      <c r="N30" s="86">
        <f>IF('学科別入学状況'!D30&lt;&gt;0,'学科別入学状況'!G30/'学科別入学状況'!D30*100,0)</f>
        <v>29.19254658385093</v>
      </c>
      <c r="O30" s="87">
        <f>'学科別生徒数'!B27/'学科別生徒数'!B$6*100</f>
        <v>0.7394966409305124</v>
      </c>
      <c r="P30" s="87">
        <f>'学科別生徒数'!C27/'学科別生徒数'!C$6*100</f>
        <v>0</v>
      </c>
      <c r="Q30" s="87">
        <f>'学科別生徒数'!D27/'学科別生徒数'!D$6*100</f>
        <v>1.51569644967374</v>
      </c>
      <c r="R30" s="86">
        <f>IF('学科別生徒数'!$B27&lt;&gt;0,'学科別生徒数'!C27/'学科別生徒数'!$B27*100,0)</f>
        <v>0</v>
      </c>
      <c r="S30" s="86">
        <f>IF('学科別生徒数'!$B27&lt;&gt;0,'学科別生徒数'!D27/'学科別生徒数'!$B27*100,0)</f>
        <v>100</v>
      </c>
      <c r="T30" s="94" t="s">
        <v>112</v>
      </c>
    </row>
    <row r="31" spans="1:20" ht="12.75" customHeight="1">
      <c r="A31" s="72" t="s">
        <v>113</v>
      </c>
      <c r="B31" s="3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84">
        <f>IF('学科別入学状況'!B31&lt;&gt;0,'学科別入学状況'!E31/'学科別入学状況'!B31*100,0)</f>
        <v>0</v>
      </c>
      <c r="M31" s="86">
        <f>IF('学科別入学状況'!C31&lt;&gt;0,'学科別入学状況'!F31/'学科別入学状況'!C31*100,0)</f>
        <v>0</v>
      </c>
      <c r="N31" s="86">
        <f>IF('学科別入学状況'!D31&lt;&gt;0,'学科別入学状況'!G31/'学科別入学状況'!D31*100,0)</f>
        <v>0</v>
      </c>
      <c r="O31" s="87">
        <f>'学科別生徒数'!B28/'学科別生徒数'!B$6*100</f>
        <v>0</v>
      </c>
      <c r="P31" s="87">
        <f>'学科別生徒数'!C28/'学科別生徒数'!C$6*100</f>
        <v>0</v>
      </c>
      <c r="Q31" s="87">
        <f>'学科別生徒数'!D28/'学科別生徒数'!D$6*100</f>
        <v>0</v>
      </c>
      <c r="R31" s="86">
        <f>IF('学科別生徒数'!$B28&lt;&gt;0,'学科別生徒数'!C28/'学科別生徒数'!$B28*100,0)</f>
        <v>0</v>
      </c>
      <c r="S31" s="86">
        <f>IF('学科別生徒数'!$B28&lt;&gt;0,'学科別生徒数'!D28/'学科別生徒数'!$B28*100,0)</f>
        <v>0</v>
      </c>
      <c r="T31" s="94" t="s">
        <v>113</v>
      </c>
    </row>
    <row r="32" spans="1:20" ht="12.75" customHeight="1">
      <c r="A32" s="72" t="s">
        <v>114</v>
      </c>
      <c r="B32" s="3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84">
        <f>IF('学科別入学状況'!B32&lt;&gt;0,'学科別入学状況'!E32/'学科別入学状況'!B32*100,0)</f>
        <v>0</v>
      </c>
      <c r="M32" s="86">
        <f>IF('学科別入学状況'!C32&lt;&gt;0,'学科別入学状況'!F32/'学科別入学状況'!C32*100,0)</f>
        <v>0</v>
      </c>
      <c r="N32" s="86">
        <f>IF('学科別入学状況'!D32&lt;&gt;0,'学科別入学状況'!G32/'学科別入学状況'!D32*100,0)</f>
        <v>0</v>
      </c>
      <c r="O32" s="87">
        <f>'学科別生徒数'!B29/'学科別生徒数'!B$6*100</f>
        <v>0</v>
      </c>
      <c r="P32" s="87">
        <f>'学科別生徒数'!C29/'学科別生徒数'!C$6*100</f>
        <v>0</v>
      </c>
      <c r="Q32" s="87">
        <f>'学科別生徒数'!D29/'学科別生徒数'!D$6*100</f>
        <v>0</v>
      </c>
      <c r="R32" s="86">
        <f>IF('学科別生徒数'!$B29&lt;&gt;0,'学科別生徒数'!C29/'学科別生徒数'!$B29*100,0)</f>
        <v>0</v>
      </c>
      <c r="S32" s="86">
        <f>IF('学科別生徒数'!$B29&lt;&gt;0,'学科別生徒数'!D29/'学科別生徒数'!$B29*100,0)</f>
        <v>0</v>
      </c>
      <c r="T32" s="94" t="s">
        <v>114</v>
      </c>
    </row>
    <row r="33" spans="1:20" ht="12.75" customHeight="1">
      <c r="A33" s="72" t="s">
        <v>115</v>
      </c>
      <c r="B33" s="3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84">
        <f>IF('学科別入学状況'!B33&lt;&gt;0,'学科別入学状況'!E33/'学科別入学状況'!B33*100,0)</f>
        <v>0</v>
      </c>
      <c r="M33" s="86">
        <f>IF('学科別入学状況'!C33&lt;&gt;0,'学科別入学状況'!F33/'学科別入学状況'!C33*100,0)</f>
        <v>0</v>
      </c>
      <c r="N33" s="86">
        <f>IF('学科別入学状況'!D33&lt;&gt;0,'学科別入学状況'!G33/'学科別入学状況'!D33*100,0)</f>
        <v>0</v>
      </c>
      <c r="O33" s="87">
        <f>'学科別生徒数'!B30/'学科別生徒数'!B$6*100</f>
        <v>0</v>
      </c>
      <c r="P33" s="87">
        <f>'学科別生徒数'!C30/'学科別生徒数'!C$6*100</f>
        <v>0</v>
      </c>
      <c r="Q33" s="87">
        <f>'学科別生徒数'!D30/'学科別生徒数'!D$6*100</f>
        <v>0</v>
      </c>
      <c r="R33" s="86">
        <f>IF('学科別生徒数'!$B30&lt;&gt;0,'学科別生徒数'!C30/'学科別生徒数'!$B30*100,0)</f>
        <v>0</v>
      </c>
      <c r="S33" s="86">
        <f>IF('学科別生徒数'!$B30&lt;&gt;0,'学科別生徒数'!D30/'学科別生徒数'!$B30*100,0)</f>
        <v>0</v>
      </c>
      <c r="T33" s="94" t="s">
        <v>115</v>
      </c>
    </row>
    <row r="34" spans="1:20" ht="12.75" customHeight="1">
      <c r="A34" s="72" t="s">
        <v>116</v>
      </c>
      <c r="B34" s="3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84">
        <f>IF('学科別入学状況'!B34&lt;&gt;0,'学科別入学状況'!E34/'学科別入学状況'!B34*100,0)</f>
        <v>0</v>
      </c>
      <c r="M34" s="86">
        <f>IF('学科別入学状況'!C34&lt;&gt;0,'学科別入学状況'!F34/'学科別入学状況'!C34*100,0)</f>
        <v>0</v>
      </c>
      <c r="N34" s="86">
        <f>IF('学科別入学状況'!D34&lt;&gt;0,'学科別入学状況'!G34/'学科別入学状況'!D34*100,0)</f>
        <v>0</v>
      </c>
      <c r="O34" s="87">
        <f>'学科別生徒数'!B31/'学科別生徒数'!B$6*100</f>
        <v>0.1654467061064875</v>
      </c>
      <c r="P34" s="87">
        <f>'学科別生徒数'!C31/'学科別生徒数'!C$6*100</f>
        <v>0</v>
      </c>
      <c r="Q34" s="87">
        <f>'学科別生徒数'!D31/'学科別生徒数'!D$6*100</f>
        <v>0.3391049684015825</v>
      </c>
      <c r="R34" s="86">
        <f>IF('学科別生徒数'!$B31&lt;&gt;0,'学科別生徒数'!C31/'学科別生徒数'!$B31*100,0)</f>
        <v>0</v>
      </c>
      <c r="S34" s="86">
        <f>IF('学科別生徒数'!$B31&lt;&gt;0,'学科別生徒数'!D31/'学科別生徒数'!$B31*100,0)</f>
        <v>100</v>
      </c>
      <c r="T34" s="94" t="s">
        <v>116</v>
      </c>
    </row>
    <row r="35" spans="1:20" ht="12.75" customHeight="1">
      <c r="A35" s="72" t="s">
        <v>117</v>
      </c>
      <c r="B35" s="30">
        <v>623</v>
      </c>
      <c r="C35" s="20">
        <v>349</v>
      </c>
      <c r="D35" s="20">
        <v>274</v>
      </c>
      <c r="E35" s="20">
        <v>144</v>
      </c>
      <c r="F35" s="20">
        <v>68</v>
      </c>
      <c r="G35" s="20">
        <v>76</v>
      </c>
      <c r="H35" s="20">
        <v>0</v>
      </c>
      <c r="I35" s="20">
        <v>0</v>
      </c>
      <c r="J35" s="20">
        <v>0</v>
      </c>
      <c r="K35" s="20">
        <v>0</v>
      </c>
      <c r="L35" s="84">
        <f>IF('学科別入学状況'!B35&lt;&gt;0,'学科別入学状況'!E35/'学科別入学状況'!B35*100,0)</f>
        <v>23.113964686998393</v>
      </c>
      <c r="M35" s="86">
        <f>IF('学科別入学状況'!C35&lt;&gt;0,'学科別入学状況'!F35/'学科別入学状況'!C35*100,0)</f>
        <v>19.484240687679083</v>
      </c>
      <c r="N35" s="86">
        <f>IF('学科別入学状況'!D35&lt;&gt;0,'学科別入学状況'!G35/'学科別入学状況'!D35*100,0)</f>
        <v>27.73722627737226</v>
      </c>
      <c r="O35" s="87">
        <f>'学科別生徒数'!B32/'学科別生徒数'!B$6*100</f>
        <v>0.36097463150506365</v>
      </c>
      <c r="P35" s="87">
        <f>'学科別生徒数'!C32/'学科別生徒数'!C$6*100</f>
        <v>0.3328601497870674</v>
      </c>
      <c r="Q35" s="87">
        <f>'学科別生徒数'!D32/'学科別生徒数'!D$6*100</f>
        <v>0.3904845090684889</v>
      </c>
      <c r="R35" s="86">
        <f>IF('学科別生徒数'!$B32&lt;&gt;0,'学科別生徒数'!C32/'学科別生徒数'!$B32*100,0)</f>
        <v>47.22222222222222</v>
      </c>
      <c r="S35" s="86">
        <f>IF('学科別生徒数'!$B32&lt;&gt;0,'学科別生徒数'!D32/'学科別生徒数'!$B32*100,0)</f>
        <v>52.77777777777778</v>
      </c>
      <c r="T35" s="94" t="s">
        <v>117</v>
      </c>
    </row>
    <row r="36" spans="1:20" ht="10.5" customHeight="1">
      <c r="A36" s="6"/>
      <c r="B36" s="30"/>
      <c r="C36" s="20"/>
      <c r="D36" s="20"/>
      <c r="E36" s="20"/>
      <c r="F36" s="20"/>
      <c r="G36" s="20"/>
      <c r="H36" s="20"/>
      <c r="I36" s="20"/>
      <c r="J36" s="20"/>
      <c r="K36" s="20"/>
      <c r="L36" s="84">
        <f>IF('学科別入学状況'!B36&lt;&gt;0,'学科別入学状況'!E36/'学科別入学状況'!B36*100,0)</f>
        <v>0</v>
      </c>
      <c r="M36" s="86">
        <f>IF('学科別入学状況'!C36&lt;&gt;0,'学科別入学状況'!F36/'学科別入学状況'!C36*100,0)</f>
        <v>0</v>
      </c>
      <c r="N36" s="86">
        <f>IF('学科別入学状況'!D36&lt;&gt;0,'学科別入学状況'!G36/'学科別入学状況'!D36*100,0)</f>
        <v>0</v>
      </c>
      <c r="O36" s="87">
        <f>'学科別生徒数'!B33/'学科別生徒数'!B$6*100</f>
        <v>0</v>
      </c>
      <c r="P36" s="87">
        <f>'学科別生徒数'!C33/'学科別生徒数'!C$6*100</f>
        <v>0</v>
      </c>
      <c r="Q36" s="87">
        <f>'学科別生徒数'!D33/'学科別生徒数'!D$6*100</f>
        <v>0</v>
      </c>
      <c r="R36" s="86">
        <f>IF('学科別生徒数'!$B33&lt;&gt;0,'学科別生徒数'!C33/'学科別生徒数'!$B33*100,0)</f>
        <v>0</v>
      </c>
      <c r="S36" s="86">
        <f>IF('学科別生徒数'!$B33&lt;&gt;0,'学科別生徒数'!D33/'学科別生徒数'!$B33*100,0)</f>
        <v>0</v>
      </c>
      <c r="T36" s="95"/>
    </row>
    <row r="37" spans="1:20" ht="12.75" customHeight="1">
      <c r="A37" s="6" t="s">
        <v>125</v>
      </c>
      <c r="B37" s="30">
        <f aca="true" t="shared" si="3" ref="B37:K37">SUM(B38:B48)</f>
        <v>215</v>
      </c>
      <c r="C37" s="20">
        <f t="shared" si="3"/>
        <v>138</v>
      </c>
      <c r="D37" s="20">
        <f t="shared" si="3"/>
        <v>77</v>
      </c>
      <c r="E37" s="20">
        <f t="shared" si="3"/>
        <v>202</v>
      </c>
      <c r="F37" s="20">
        <f t="shared" si="3"/>
        <v>128</v>
      </c>
      <c r="G37" s="20">
        <f t="shared" si="3"/>
        <v>74</v>
      </c>
      <c r="H37" s="20">
        <f t="shared" si="3"/>
        <v>5</v>
      </c>
      <c r="I37" s="20">
        <f t="shared" si="3"/>
        <v>1</v>
      </c>
      <c r="J37" s="20">
        <f t="shared" si="3"/>
        <v>36</v>
      </c>
      <c r="K37" s="20">
        <f t="shared" si="3"/>
        <v>13</v>
      </c>
      <c r="L37" s="84">
        <f>IF('学科別入学状況'!B37&lt;&gt;0,'学科別入学状況'!E37/'学科別入学状況'!B37*100,0)</f>
        <v>93.95348837209302</v>
      </c>
      <c r="M37" s="86">
        <f>IF('学科別入学状況'!C37&lt;&gt;0,'学科別入学状況'!F37/'学科別入学状況'!C37*100,0)</f>
        <v>92.7536231884058</v>
      </c>
      <c r="N37" s="86">
        <f>IF('学科別入学状況'!D37&lt;&gt;0,'学科別入学状況'!G37/'学科別入学状況'!D37*100,0)</f>
        <v>96.1038961038961</v>
      </c>
      <c r="O37" s="87">
        <f>'学科別生徒数'!B34/'学科別生徒数'!B$6*100</f>
        <v>1.8374611450917475</v>
      </c>
      <c r="P37" s="87">
        <f>'学科別生徒数'!C34/'学科別生徒数'!C$6*100</f>
        <v>2.1880659846296933</v>
      </c>
      <c r="Q37" s="87">
        <f>'学科別生徒数'!D34/'学科別生徒数'!D$6*100</f>
        <v>1.4694548630735242</v>
      </c>
      <c r="R37" s="86">
        <f>IF('学科別生徒数'!$B34&lt;&gt;0,'学科別生徒数'!C34/'学科別生徒数'!$B34*100,0)</f>
        <v>60.98226466575716</v>
      </c>
      <c r="S37" s="86">
        <f>IF('学科別生徒数'!$B34&lt;&gt;0,'学科別生徒数'!D34/'学科別生徒数'!$B34*100,0)</f>
        <v>39.017735334242836</v>
      </c>
      <c r="T37" s="95" t="s">
        <v>140</v>
      </c>
    </row>
    <row r="38" spans="1:20" ht="12.75" customHeight="1">
      <c r="A38" s="72" t="s">
        <v>123</v>
      </c>
      <c r="B38" s="30">
        <v>117</v>
      </c>
      <c r="C38" s="20">
        <v>56</v>
      </c>
      <c r="D38" s="20">
        <v>61</v>
      </c>
      <c r="E38" s="20">
        <v>107</v>
      </c>
      <c r="F38" s="20">
        <v>49</v>
      </c>
      <c r="G38" s="20">
        <v>58</v>
      </c>
      <c r="H38" s="20">
        <v>2</v>
      </c>
      <c r="I38" s="20">
        <v>1</v>
      </c>
      <c r="J38" s="20">
        <v>18</v>
      </c>
      <c r="K38" s="20">
        <v>10</v>
      </c>
      <c r="L38" s="84">
        <f>IF('学科別入学状況'!B38&lt;&gt;0,'学科別入学状況'!E38/'学科別入学状況'!B38*100,0)</f>
        <v>91.45299145299145</v>
      </c>
      <c r="M38" s="86">
        <f>IF('学科別入学状況'!C38&lt;&gt;0,'学科別入学状況'!F38/'学科別入学状況'!C38*100,0)</f>
        <v>87.5</v>
      </c>
      <c r="N38" s="86">
        <f>IF('学科別入学状況'!D38&lt;&gt;0,'学科別入学状況'!G38/'学科別入学状況'!D38*100,0)</f>
        <v>95.08196721311475</v>
      </c>
      <c r="O38" s="87">
        <f>'学科別生徒数'!B35/'学科別生徒数'!B$6*100</f>
        <v>1.155620174471072</v>
      </c>
      <c r="P38" s="87">
        <f>'学科別生徒数'!C35/'学科別生徒数'!C$6*100</f>
        <v>1.0230554603749573</v>
      </c>
      <c r="Q38" s="87">
        <f>'学科別生徒数'!D35/'学科別生徒数'!D$6*100</f>
        <v>1.2947644248060421</v>
      </c>
      <c r="R38" s="86">
        <f>IF('学科別生徒数'!$B35&lt;&gt;0,'学科別生徒数'!C35/'学科別生徒数'!$B35*100,0)</f>
        <v>45.33622559652928</v>
      </c>
      <c r="S38" s="86">
        <f>IF('学科別生徒数'!$B35&lt;&gt;0,'学科別生徒数'!D35/'学科別生徒数'!$B35*100,0)</f>
        <v>54.66377440347071</v>
      </c>
      <c r="T38" s="94" t="s">
        <v>138</v>
      </c>
    </row>
    <row r="39" spans="1:20" ht="12.75" customHeight="1">
      <c r="A39" s="72" t="s">
        <v>124</v>
      </c>
      <c r="B39" s="3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84">
        <f>IF('学科別入学状況'!B39&lt;&gt;0,'学科別入学状況'!E39/'学科別入学状況'!B39*100,0)</f>
        <v>0</v>
      </c>
      <c r="M39" s="86">
        <f>IF('学科別入学状況'!C39&lt;&gt;0,'学科別入学状況'!F39/'学科別入学状況'!C39*100,0)</f>
        <v>0</v>
      </c>
      <c r="N39" s="86">
        <f>IF('学科別入学状況'!D39&lt;&gt;0,'学科別入学状況'!G39/'学科別入学状況'!D39*100,0)</f>
        <v>0</v>
      </c>
      <c r="O39" s="87">
        <f>'学科別生徒数'!B36/'学科別生徒数'!B$6*100</f>
        <v>0</v>
      </c>
      <c r="P39" s="87">
        <f>'学科別生徒数'!C36/'学科別生徒数'!C$6*100</f>
        <v>0</v>
      </c>
      <c r="Q39" s="87">
        <f>'学科別生徒数'!D36/'学科別生徒数'!D$6*100</f>
        <v>0</v>
      </c>
      <c r="R39" s="86">
        <f>IF('学科別生徒数'!$B36&lt;&gt;0,'学科別生徒数'!C36/'学科別生徒数'!$B36*100,0)</f>
        <v>0</v>
      </c>
      <c r="S39" s="86">
        <f>IF('学科別生徒数'!$B36&lt;&gt;0,'学科別生徒数'!D36/'学科別生徒数'!$B36*100,0)</f>
        <v>0</v>
      </c>
      <c r="T39" s="94" t="s">
        <v>139</v>
      </c>
    </row>
    <row r="40" spans="1:20" ht="12.75" customHeight="1">
      <c r="A40" s="72" t="s">
        <v>109</v>
      </c>
      <c r="B40" s="30">
        <v>86</v>
      </c>
      <c r="C40" s="20">
        <v>74</v>
      </c>
      <c r="D40" s="20">
        <v>12</v>
      </c>
      <c r="E40" s="20">
        <v>83</v>
      </c>
      <c r="F40" s="20">
        <v>71</v>
      </c>
      <c r="G40" s="20">
        <v>12</v>
      </c>
      <c r="H40" s="20">
        <v>2</v>
      </c>
      <c r="I40" s="20">
        <v>0</v>
      </c>
      <c r="J40" s="20">
        <v>15</v>
      </c>
      <c r="K40" s="20">
        <v>0</v>
      </c>
      <c r="L40" s="84">
        <f>IF('学科別入学状況'!B40&lt;&gt;0,'学科別入学状況'!E40/'学科別入学状況'!B40*100,0)</f>
        <v>96.51162790697676</v>
      </c>
      <c r="M40" s="86">
        <f>IF('学科別入学状況'!C40&lt;&gt;0,'学科別入学状況'!F40/'学科別入学状況'!C40*100,0)</f>
        <v>95.94594594594594</v>
      </c>
      <c r="N40" s="86">
        <f>IF('学科別入学状況'!D40&lt;&gt;0,'学科別入学状況'!G40/'学科別入学状況'!D40*100,0)</f>
        <v>100</v>
      </c>
      <c r="O40" s="87">
        <f>'学科別生徒数'!B37/'学科別生徒数'!B$6*100</f>
        <v>0.5765567030983656</v>
      </c>
      <c r="P40" s="87">
        <f>'学科別生徒数'!C37/'学科別生徒数'!C$6*100</f>
        <v>1.0230554603749573</v>
      </c>
      <c r="Q40" s="87">
        <f>'学科別生徒数'!D37/'学科別生徒数'!D$6*100</f>
        <v>0.10789703540050352</v>
      </c>
      <c r="R40" s="86">
        <f>IF('学科別生徒数'!$B37&lt;&gt;0,'学科別生徒数'!C37/'学科別生徒数'!$B37*100,0)</f>
        <v>90.8695652173913</v>
      </c>
      <c r="S40" s="86">
        <f>IF('学科別生徒数'!$B37&lt;&gt;0,'学科別生徒数'!D37/'学科別生徒数'!$B37*100,0)</f>
        <v>9.130434782608695</v>
      </c>
      <c r="T40" s="94" t="s">
        <v>109</v>
      </c>
    </row>
    <row r="41" spans="1:20" ht="12.75" customHeight="1">
      <c r="A41" s="72" t="s">
        <v>110</v>
      </c>
      <c r="B41" s="30">
        <v>12</v>
      </c>
      <c r="C41" s="20">
        <v>8</v>
      </c>
      <c r="D41" s="20">
        <v>4</v>
      </c>
      <c r="E41" s="20">
        <v>12</v>
      </c>
      <c r="F41" s="20">
        <v>8</v>
      </c>
      <c r="G41" s="20">
        <v>4</v>
      </c>
      <c r="H41" s="20">
        <v>1</v>
      </c>
      <c r="I41" s="20">
        <v>0</v>
      </c>
      <c r="J41" s="20">
        <v>3</v>
      </c>
      <c r="K41" s="20">
        <v>3</v>
      </c>
      <c r="L41" s="84">
        <f>IF('学科別入学状況'!B41&lt;&gt;0,'学科別入学状況'!E41/'学科別入学状況'!B41*100,0)</f>
        <v>100</v>
      </c>
      <c r="M41" s="86">
        <f>IF('学科別入学状況'!C41&lt;&gt;0,'学科別入学状況'!F41/'学科別入学状況'!C41*100,0)</f>
        <v>100</v>
      </c>
      <c r="N41" s="86">
        <f>IF('学科別入学状況'!D41&lt;&gt;0,'学科別入学状況'!G41/'学科別入学状況'!D41*100,0)</f>
        <v>100</v>
      </c>
      <c r="O41" s="87">
        <f>'学科別生徒数'!B38/'学科別生徒数'!B$6*100</f>
        <v>0.10528426752231022</v>
      </c>
      <c r="P41" s="87">
        <f>'学科別生徒数'!C38/'学科別生徒数'!C$6*100</f>
        <v>0.14195506387977874</v>
      </c>
      <c r="Q41" s="87">
        <f>'学科別生徒数'!D38/'学科別生徒数'!D$6*100</f>
        <v>0.06679340286697837</v>
      </c>
      <c r="R41" s="86">
        <f>IF('学科別生徒数'!$B38&lt;&gt;0,'学科別生徒数'!C38/'学科別生徒数'!$B38*100,0)</f>
        <v>69.04761904761905</v>
      </c>
      <c r="S41" s="86">
        <f>IF('学科別生徒数'!$B38&lt;&gt;0,'学科別生徒数'!D38/'学科別生徒数'!$B38*100,0)</f>
        <v>30.952380952380953</v>
      </c>
      <c r="T41" s="94" t="s">
        <v>110</v>
      </c>
    </row>
    <row r="42" spans="1:20" ht="12.75" customHeight="1">
      <c r="A42" s="72" t="s">
        <v>111</v>
      </c>
      <c r="B42" s="3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84">
        <f>IF('学科別入学状況'!B42&lt;&gt;0,'学科別入学状況'!E42/'学科別入学状況'!B42*100,0)</f>
        <v>0</v>
      </c>
      <c r="M42" s="86">
        <f>IF('学科別入学状況'!C42&lt;&gt;0,'学科別入学状況'!F42/'学科別入学状況'!C42*100,0)</f>
        <v>0</v>
      </c>
      <c r="N42" s="86">
        <f>IF('学科別入学状況'!D42&lt;&gt;0,'学科別入学状況'!G42/'学科別入学状況'!D42*100,0)</f>
        <v>0</v>
      </c>
      <c r="O42" s="87">
        <f>'学科別生徒数'!B39/'学科別生徒数'!B$6*100</f>
        <v>0</v>
      </c>
      <c r="P42" s="87">
        <f>'学科別生徒数'!C39/'学科別生徒数'!C$6*100</f>
        <v>0</v>
      </c>
      <c r="Q42" s="87">
        <f>'学科別生徒数'!D39/'学科別生徒数'!D$6*100</f>
        <v>0</v>
      </c>
      <c r="R42" s="86">
        <f>IF('学科別生徒数'!$B39&lt;&gt;0,'学科別生徒数'!C39/'学科別生徒数'!$B39*100,0)</f>
        <v>0</v>
      </c>
      <c r="S42" s="86">
        <f>IF('学科別生徒数'!$B39&lt;&gt;0,'学科別生徒数'!D39/'学科別生徒数'!$B39*100,0)</f>
        <v>0</v>
      </c>
      <c r="T42" s="94" t="s">
        <v>111</v>
      </c>
    </row>
    <row r="43" spans="1:20" ht="12.75" customHeight="1">
      <c r="A43" s="72" t="s">
        <v>112</v>
      </c>
      <c r="B43" s="3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84">
        <f>IF('学科別入学状況'!B43&lt;&gt;0,'学科別入学状況'!E43/'学科別入学状況'!B43*100,0)</f>
        <v>0</v>
      </c>
      <c r="M43" s="86">
        <f>IF('学科別入学状況'!C43&lt;&gt;0,'学科別入学状況'!F43/'学科別入学状況'!C43*100,0)</f>
        <v>0</v>
      </c>
      <c r="N43" s="86">
        <f>IF('学科別入学状況'!D43&lt;&gt;0,'学科別入学状況'!G43/'学科別入学状況'!D43*100,0)</f>
        <v>0</v>
      </c>
      <c r="O43" s="87">
        <f>'学科別生徒数'!B40/'学科別生徒数'!B$6*100</f>
        <v>0</v>
      </c>
      <c r="P43" s="87">
        <f>'学科別生徒数'!C40/'学科別生徒数'!C$6*100</f>
        <v>0</v>
      </c>
      <c r="Q43" s="87">
        <f>'学科別生徒数'!D40/'学科別生徒数'!D$6*100</f>
        <v>0</v>
      </c>
      <c r="R43" s="86">
        <f>IF('学科別生徒数'!$B40&lt;&gt;0,'学科別生徒数'!C40/'学科別生徒数'!$B40*100,0)</f>
        <v>0</v>
      </c>
      <c r="S43" s="86">
        <f>IF('学科別生徒数'!$B40&lt;&gt;0,'学科別生徒数'!D40/'学科別生徒数'!$B40*100,0)</f>
        <v>0</v>
      </c>
      <c r="T43" s="94" t="s">
        <v>112</v>
      </c>
    </row>
    <row r="44" spans="1:20" ht="12.75" customHeight="1">
      <c r="A44" s="72" t="s">
        <v>113</v>
      </c>
      <c r="B44" s="3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84">
        <f>IF('学科別入学状況'!B44&lt;&gt;0,'学科別入学状況'!E44/'学科別入学状況'!B44*100,0)</f>
        <v>0</v>
      </c>
      <c r="M44" s="86">
        <f>IF('学科別入学状況'!C44&lt;&gt;0,'学科別入学状況'!F44/'学科別入学状況'!C44*100,0)</f>
        <v>0</v>
      </c>
      <c r="N44" s="86">
        <f>IF('学科別入学状況'!D44&lt;&gt;0,'学科別入学状況'!G44/'学科別入学状況'!D44*100,0)</f>
        <v>0</v>
      </c>
      <c r="O44" s="87">
        <f>'学科別生徒数'!B41/'学科別生徒数'!B$6*100</f>
        <v>0</v>
      </c>
      <c r="P44" s="87">
        <f>'学科別生徒数'!C41/'学科別生徒数'!C$6*100</f>
        <v>0</v>
      </c>
      <c r="Q44" s="87">
        <f>'学科別生徒数'!D41/'学科別生徒数'!D$6*100</f>
        <v>0</v>
      </c>
      <c r="R44" s="86">
        <f>IF('学科別生徒数'!$B41&lt;&gt;0,'学科別生徒数'!C41/'学科別生徒数'!$B41*100,0)</f>
        <v>0</v>
      </c>
      <c r="S44" s="86">
        <f>IF('学科別生徒数'!$B41&lt;&gt;0,'学科別生徒数'!D41/'学科別生徒数'!$B41*100,0)</f>
        <v>0</v>
      </c>
      <c r="T44" s="94" t="s">
        <v>113</v>
      </c>
    </row>
    <row r="45" spans="1:20" ht="12.75" customHeight="1">
      <c r="A45" s="72" t="s">
        <v>114</v>
      </c>
      <c r="B45" s="3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84">
        <f>IF('学科別入学状況'!B45&lt;&gt;0,'学科別入学状況'!E45/'学科別入学状況'!B45*100,0)</f>
        <v>0</v>
      </c>
      <c r="M45" s="86">
        <f>IF('学科別入学状況'!C45&lt;&gt;0,'学科別入学状況'!F45/'学科別入学状況'!C45*100,0)</f>
        <v>0</v>
      </c>
      <c r="N45" s="86">
        <f>IF('学科別入学状況'!D45&lt;&gt;0,'学科別入学状況'!G45/'学科別入学状況'!D45*100,0)</f>
        <v>0</v>
      </c>
      <c r="O45" s="87">
        <f>'学科別生徒数'!B42/'学科別生徒数'!B$6*100</f>
        <v>0</v>
      </c>
      <c r="P45" s="87">
        <f>'学科別生徒数'!C42/'学科別生徒数'!C$6*100</f>
        <v>0</v>
      </c>
      <c r="Q45" s="87">
        <f>'学科別生徒数'!D42/'学科別生徒数'!D$6*100</f>
        <v>0</v>
      </c>
      <c r="R45" s="86">
        <f>IF('学科別生徒数'!$B42&lt;&gt;0,'学科別生徒数'!C42/'学科別生徒数'!$B42*100,0)</f>
        <v>0</v>
      </c>
      <c r="S45" s="86">
        <f>IF('学科別生徒数'!$B42&lt;&gt;0,'学科別生徒数'!D42/'学科別生徒数'!$B42*100,0)</f>
        <v>0</v>
      </c>
      <c r="T45" s="94" t="s">
        <v>114</v>
      </c>
    </row>
    <row r="46" spans="1:20" ht="12.75" customHeight="1">
      <c r="A46" s="72" t="s">
        <v>115</v>
      </c>
      <c r="B46" s="3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84">
        <f>IF('学科別入学状況'!B46&lt;&gt;0,'学科別入学状況'!E46/'学科別入学状況'!B46*100,0)</f>
        <v>0</v>
      </c>
      <c r="M46" s="86">
        <f>IF('学科別入学状況'!C46&lt;&gt;0,'学科別入学状況'!F46/'学科別入学状況'!C46*100,0)</f>
        <v>0</v>
      </c>
      <c r="N46" s="86">
        <f>IF('学科別入学状況'!D46&lt;&gt;0,'学科別入学状況'!G46/'学科別入学状況'!D46*100,0)</f>
        <v>0</v>
      </c>
      <c r="O46" s="87">
        <f>'学科別生徒数'!B43/'学科別生徒数'!B$6*100</f>
        <v>0</v>
      </c>
      <c r="P46" s="87">
        <f>'学科別生徒数'!C43/'学科別生徒数'!C$6*100</f>
        <v>0</v>
      </c>
      <c r="Q46" s="87">
        <f>'学科別生徒数'!D43/'学科別生徒数'!D$6*100</f>
        <v>0</v>
      </c>
      <c r="R46" s="86">
        <f>IF('学科別生徒数'!$B43&lt;&gt;0,'学科別生徒数'!C43/'学科別生徒数'!$B43*100,0)</f>
        <v>0</v>
      </c>
      <c r="S46" s="86">
        <f>IF('学科別生徒数'!$B43&lt;&gt;0,'学科別生徒数'!D43/'学科別生徒数'!$B43*100,0)</f>
        <v>0</v>
      </c>
      <c r="T46" s="94" t="s">
        <v>115</v>
      </c>
    </row>
    <row r="47" spans="1:20" ht="12.75" customHeight="1">
      <c r="A47" s="72" t="s">
        <v>116</v>
      </c>
      <c r="B47" s="3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84">
        <f>IF('学科別入学状況'!B47&lt;&gt;0,'学科別入学状況'!E47/'学科別入学状況'!B47*100,0)</f>
        <v>0</v>
      </c>
      <c r="M47" s="86">
        <f>IF('学科別入学状況'!C47&lt;&gt;0,'学科別入学状況'!F47/'学科別入学状況'!C47*100,0)</f>
        <v>0</v>
      </c>
      <c r="N47" s="86">
        <f>IF('学科別入学状況'!D47&lt;&gt;0,'学科別入学状況'!G47/'学科別入学状況'!D47*100,0)</f>
        <v>0</v>
      </c>
      <c r="O47" s="87">
        <f>'学科別生徒数'!B44/'学科別生徒数'!B$6*100</f>
        <v>0</v>
      </c>
      <c r="P47" s="87">
        <f>'学科別生徒数'!C44/'学科別生徒数'!C$6*100</f>
        <v>0</v>
      </c>
      <c r="Q47" s="87">
        <f>'学科別生徒数'!D44/'学科別生徒数'!D$6*100</f>
        <v>0</v>
      </c>
      <c r="R47" s="86">
        <f>IF('学科別生徒数'!$B44&lt;&gt;0,'学科別生徒数'!C44/'学科別生徒数'!$B44*100,0)</f>
        <v>0</v>
      </c>
      <c r="S47" s="86">
        <f>IF('学科別生徒数'!$B44&lt;&gt;0,'学科別生徒数'!D44/'学科別生徒数'!$B44*100,0)</f>
        <v>0</v>
      </c>
      <c r="T47" s="94" t="s">
        <v>116</v>
      </c>
    </row>
    <row r="48" spans="1:20" ht="12.75" customHeight="1">
      <c r="A48" s="72" t="s">
        <v>117</v>
      </c>
      <c r="B48" s="3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84">
        <f>IF('学科別入学状況'!B48&lt;&gt;0,'学科別入学状況'!E48/'学科別入学状況'!B48*100,0)</f>
        <v>0</v>
      </c>
      <c r="M48" s="86">
        <f>IF('学科別入学状況'!C48&lt;&gt;0,'学科別入学状況'!F48/'学科別入学状況'!C48*100,0)</f>
        <v>0</v>
      </c>
      <c r="N48" s="86">
        <f>IF('学科別入学状況'!D48&lt;&gt;0,'学科別入学状況'!G48/'学科別入学状況'!D48*100,0)</f>
        <v>0</v>
      </c>
      <c r="O48" s="87">
        <f>'学科別生徒数'!B45/'学科別生徒数'!B$6*100</f>
        <v>0</v>
      </c>
      <c r="P48" s="87">
        <f>'学科別生徒数'!C45/'学科別生徒数'!C$6*100</f>
        <v>0</v>
      </c>
      <c r="Q48" s="87">
        <f>'学科別生徒数'!D45/'学科別生徒数'!D$6*100</f>
        <v>0</v>
      </c>
      <c r="R48" s="86">
        <f>IF('学科別生徒数'!$B45&lt;&gt;0,'学科別生徒数'!C45/'学科別生徒数'!$B45*100,0)</f>
        <v>0</v>
      </c>
      <c r="S48" s="86">
        <f>IF('学科別生徒数'!$B45&lt;&gt;0,'学科別生徒数'!D45/'学科別生徒数'!$B45*100,0)</f>
        <v>0</v>
      </c>
      <c r="T48" s="94" t="s">
        <v>117</v>
      </c>
    </row>
    <row r="49" spans="1:20" ht="9.75" customHeight="1">
      <c r="A49" s="6"/>
      <c r="B49" s="30"/>
      <c r="C49" s="20"/>
      <c r="D49" s="20"/>
      <c r="E49" s="20"/>
      <c r="F49" s="20"/>
      <c r="G49" s="20"/>
      <c r="H49" s="20"/>
      <c r="I49" s="20"/>
      <c r="J49" s="20"/>
      <c r="K49" s="20"/>
      <c r="L49" s="84">
        <f>IF('学科別入学状況'!B49&lt;&gt;0,'学科別入学状況'!E49/'学科別入学状況'!B49*100,0)</f>
        <v>0</v>
      </c>
      <c r="M49" s="86">
        <f>IF('学科別入学状況'!C49&lt;&gt;0,'学科別入学状況'!F49/'学科別入学状況'!C49*100,0)</f>
        <v>0</v>
      </c>
      <c r="N49" s="86">
        <f>IF('学科別入学状況'!D49&lt;&gt;0,'学科別入学状況'!G49/'学科別入学状況'!D49*100,0)</f>
        <v>0</v>
      </c>
      <c r="O49" s="87">
        <f>'学科別生徒数'!B46/'学科別生徒数'!B$6*100</f>
        <v>0</v>
      </c>
      <c r="P49" s="87">
        <f>'学科別生徒数'!C46/'学科別生徒数'!C$6*100</f>
        <v>0</v>
      </c>
      <c r="Q49" s="87">
        <f>'学科別生徒数'!D46/'学科別生徒数'!D$6*100</f>
        <v>0</v>
      </c>
      <c r="R49" s="86">
        <f>IF('学科別生徒数'!$B46&lt;&gt;0,'学科別生徒数'!C46/'学科別生徒数'!$B46*100,0)</f>
        <v>0</v>
      </c>
      <c r="S49" s="86">
        <f>IF('学科別生徒数'!$B46&lt;&gt;0,'学科別生徒数'!D46/'学科別生徒数'!$B46*100,0)</f>
        <v>0</v>
      </c>
      <c r="T49" s="95"/>
    </row>
    <row r="50" spans="1:20" ht="12.75" customHeight="1">
      <c r="A50" s="6" t="s">
        <v>126</v>
      </c>
      <c r="B50" s="30">
        <f aca="true" t="shared" si="4" ref="B50:K50">SUM(B51:B61)</f>
        <v>603</v>
      </c>
      <c r="C50" s="20">
        <f t="shared" si="4"/>
        <v>316</v>
      </c>
      <c r="D50" s="20">
        <f t="shared" si="4"/>
        <v>287</v>
      </c>
      <c r="E50" s="20">
        <f t="shared" si="4"/>
        <v>215</v>
      </c>
      <c r="F50" s="20">
        <f t="shared" si="4"/>
        <v>82</v>
      </c>
      <c r="G50" s="20">
        <f t="shared" si="4"/>
        <v>133</v>
      </c>
      <c r="H50" s="20">
        <f t="shared" si="4"/>
        <v>32</v>
      </c>
      <c r="I50" s="20">
        <f t="shared" si="4"/>
        <v>55</v>
      </c>
      <c r="J50" s="20">
        <f t="shared" si="4"/>
        <v>0</v>
      </c>
      <c r="K50" s="20">
        <f t="shared" si="4"/>
        <v>0</v>
      </c>
      <c r="L50" s="84">
        <f>IF('学科別入学状況'!B50&lt;&gt;0,'学科別入学状況'!E50/'学科別入学状況'!B50*100,0)</f>
        <v>35.65505804311774</v>
      </c>
      <c r="M50" s="86">
        <f>IF('学科別入学状況'!C50&lt;&gt;0,'学科別入学状況'!F50/'学科別入学状況'!C50*100,0)</f>
        <v>25.949367088607595</v>
      </c>
      <c r="N50" s="86">
        <f>IF('学科別入学状況'!D50&lt;&gt;0,'学科別入学状況'!G50/'学科別入学状況'!D50*100,0)</f>
        <v>46.34146341463415</v>
      </c>
      <c r="O50" s="87">
        <f>'学科別生徒数'!B47/'学科別生徒数'!B$6*100</f>
        <v>1.5191015742504763</v>
      </c>
      <c r="P50" s="87">
        <f>'学科別生徒数'!C47/'学科別生徒数'!C$6*100</f>
        <v>1.165010524254736</v>
      </c>
      <c r="Q50" s="87">
        <f>'学科別生徒数'!D47/'学科別生徒数'!D$6*100</f>
        <v>1.890767096542157</v>
      </c>
      <c r="R50" s="86">
        <f>IF('学科別生徒数'!$B47&lt;&gt;0,'学科別生徒数'!C47/'学科別生徒数'!$B47*100,0)</f>
        <v>39.273927392739274</v>
      </c>
      <c r="S50" s="86">
        <f>IF('学科別生徒数'!$B47&lt;&gt;0,'学科別生徒数'!D47/'学科別生徒数'!$B47*100,0)</f>
        <v>60.726072607260726</v>
      </c>
      <c r="T50" s="95" t="s">
        <v>141</v>
      </c>
    </row>
    <row r="51" spans="1:20" ht="12.75" customHeight="1">
      <c r="A51" s="72" t="s">
        <v>123</v>
      </c>
      <c r="B51" s="30">
        <v>443</v>
      </c>
      <c r="C51" s="20">
        <v>272</v>
      </c>
      <c r="D51" s="20">
        <v>171</v>
      </c>
      <c r="E51" s="20">
        <v>134</v>
      </c>
      <c r="F51" s="20">
        <v>71</v>
      </c>
      <c r="G51" s="20">
        <v>63</v>
      </c>
      <c r="H51" s="20">
        <v>26</v>
      </c>
      <c r="I51" s="20">
        <v>32</v>
      </c>
      <c r="J51" s="20">
        <v>0</v>
      </c>
      <c r="K51" s="20">
        <v>0</v>
      </c>
      <c r="L51" s="84">
        <f>IF('学科別入学状況'!B51&lt;&gt;0,'学科別入学状況'!E51/'学科別入学状況'!B51*100,0)</f>
        <v>30.248306997742663</v>
      </c>
      <c r="M51" s="86">
        <f>IF('学科別入学状況'!C51&lt;&gt;0,'学科別入学状況'!F51/'学科別入学状況'!C51*100,0)</f>
        <v>26.10294117647059</v>
      </c>
      <c r="N51" s="86">
        <f>IF('学科別入学状況'!D51&lt;&gt;0,'学科別入学状況'!G51/'学科別入学状況'!D51*100,0)</f>
        <v>36.84210526315789</v>
      </c>
      <c r="O51" s="87">
        <f>'学科別生徒数'!B48/'学科別生徒数'!B$6*100</f>
        <v>0.9350245663290886</v>
      </c>
      <c r="P51" s="87">
        <f>'学科別生徒数'!C48/'学科別生徒数'!C$6*100</f>
        <v>0.9251554163199373</v>
      </c>
      <c r="Q51" s="87">
        <f>'学科別生徒数'!D48/'学科別生徒数'!D$6*100</f>
        <v>0.9453835482710785</v>
      </c>
      <c r="R51" s="86">
        <f>IF('学科別生徒数'!$B48&lt;&gt;0,'学科別生徒数'!C48/'学科別生徒数'!$B48*100,0)</f>
        <v>50.67024128686327</v>
      </c>
      <c r="S51" s="86">
        <f>IF('学科別生徒数'!$B48&lt;&gt;0,'学科別生徒数'!D48/'学科別生徒数'!$B48*100,0)</f>
        <v>49.32975871313673</v>
      </c>
      <c r="T51" s="94" t="s">
        <v>138</v>
      </c>
    </row>
    <row r="52" spans="1:20" ht="12.75" customHeight="1">
      <c r="A52" s="72" t="s">
        <v>124</v>
      </c>
      <c r="B52" s="3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84">
        <f>IF('学科別入学状況'!B52&lt;&gt;0,'学科別入学状況'!E52/'学科別入学状況'!B52*100,0)</f>
        <v>0</v>
      </c>
      <c r="M52" s="86">
        <f>IF('学科別入学状況'!C52&lt;&gt;0,'学科別入学状況'!F52/'学科別入学状況'!C52*100,0)</f>
        <v>0</v>
      </c>
      <c r="N52" s="86">
        <f>IF('学科別入学状況'!D52&lt;&gt;0,'学科別入学状況'!G52/'学科別入学状況'!D52*100,0)</f>
        <v>0</v>
      </c>
      <c r="O52" s="87">
        <f>'学科別生徒数'!B49/'学科別生徒数'!B$6*100</f>
        <v>0</v>
      </c>
      <c r="P52" s="87">
        <f>'学科別生徒数'!C49/'学科別生徒数'!C$6*100</f>
        <v>0</v>
      </c>
      <c r="Q52" s="87">
        <f>'学科別生徒数'!D49/'学科別生徒数'!D$6*100</f>
        <v>0</v>
      </c>
      <c r="R52" s="86">
        <f>IF('学科別生徒数'!$B49&lt;&gt;0,'学科別生徒数'!C49/'学科別生徒数'!$B49*100,0)</f>
        <v>0</v>
      </c>
      <c r="S52" s="86">
        <f>IF('学科別生徒数'!$B49&lt;&gt;0,'学科別生徒数'!D49/'学科別生徒数'!$B49*100,0)</f>
        <v>0</v>
      </c>
      <c r="T52" s="94" t="s">
        <v>139</v>
      </c>
    </row>
    <row r="53" spans="1:20" ht="12.75" customHeight="1">
      <c r="A53" s="72" t="s">
        <v>109</v>
      </c>
      <c r="B53" s="3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84">
        <f>IF('学科別入学状況'!B53&lt;&gt;0,'学科別入学状況'!E53/'学科別入学状況'!B53*100,0)</f>
        <v>0</v>
      </c>
      <c r="M53" s="86">
        <f>IF('学科別入学状況'!C53&lt;&gt;0,'学科別入学状況'!F53/'学科別入学状況'!C53*100,0)</f>
        <v>0</v>
      </c>
      <c r="N53" s="86">
        <f>IF('学科別入学状況'!D53&lt;&gt;0,'学科別入学状況'!G53/'学科別入学状況'!D53*100,0)</f>
        <v>0</v>
      </c>
      <c r="O53" s="87">
        <f>'学科別生徒数'!B50/'学科別生徒数'!B$6*100</f>
        <v>0</v>
      </c>
      <c r="P53" s="87">
        <f>'学科別生徒数'!C50/'学科別生徒数'!C$6*100</f>
        <v>0</v>
      </c>
      <c r="Q53" s="87">
        <f>'学科別生徒数'!D50/'学科別生徒数'!D$6*100</f>
        <v>0</v>
      </c>
      <c r="R53" s="86">
        <f>IF('学科別生徒数'!$B50&lt;&gt;0,'学科別生徒数'!C50/'学科別生徒数'!$B50*100,0)</f>
        <v>0</v>
      </c>
      <c r="S53" s="86">
        <f>IF('学科別生徒数'!$B50&lt;&gt;0,'学科別生徒数'!D50/'学科別生徒数'!$B50*100,0)</f>
        <v>0</v>
      </c>
      <c r="T53" s="94" t="s">
        <v>109</v>
      </c>
    </row>
    <row r="54" spans="1:20" ht="12.75" customHeight="1">
      <c r="A54" s="72" t="s">
        <v>110</v>
      </c>
      <c r="B54" s="3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84">
        <f>IF('学科別入学状況'!B54&lt;&gt;0,'学科別入学状況'!E54/'学科別入学状況'!B54*100,0)</f>
        <v>0</v>
      </c>
      <c r="M54" s="86">
        <f>IF('学科別入学状況'!C54&lt;&gt;0,'学科別入学状況'!F54/'学科別入学状況'!C54*100,0)</f>
        <v>0</v>
      </c>
      <c r="N54" s="86">
        <f>IF('学科別入学状況'!D54&lt;&gt;0,'学科別入学状況'!G54/'学科別入学状況'!D54*100,0)</f>
        <v>0</v>
      </c>
      <c r="O54" s="87">
        <f>'学科別生徒数'!B51/'学科別生徒数'!B$6*100</f>
        <v>0</v>
      </c>
      <c r="P54" s="87">
        <f>'学科別生徒数'!C51/'学科別生徒数'!C$6*100</f>
        <v>0</v>
      </c>
      <c r="Q54" s="87">
        <f>'学科別生徒数'!D51/'学科別生徒数'!D$6*100</f>
        <v>0</v>
      </c>
      <c r="R54" s="86">
        <f>IF('学科別生徒数'!$B51&lt;&gt;0,'学科別生徒数'!C51/'学科別生徒数'!$B51*100,0)</f>
        <v>0</v>
      </c>
      <c r="S54" s="86">
        <f>IF('学科別生徒数'!$B51&lt;&gt;0,'学科別生徒数'!D51/'学科別生徒数'!$B51*100,0)</f>
        <v>0</v>
      </c>
      <c r="T54" s="94" t="s">
        <v>110</v>
      </c>
    </row>
    <row r="55" spans="1:20" ht="12.75" customHeight="1">
      <c r="A55" s="72" t="s">
        <v>111</v>
      </c>
      <c r="B55" s="3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84">
        <f>IF('学科別入学状況'!B55&lt;&gt;0,'学科別入学状況'!E55/'学科別入学状況'!B55*100,0)</f>
        <v>0</v>
      </c>
      <c r="M55" s="86">
        <f>IF('学科別入学状況'!C55&lt;&gt;0,'学科別入学状況'!F55/'学科別入学状況'!C55*100,0)</f>
        <v>0</v>
      </c>
      <c r="N55" s="86">
        <f>IF('学科別入学状況'!D55&lt;&gt;0,'学科別入学状況'!G55/'学科別入学状況'!D55*100,0)</f>
        <v>0</v>
      </c>
      <c r="O55" s="87">
        <f>'学科別生徒数'!B52/'学科別生徒数'!B$6*100</f>
        <v>0</v>
      </c>
      <c r="P55" s="87">
        <f>'学科別生徒数'!C52/'学科別生徒数'!C$6*100</f>
        <v>0</v>
      </c>
      <c r="Q55" s="87">
        <f>'学科別生徒数'!D52/'学科別生徒数'!D$6*100</f>
        <v>0</v>
      </c>
      <c r="R55" s="86">
        <f>IF('学科別生徒数'!$B52&lt;&gt;0,'学科別生徒数'!C52/'学科別生徒数'!$B52*100,0)</f>
        <v>0</v>
      </c>
      <c r="S55" s="86">
        <f>IF('学科別生徒数'!$B52&lt;&gt;0,'学科別生徒数'!D52/'学科別生徒数'!$B52*100,0)</f>
        <v>0</v>
      </c>
      <c r="T55" s="94" t="s">
        <v>111</v>
      </c>
    </row>
    <row r="56" spans="1:20" ht="12.75" customHeight="1">
      <c r="A56" s="72" t="s">
        <v>112</v>
      </c>
      <c r="B56" s="30">
        <v>98</v>
      </c>
      <c r="C56" s="20">
        <v>34</v>
      </c>
      <c r="D56" s="20">
        <v>64</v>
      </c>
      <c r="E56" s="20">
        <v>41</v>
      </c>
      <c r="F56" s="20">
        <v>7</v>
      </c>
      <c r="G56" s="20">
        <v>34</v>
      </c>
      <c r="H56" s="20">
        <v>3</v>
      </c>
      <c r="I56" s="20">
        <v>12</v>
      </c>
      <c r="J56" s="20">
        <v>0</v>
      </c>
      <c r="K56" s="20">
        <v>0</v>
      </c>
      <c r="L56" s="84">
        <f>IF('学科別入学状況'!B56&lt;&gt;0,'学科別入学状況'!E56/'学科別入学状況'!B56*100,0)</f>
        <v>41.83673469387755</v>
      </c>
      <c r="M56" s="86">
        <f>IF('学科別入学状況'!C56&lt;&gt;0,'学科別入学状況'!F56/'学科別入学状況'!C56*100,0)</f>
        <v>20.588235294117645</v>
      </c>
      <c r="N56" s="86">
        <f>IF('学科別入学状況'!D56&lt;&gt;0,'学科別入学状況'!G56/'学科別入学状況'!D56*100,0)</f>
        <v>53.125</v>
      </c>
      <c r="O56" s="87">
        <f>'学科別生徒数'!B53/'学科別生徒数'!B$6*100</f>
        <v>0.295798656372205</v>
      </c>
      <c r="P56" s="87">
        <f>'学科別生徒数'!C53/'学科別生徒数'!C$6*100</f>
        <v>0.1664300748935337</v>
      </c>
      <c r="Q56" s="87">
        <f>'学科別生徒数'!D53/'学科別生徒数'!D$6*100</f>
        <v>0.4315881416020141</v>
      </c>
      <c r="R56" s="86">
        <f>IF('学科別生徒数'!$B53&lt;&gt;0,'学科別生徒数'!C53/'学科別生徒数'!$B53*100,0)</f>
        <v>28.8135593220339</v>
      </c>
      <c r="S56" s="86">
        <f>IF('学科別生徒数'!$B53&lt;&gt;0,'学科別生徒数'!D53/'学科別生徒数'!$B53*100,0)</f>
        <v>71.1864406779661</v>
      </c>
      <c r="T56" s="94" t="s">
        <v>112</v>
      </c>
    </row>
    <row r="57" spans="1:20" ht="12.75" customHeight="1">
      <c r="A57" s="72" t="s">
        <v>113</v>
      </c>
      <c r="B57" s="3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84">
        <f>IF('学科別入学状況'!B57&lt;&gt;0,'学科別入学状況'!E57/'学科別入学状況'!B57*100,0)</f>
        <v>0</v>
      </c>
      <c r="M57" s="86">
        <f>IF('学科別入学状況'!C57&lt;&gt;0,'学科別入学状況'!F57/'学科別入学状況'!C57*100,0)</f>
        <v>0</v>
      </c>
      <c r="N57" s="86">
        <f>IF('学科別入学状況'!D57&lt;&gt;0,'学科別入学状況'!G57/'学科別入学状況'!D57*100,0)</f>
        <v>0</v>
      </c>
      <c r="O57" s="87">
        <f>'学科別生徒数'!B54/'学科別生徒数'!B$6*100</f>
        <v>0</v>
      </c>
      <c r="P57" s="87">
        <f>'学科別生徒数'!C54/'学科別生徒数'!C$6*100</f>
        <v>0</v>
      </c>
      <c r="Q57" s="87">
        <f>'学科別生徒数'!D54/'学科別生徒数'!D$6*100</f>
        <v>0</v>
      </c>
      <c r="R57" s="86">
        <f>IF('学科別生徒数'!$B54&lt;&gt;0,'学科別生徒数'!C54/'学科別生徒数'!$B54*100,0)</f>
        <v>0</v>
      </c>
      <c r="S57" s="86">
        <f>IF('学科別生徒数'!$B54&lt;&gt;0,'学科別生徒数'!D54/'学科別生徒数'!$B54*100,0)</f>
        <v>0</v>
      </c>
      <c r="T57" s="94" t="s">
        <v>113</v>
      </c>
    </row>
    <row r="58" spans="1:20" ht="12.75" customHeight="1">
      <c r="A58" s="72" t="s">
        <v>114</v>
      </c>
      <c r="B58" s="3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84">
        <f>IF('学科別入学状況'!B58&lt;&gt;0,'学科別入学状況'!E58/'学科別入学状況'!B58*100,0)</f>
        <v>0</v>
      </c>
      <c r="M58" s="86">
        <f>IF('学科別入学状況'!C58&lt;&gt;0,'学科別入学状況'!F58/'学科別入学状況'!C58*100,0)</f>
        <v>0</v>
      </c>
      <c r="N58" s="86">
        <f>IF('学科別入学状況'!D58&lt;&gt;0,'学科別入学状況'!G58/'学科別入学状況'!D58*100,0)</f>
        <v>0</v>
      </c>
      <c r="O58" s="87">
        <f>'学科別生徒数'!B55/'学科別生徒数'!B$6*100</f>
        <v>0</v>
      </c>
      <c r="P58" s="87">
        <f>'学科別生徒数'!C55/'学科別生徒数'!C$6*100</f>
        <v>0</v>
      </c>
      <c r="Q58" s="87">
        <f>'学科別生徒数'!D55/'学科別生徒数'!D$6*100</f>
        <v>0</v>
      </c>
      <c r="R58" s="86">
        <f>IF('学科別生徒数'!$B55&lt;&gt;0,'学科別生徒数'!C55/'学科別生徒数'!$B55*100,0)</f>
        <v>0</v>
      </c>
      <c r="S58" s="86">
        <f>IF('学科別生徒数'!$B55&lt;&gt;0,'学科別生徒数'!D55/'学科別生徒数'!$B55*100,0)</f>
        <v>0</v>
      </c>
      <c r="T58" s="94" t="s">
        <v>114</v>
      </c>
    </row>
    <row r="59" spans="1:20" ht="12.75" customHeight="1">
      <c r="A59" s="72" t="s">
        <v>115</v>
      </c>
      <c r="B59" s="30">
        <v>62</v>
      </c>
      <c r="C59" s="20">
        <v>10</v>
      </c>
      <c r="D59" s="20">
        <v>52</v>
      </c>
      <c r="E59" s="20">
        <v>40</v>
      </c>
      <c r="F59" s="20">
        <v>4</v>
      </c>
      <c r="G59" s="20">
        <v>36</v>
      </c>
      <c r="H59" s="20">
        <v>3</v>
      </c>
      <c r="I59" s="20">
        <v>11</v>
      </c>
      <c r="J59" s="20">
        <v>0</v>
      </c>
      <c r="K59" s="20">
        <v>0</v>
      </c>
      <c r="L59" s="84">
        <f>IF('学科別入学状況'!B59&lt;&gt;0,'学科別入学状況'!E59/'学科別入学状況'!B59*100,0)</f>
        <v>64.51612903225806</v>
      </c>
      <c r="M59" s="86">
        <f>IF('学科別入学状況'!C59&lt;&gt;0,'学科別入学状況'!F59/'学科別入学状況'!C59*100,0)</f>
        <v>40</v>
      </c>
      <c r="N59" s="86">
        <f>IF('学科別入学状況'!D59&lt;&gt;0,'学科別入学状況'!G59/'学科別入学状況'!D59*100,0)</f>
        <v>69.23076923076923</v>
      </c>
      <c r="O59" s="87">
        <f>'学科別生徒数'!B56/'学科別生徒数'!B$6*100</f>
        <v>0.2882783515491828</v>
      </c>
      <c r="P59" s="87">
        <f>'学科別生徒数'!C56/'学科別生徒数'!C$6*100</f>
        <v>0.07342503304126487</v>
      </c>
      <c r="Q59" s="87">
        <f>'学科別生徒数'!D56/'学科別生徒数'!D$6*100</f>
        <v>0.5137954066690643</v>
      </c>
      <c r="R59" s="86">
        <f>IF('学科別生徒数'!$B56&lt;&gt;0,'学科別生徒数'!C56/'学科別生徒数'!$B56*100,0)</f>
        <v>13.043478260869565</v>
      </c>
      <c r="S59" s="86">
        <f>IF('学科別生徒数'!$B56&lt;&gt;0,'学科別生徒数'!D56/'学科別生徒数'!$B56*100,0)</f>
        <v>86.95652173913044</v>
      </c>
      <c r="T59" s="94" t="s">
        <v>115</v>
      </c>
    </row>
    <row r="60" spans="1:20" ht="12.75" customHeight="1">
      <c r="A60" s="72" t="s">
        <v>116</v>
      </c>
      <c r="B60" s="3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84">
        <f>IF('学科別入学状況'!B60&lt;&gt;0,'学科別入学状況'!E60/'学科別入学状況'!B60*100,0)</f>
        <v>0</v>
      </c>
      <c r="M60" s="86">
        <f>IF('学科別入学状況'!C60&lt;&gt;0,'学科別入学状況'!F60/'学科別入学状況'!C60*100,0)</f>
        <v>0</v>
      </c>
      <c r="N60" s="86">
        <f>IF('学科別入学状況'!D60&lt;&gt;0,'学科別入学状況'!G60/'学科別入学状況'!D60*100,0)</f>
        <v>0</v>
      </c>
      <c r="O60" s="87">
        <f>'学科別生徒数'!B57/'学科別生徒数'!B$6*100</f>
        <v>0</v>
      </c>
      <c r="P60" s="87">
        <f>'学科別生徒数'!C57/'学科別生徒数'!C$6*100</f>
        <v>0</v>
      </c>
      <c r="Q60" s="87">
        <f>'学科別生徒数'!D57/'学科別生徒数'!D$6*100</f>
        <v>0</v>
      </c>
      <c r="R60" s="86">
        <f>IF('学科別生徒数'!$B57&lt;&gt;0,'学科別生徒数'!C57/'学科別生徒数'!$B57*100,0)</f>
        <v>0</v>
      </c>
      <c r="S60" s="86">
        <f>IF('学科別生徒数'!$B57&lt;&gt;0,'学科別生徒数'!D57/'学科別生徒数'!$B57*100,0)</f>
        <v>0</v>
      </c>
      <c r="T60" s="94" t="s">
        <v>116</v>
      </c>
    </row>
    <row r="61" spans="1:20" ht="12.75" customHeight="1">
      <c r="A61" s="83" t="s">
        <v>117</v>
      </c>
      <c r="B61" s="32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88">
        <f>IF('学科別入学状況'!B61&lt;&gt;0,'学科別入学状況'!E61/'学科別入学状況'!B61*100,0)</f>
        <v>0</v>
      </c>
      <c r="M61" s="89">
        <f>IF('学科別入学状況'!C61&lt;&gt;0,'学科別入学状況'!F61/'学科別入学状況'!C61*100,0)</f>
        <v>0</v>
      </c>
      <c r="N61" s="89">
        <f>IF('学科別入学状況'!D61&lt;&gt;0,'学科別入学状況'!G61/'学科別入学状況'!D61*100,0)</f>
        <v>0</v>
      </c>
      <c r="O61" s="90">
        <f>'学科別生徒数'!B58/'学科別生徒数'!B$6*100</f>
        <v>0</v>
      </c>
      <c r="P61" s="90">
        <f>'学科別生徒数'!C58/'学科別生徒数'!C$6*100</f>
        <v>0</v>
      </c>
      <c r="Q61" s="90">
        <f>'学科別生徒数'!D58/'学科別生徒数'!D$6*100</f>
        <v>0</v>
      </c>
      <c r="R61" s="89">
        <f>IF('学科別生徒数'!$B58&lt;&gt;0,'学科別生徒数'!C58/'学科別生徒数'!$B58*100,0)</f>
        <v>0</v>
      </c>
      <c r="S61" s="101">
        <f>IF('学科別生徒数'!$B58&lt;&gt;0,'学科別生徒数'!D58/'学科別生徒数'!$B58*100,0)</f>
        <v>0</v>
      </c>
      <c r="T61" s="96" t="s">
        <v>117</v>
      </c>
    </row>
    <row r="62" spans="1:10" ht="15" customHeight="1">
      <c r="A62" s="3"/>
      <c r="B62" s="2"/>
      <c r="C62" s="2"/>
      <c r="D62" s="2"/>
      <c r="E62" s="2"/>
      <c r="F62" s="2"/>
      <c r="G62" s="2"/>
      <c r="H62" s="2"/>
      <c r="I62" s="2"/>
      <c r="J62" s="2"/>
    </row>
    <row r="63" spans="1:10" ht="15" customHeight="1">
      <c r="A63" s="3"/>
      <c r="B63" s="2"/>
      <c r="C63" s="2"/>
      <c r="D63" s="2"/>
      <c r="E63" s="2"/>
      <c r="F63" s="2"/>
      <c r="G63" s="2"/>
      <c r="H63" s="2"/>
      <c r="I63" s="2"/>
      <c r="J63" s="2"/>
    </row>
    <row r="64" spans="1:10" ht="15" customHeight="1">
      <c r="A64" s="3"/>
      <c r="B64" s="2"/>
      <c r="C64" s="2"/>
      <c r="D64" s="2"/>
      <c r="E64" s="2"/>
      <c r="F64" s="2"/>
      <c r="G64" s="2"/>
      <c r="H64" s="2"/>
      <c r="I64" s="2"/>
      <c r="J64" s="2"/>
    </row>
    <row r="65" spans="1:10" ht="15" customHeight="1">
      <c r="A65" s="3"/>
      <c r="B65" s="2"/>
      <c r="C65" s="2"/>
      <c r="D65" s="2"/>
      <c r="E65" s="2"/>
      <c r="F65" s="2"/>
      <c r="G65" s="2"/>
      <c r="H65" s="2"/>
      <c r="I65" s="2"/>
      <c r="J65" s="2"/>
    </row>
    <row r="66" spans="1:10" ht="15" customHeight="1">
      <c r="A66" s="3"/>
      <c r="B66" s="2"/>
      <c r="C66" s="2"/>
      <c r="D66" s="2"/>
      <c r="E66" s="2"/>
      <c r="F66" s="2"/>
      <c r="G66" s="2"/>
      <c r="H66" s="2"/>
      <c r="I66" s="2"/>
      <c r="J66" s="2"/>
    </row>
    <row r="67" spans="1:10" ht="15" customHeight="1">
      <c r="A67" s="3"/>
      <c r="B67" s="2"/>
      <c r="C67" s="2"/>
      <c r="D67" s="2"/>
      <c r="E67" s="2"/>
      <c r="F67" s="2"/>
      <c r="G67" s="2"/>
      <c r="H67" s="2"/>
      <c r="I67" s="2"/>
      <c r="J67" s="2"/>
    </row>
    <row r="68" spans="1:10" ht="15" customHeight="1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 ht="15" customHeight="1">
      <c r="A69" s="3"/>
      <c r="B69" s="2"/>
      <c r="C69" s="2"/>
      <c r="D69" s="2"/>
      <c r="E69" s="2"/>
      <c r="F69" s="2"/>
      <c r="G69" s="2"/>
      <c r="H69" s="2"/>
      <c r="I69" s="2"/>
      <c r="J69" s="2"/>
    </row>
    <row r="70" spans="1:10" ht="15" customHeight="1">
      <c r="A70" s="3"/>
      <c r="B70" s="2"/>
      <c r="C70" s="2"/>
      <c r="D70" s="2"/>
      <c r="E70" s="2"/>
      <c r="F70" s="2"/>
      <c r="G70" s="2"/>
      <c r="H70" s="2"/>
      <c r="I70" s="2"/>
      <c r="J70" s="2"/>
    </row>
    <row r="71" spans="1:10" ht="15" customHeight="1">
      <c r="A71" s="3"/>
      <c r="B71" s="2"/>
      <c r="C71" s="2"/>
      <c r="D71" s="2"/>
      <c r="E71" s="2"/>
      <c r="F71" s="2"/>
      <c r="G71" s="2"/>
      <c r="H71" s="2"/>
      <c r="I71" s="2"/>
      <c r="J71" s="2"/>
    </row>
    <row r="72" spans="1:10" ht="15" customHeight="1">
      <c r="A72" s="3"/>
      <c r="B72" s="2"/>
      <c r="C72" s="2"/>
      <c r="D72" s="2"/>
      <c r="E72" s="2"/>
      <c r="F72" s="2"/>
      <c r="G72" s="2"/>
      <c r="H72" s="2"/>
      <c r="I72" s="2"/>
      <c r="J72" s="2"/>
    </row>
  </sheetData>
  <mergeCells count="18">
    <mergeCell ref="L3:N6"/>
    <mergeCell ref="R7:R8"/>
    <mergeCell ref="L7:L8"/>
    <mergeCell ref="M7:M8"/>
    <mergeCell ref="N7:N8"/>
    <mergeCell ref="O7:O8"/>
    <mergeCell ref="S7:S8"/>
    <mergeCell ref="T3:T8"/>
    <mergeCell ref="O3:Q6"/>
    <mergeCell ref="R3:S6"/>
    <mergeCell ref="P7:P8"/>
    <mergeCell ref="Q7:Q8"/>
    <mergeCell ref="A3:A8"/>
    <mergeCell ref="B3:K3"/>
    <mergeCell ref="B5:D7"/>
    <mergeCell ref="E5:G7"/>
    <mergeCell ref="H5:I7"/>
    <mergeCell ref="J5:K7"/>
  </mergeCells>
  <printOptions/>
  <pageMargins left="0.7874015748031497" right="0.2362204724409449" top="0.15748031496062992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2006-10-31T02:33:04Z</cp:lastPrinted>
  <dcterms:created xsi:type="dcterms:W3CDTF">2003-10-15T00:38:19Z</dcterms:created>
  <dcterms:modified xsi:type="dcterms:W3CDTF">2006-11-01T00:11:59Z</dcterms:modified>
  <cp:category/>
  <cp:version/>
  <cp:contentType/>
  <cp:contentStatus/>
</cp:coreProperties>
</file>