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1940" windowHeight="6495" activeTab="0"/>
  </bookViews>
  <sheets>
    <sheet name="H28.3" sheetId="9" r:id="rId1"/>
    <sheet name="Sheet1" sheetId="10" r:id="rId2"/>
  </sheets>
  <definedNames>
    <definedName name="_xlnm.Print_Area" localSheetId="0">'H28.3'!$A$1:$AW$42</definedName>
  </definedNames>
  <calcPr calcId="145621"/>
</workbook>
</file>

<file path=xl/sharedStrings.xml><?xml version="1.0" encoding="utf-8"?>
<sst xmlns="http://schemas.openxmlformats.org/spreadsheetml/2006/main" count="172" uniqueCount="52">
  <si>
    <t>（単位：人）</t>
  </si>
  <si>
    <t>卒業者総数</t>
  </si>
  <si>
    <t>　Ａ　大学・</t>
  </si>
  <si>
    <t xml:space="preserve"> Ｂ　専修学校</t>
  </si>
  <si>
    <t>Ｃ　専 修 学 校 （ 一 般 課 程 ） 等 入 学 者　</t>
  </si>
  <si>
    <r>
      <t xml:space="preserve"> Ｄ　</t>
    </r>
    <r>
      <rPr>
        <sz val="10"/>
        <rFont val="ＭＳ Ｐ明朝"/>
        <family val="1"/>
      </rPr>
      <t>公共職業</t>
    </r>
  </si>
  <si>
    <t>Ｅ　　就　職　者</t>
  </si>
  <si>
    <t>再　　　　　掲</t>
  </si>
  <si>
    <t>短大等進学者</t>
  </si>
  <si>
    <t>（専門課程）進学者</t>
  </si>
  <si>
    <t>計</t>
  </si>
  <si>
    <t>一般課程</t>
  </si>
  <si>
    <t>各種学校</t>
  </si>
  <si>
    <t>能力開発施設等入学者</t>
  </si>
  <si>
    <t>（Ａ，Ｂ，Ｃ，Ｄを除く）</t>
  </si>
  <si>
    <t>左記以外の者</t>
  </si>
  <si>
    <t>死亡・不詳</t>
  </si>
  <si>
    <t>Ａの内就職者</t>
  </si>
  <si>
    <t>Ｂの内就職者</t>
  </si>
  <si>
    <t>Ｃの内就職者</t>
  </si>
  <si>
    <t>Ｄの内就職者</t>
  </si>
  <si>
    <t>男</t>
  </si>
  <si>
    <t>女</t>
  </si>
  <si>
    <t>合　　計</t>
  </si>
  <si>
    <t>全日制計</t>
  </si>
  <si>
    <t>普通</t>
  </si>
  <si>
    <t>農業</t>
  </si>
  <si>
    <t>県</t>
  </si>
  <si>
    <t>工業</t>
  </si>
  <si>
    <t>商業</t>
  </si>
  <si>
    <t>家庭</t>
  </si>
  <si>
    <t>音楽</t>
  </si>
  <si>
    <t>厚生</t>
  </si>
  <si>
    <t>立</t>
  </si>
  <si>
    <t>理数</t>
  </si>
  <si>
    <t>福祉</t>
  </si>
  <si>
    <t>体育</t>
  </si>
  <si>
    <t>美術</t>
  </si>
  <si>
    <t>私</t>
  </si>
  <si>
    <t>定時制計</t>
  </si>
  <si>
    <t>通信制計</t>
  </si>
  <si>
    <t>国際</t>
    <rPh sb="0" eb="2">
      <t>コクサイ</t>
    </rPh>
    <phoneticPr fontId="17"/>
  </si>
  <si>
    <t>総合</t>
    <rPh sb="0" eb="2">
      <t>ソウゴウ</t>
    </rPh>
    <phoneticPr fontId="17"/>
  </si>
  <si>
    <t>家庭</t>
    <rPh sb="0" eb="2">
      <t>カテイ</t>
    </rPh>
    <phoneticPr fontId="17"/>
  </si>
  <si>
    <t>福祉</t>
    <rPh sb="0" eb="2">
      <t>フクシ</t>
    </rPh>
    <phoneticPr fontId="17"/>
  </si>
  <si>
    <t>仕事に就いた者</t>
    <rPh sb="0" eb="2">
      <t>シゴト</t>
    </rPh>
    <rPh sb="3" eb="4">
      <t>ツ</t>
    </rPh>
    <rPh sb="6" eb="7">
      <t>シャ</t>
    </rPh>
    <phoneticPr fontId="17"/>
  </si>
  <si>
    <r>
      <t xml:space="preserve">F </t>
    </r>
    <r>
      <rPr>
        <sz val="11"/>
        <rFont val="ＭＳ Ｐ明朝"/>
        <family val="1"/>
      </rPr>
      <t>一時的な</t>
    </r>
    <rPh sb="2" eb="4">
      <t>イチジ</t>
    </rPh>
    <rPh sb="4" eb="5">
      <t>テキ</t>
    </rPh>
    <phoneticPr fontId="17"/>
  </si>
  <si>
    <t>Ｇ</t>
  </si>
  <si>
    <t>Ｈ</t>
  </si>
  <si>
    <t>（Ａ～Ｈ）</t>
  </si>
  <si>
    <t>　（３）　課程別・学科別卒業者の進路状況</t>
  </si>
  <si>
    <t>立</t>
    <rPh sb="0" eb="1">
      <t>リツ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</si>
</sst>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#,##0;[Red]#,##0"/>
    <numFmt numFmtId="186" formatCode="0;[Red]0"/>
  </numFmts>
  <fonts count="21">
    <font>
      <sz val="11"/>
      <name val="ＭＳ Ｐゴシック"/>
      <family val="3"/>
    </font>
    <font>
      <sz val="10"/>
      <name val="Arial"/>
      <family val="2"/>
    </font>
    <font>
      <sz val="14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1"/>
      <color indexed="10"/>
      <name val="ＤＦPOP体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16"/>
      <color indexed="10"/>
      <name val="ＤＦPOP体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sz val="9.5"/>
      <name val="ＭＳ Ｐ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9.5"/>
      <color indexed="10"/>
      <name val="ＭＳ Ｐゴシック"/>
      <family val="3"/>
    </font>
    <font>
      <sz val="9.5"/>
      <color indexed="10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hair"/>
      <top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hair"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hair"/>
    </border>
    <border>
      <left/>
      <right style="hair"/>
      <top style="thin"/>
      <bottom style="hair"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textRotation="255"/>
      <protection/>
    </xf>
    <xf numFmtId="0" fontId="7" fillId="0" borderId="0" xfId="0" applyFont="1" applyBorder="1" applyProtection="1">
      <protection/>
    </xf>
    <xf numFmtId="0" fontId="6" fillId="0" borderId="0" xfId="0" applyFont="1" applyBorder="1" applyProtection="1"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84" fontId="7" fillId="0" borderId="0" xfId="0" applyNumberFormat="1" applyFont="1" applyBorder="1" applyAlignment="1" applyProtection="1">
      <alignment vertical="center"/>
      <protection/>
    </xf>
    <xf numFmtId="184" fontId="8" fillId="0" borderId="0" xfId="0" applyNumberFormat="1" applyFont="1" applyBorder="1" applyAlignment="1" applyProtection="1">
      <alignment vertical="center"/>
      <protection/>
    </xf>
    <xf numFmtId="184" fontId="4" fillId="0" borderId="0" xfId="0" applyNumberFormat="1" applyFont="1" applyBorder="1" applyProtection="1"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184" fontId="9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Protection="1">
      <protection/>
    </xf>
    <xf numFmtId="0" fontId="1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Continuous" vertical="center"/>
      <protection/>
    </xf>
    <xf numFmtId="0" fontId="5" fillId="0" borderId="3" xfId="0" applyFont="1" applyFill="1" applyBorder="1" applyAlignment="1" applyProtection="1">
      <alignment horizontal="centerContinuous" vertical="center"/>
      <protection/>
    </xf>
    <xf numFmtId="0" fontId="5" fillId="0" borderId="4" xfId="0" applyFont="1" applyFill="1" applyBorder="1" applyAlignment="1" applyProtection="1">
      <alignment horizontal="centerContinuous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4" fillId="0" borderId="3" xfId="0" applyFont="1" applyFill="1" applyBorder="1" applyAlignment="1" applyProtection="1">
      <alignment horizontal="left" vertical="center"/>
      <protection/>
    </xf>
    <xf numFmtId="0" fontId="4" fillId="0" borderId="4" xfId="0" applyFont="1" applyFill="1" applyBorder="1" applyAlignment="1" applyProtection="1">
      <alignment horizontal="left" vertical="center"/>
      <protection/>
    </xf>
    <xf numFmtId="0" fontId="3" fillId="0" borderId="3" xfId="0" applyFont="1" applyFill="1" applyBorder="1" applyAlignment="1" applyProtection="1">
      <alignment horizontal="left" vertical="center"/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 applyProtection="1">
      <alignment horizontal="centerContinuous"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5" fillId="0" borderId="3" xfId="0" applyFont="1" applyFill="1" applyBorder="1" applyAlignment="1" applyProtection="1">
      <alignment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horizontal="centerContinuous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5" fillId="0" borderId="4" xfId="0" applyFont="1" applyFill="1" applyBorder="1" applyAlignment="1" applyProtection="1">
      <alignment horizontal="left" vertical="center"/>
      <protection/>
    </xf>
    <xf numFmtId="0" fontId="5" fillId="0" borderId="6" xfId="0" applyFont="1" applyFill="1" applyBorder="1" applyAlignment="1" applyProtection="1">
      <alignment horizontal="centerContinuous" vertical="center"/>
      <protection/>
    </xf>
    <xf numFmtId="0" fontId="5" fillId="0" borderId="7" xfId="0" applyFont="1" applyFill="1" applyBorder="1" applyAlignment="1" applyProtection="1">
      <alignment horizontal="centerContinuous" vertical="center"/>
      <protection/>
    </xf>
    <xf numFmtId="0" fontId="5" fillId="0" borderId="8" xfId="0" applyFont="1" applyFill="1" applyBorder="1" applyAlignment="1" applyProtection="1">
      <alignment horizontal="centerContinuous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 applyProtection="1">
      <alignment horizontal="centerContinuous" vertical="center"/>
      <protection/>
    </xf>
    <xf numFmtId="0" fontId="4" fillId="0" borderId="13" xfId="0" applyFont="1" applyFill="1" applyBorder="1" applyAlignment="1" applyProtection="1">
      <alignment horizontal="centerContinuous" vertical="center"/>
      <protection/>
    </xf>
    <xf numFmtId="0" fontId="4" fillId="0" borderId="12" xfId="0" applyFont="1" applyFill="1" applyBorder="1" applyAlignment="1" applyProtection="1">
      <alignment horizontal="centerContinuous" vertical="center"/>
      <protection/>
    </xf>
    <xf numFmtId="0" fontId="12" fillId="0" borderId="11" xfId="0" applyFont="1" applyFill="1" applyBorder="1" applyAlignment="1" applyProtection="1">
      <alignment horizontal="centerContinuous" vertical="center"/>
      <protection/>
    </xf>
    <xf numFmtId="0" fontId="12" fillId="0" borderId="13" xfId="0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 applyProtection="1">
      <alignment horizontal="centerContinuous" vertical="center"/>
      <protection/>
    </xf>
    <xf numFmtId="0" fontId="4" fillId="0" borderId="14" xfId="0" applyFont="1" applyFill="1" applyBorder="1" applyAlignment="1" applyProtection="1">
      <alignment horizontal="centerContinuous" vertical="center"/>
      <protection/>
    </xf>
    <xf numFmtId="0" fontId="4" fillId="0" borderId="15" xfId="0" applyFont="1" applyFill="1" applyBorder="1" applyAlignment="1" applyProtection="1">
      <alignment horizontal="centerContinuous" vertical="center"/>
      <protection/>
    </xf>
    <xf numFmtId="0" fontId="4" fillId="0" borderId="16" xfId="0" applyFont="1" applyFill="1" applyBorder="1" applyAlignment="1" applyProtection="1">
      <alignment horizontal="centerContinuous" vertical="center"/>
      <protection/>
    </xf>
    <xf numFmtId="0" fontId="3" fillId="0" borderId="12" xfId="0" applyFont="1" applyFill="1" applyBorder="1" applyAlignment="1" applyProtection="1">
      <alignment horizontal="centerContinuous" vertical="center" wrapText="1"/>
      <protection/>
    </xf>
    <xf numFmtId="0" fontId="13" fillId="0" borderId="11" xfId="0" applyFont="1" applyFill="1" applyBorder="1" applyAlignment="1" applyProtection="1">
      <alignment horizontal="centerContinuous" vertical="center"/>
      <protection/>
    </xf>
    <xf numFmtId="0" fontId="13" fillId="0" borderId="13" xfId="0" applyFont="1" applyFill="1" applyBorder="1" applyAlignment="1" applyProtection="1">
      <alignment horizontal="centerContinuous" vertical="center"/>
      <protection/>
    </xf>
    <xf numFmtId="0" fontId="3" fillId="0" borderId="12" xfId="0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3" xfId="0" applyFont="1" applyFill="1" applyBorder="1" applyAlignment="1" applyProtection="1">
      <alignment horizontal="centerContinuous" vertical="center"/>
      <protection/>
    </xf>
    <xf numFmtId="0" fontId="12" fillId="0" borderId="12" xfId="0" applyFont="1" applyFill="1" applyBorder="1" applyAlignment="1" applyProtection="1">
      <alignment horizontal="centerContinuous" vertical="center"/>
      <protection/>
    </xf>
    <xf numFmtId="0" fontId="13" fillId="0" borderId="14" xfId="0" applyFont="1" applyFill="1" applyBorder="1" applyAlignment="1" applyProtection="1">
      <alignment horizontal="centerContinuous" vertical="center"/>
      <protection/>
    </xf>
    <xf numFmtId="0" fontId="13" fillId="0" borderId="15" xfId="0" applyFont="1" applyFill="1" applyBorder="1" applyAlignment="1" applyProtection="1">
      <alignment horizontal="centerContinuous" vertical="center"/>
      <protection/>
    </xf>
    <xf numFmtId="0" fontId="13" fillId="0" borderId="16" xfId="0" applyFont="1" applyFill="1" applyBorder="1" applyAlignment="1" applyProtection="1">
      <alignment horizontal="centerContinuous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Continuous" vertical="center"/>
      <protection/>
    </xf>
    <xf numFmtId="0" fontId="11" fillId="0" borderId="8" xfId="0" applyFont="1" applyFill="1" applyBorder="1" applyAlignment="1" applyProtection="1">
      <alignment horizontal="centerContinuous" vertical="center"/>
      <protection/>
    </xf>
    <xf numFmtId="184" fontId="18" fillId="0" borderId="11" xfId="0" applyNumberFormat="1" applyFont="1" applyFill="1" applyBorder="1" applyAlignment="1" applyProtection="1">
      <alignment vertical="center"/>
      <protection/>
    </xf>
    <xf numFmtId="184" fontId="18" fillId="0" borderId="13" xfId="0" applyNumberFormat="1" applyFont="1" applyFill="1" applyBorder="1" applyAlignment="1" applyProtection="1">
      <alignment vertical="center"/>
      <protection/>
    </xf>
    <xf numFmtId="184" fontId="18" fillId="0" borderId="22" xfId="0" applyNumberFormat="1" applyFont="1" applyFill="1" applyBorder="1" applyAlignment="1" applyProtection="1">
      <alignment vertical="center"/>
      <protection/>
    </xf>
    <xf numFmtId="0" fontId="11" fillId="0" borderId="23" xfId="0" applyFont="1" applyFill="1" applyBorder="1" applyAlignment="1" applyProtection="1">
      <alignment horizontal="centerContinuous" vertical="center"/>
      <protection/>
    </xf>
    <xf numFmtId="0" fontId="11" fillId="0" borderId="24" xfId="0" applyFont="1" applyFill="1" applyBorder="1" applyAlignment="1" applyProtection="1">
      <alignment horizontal="centerContinuous" vertical="center"/>
      <protection/>
    </xf>
    <xf numFmtId="184" fontId="18" fillId="0" borderId="0" xfId="0" applyNumberFormat="1" applyFont="1" applyFill="1" applyBorder="1" applyAlignment="1" applyProtection="1">
      <alignment vertical="center"/>
      <protection/>
    </xf>
    <xf numFmtId="184" fontId="18" fillId="0" borderId="25" xfId="0" applyNumberFormat="1" applyFont="1" applyFill="1" applyBorder="1" applyAlignment="1" applyProtection="1">
      <alignment vertical="center"/>
      <protection/>
    </xf>
    <xf numFmtId="184" fontId="18" fillId="0" borderId="10" xfId="0" applyNumberFormat="1" applyFont="1" applyFill="1" applyBorder="1" applyAlignment="1" applyProtection="1">
      <alignment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184" fontId="18" fillId="0" borderId="0" xfId="0" applyNumberFormat="1" applyFont="1" applyFill="1" applyBorder="1" applyAlignment="1" applyProtection="1">
      <alignment vertical="center"/>
      <protection locked="0"/>
    </xf>
    <xf numFmtId="184" fontId="18" fillId="0" borderId="25" xfId="0" applyNumberFormat="1" applyFont="1" applyFill="1" applyBorder="1" applyAlignment="1" applyProtection="1">
      <alignment vertical="center"/>
      <protection locked="0"/>
    </xf>
    <xf numFmtId="184" fontId="18" fillId="0" borderId="10" xfId="0" applyNumberFormat="1" applyFont="1" applyFill="1" applyBorder="1" applyAlignment="1" applyProtection="1">
      <alignment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184" fontId="19" fillId="0" borderId="0" xfId="0" applyNumberFormat="1" applyFont="1" applyFill="1" applyBorder="1" applyAlignment="1" applyProtection="1">
      <alignment vertical="center"/>
      <protection/>
    </xf>
    <xf numFmtId="184" fontId="19" fillId="0" borderId="0" xfId="0" applyNumberFormat="1" applyFont="1" applyFill="1" applyBorder="1" applyAlignment="1" applyProtection="1">
      <alignment vertical="center"/>
      <protection locked="0"/>
    </xf>
    <xf numFmtId="184" fontId="15" fillId="0" borderId="0" xfId="0" applyNumberFormat="1" applyFont="1" applyFill="1" applyBorder="1" applyAlignment="1" applyProtection="1">
      <alignment vertical="center"/>
      <protection locked="0"/>
    </xf>
    <xf numFmtId="184" fontId="15" fillId="0" borderId="25" xfId="0" applyNumberFormat="1" applyFont="1" applyFill="1" applyBorder="1" applyAlignment="1" applyProtection="1">
      <alignment vertical="center"/>
      <protection locked="0"/>
    </xf>
    <xf numFmtId="184" fontId="15" fillId="0" borderId="10" xfId="0" applyNumberFormat="1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84" fontId="19" fillId="0" borderId="11" xfId="0" applyNumberFormat="1" applyFont="1" applyFill="1" applyBorder="1" applyAlignment="1" applyProtection="1">
      <alignment vertical="center"/>
      <protection/>
    </xf>
    <xf numFmtId="184" fontId="19" fillId="0" borderId="11" xfId="0" applyNumberFormat="1" applyFont="1" applyFill="1" applyBorder="1" applyAlignment="1" applyProtection="1">
      <alignment vertical="center"/>
      <protection locked="0"/>
    </xf>
    <xf numFmtId="184" fontId="15" fillId="0" borderId="11" xfId="0" applyNumberFormat="1" applyFont="1" applyFill="1" applyBorder="1" applyAlignment="1" applyProtection="1">
      <alignment vertical="center"/>
      <protection locked="0"/>
    </xf>
    <xf numFmtId="184" fontId="15" fillId="0" borderId="13" xfId="0" applyNumberFormat="1" applyFont="1" applyFill="1" applyBorder="1" applyAlignment="1" applyProtection="1">
      <alignment vertical="center"/>
      <protection locked="0"/>
    </xf>
    <xf numFmtId="184" fontId="15" fillId="0" borderId="22" xfId="0" applyNumberFormat="1" applyFont="1" applyFill="1" applyBorder="1" applyAlignment="1" applyProtection="1">
      <alignment vertical="center"/>
      <protection locked="0"/>
    </xf>
    <xf numFmtId="0" fontId="11" fillId="0" borderId="32" xfId="0" applyFont="1" applyFill="1" applyBorder="1" applyAlignment="1" applyProtection="1">
      <alignment horizontal="centerContinuous" vertical="center"/>
      <protection/>
    </xf>
    <xf numFmtId="0" fontId="11" fillId="0" borderId="22" xfId="0" applyFont="1" applyFill="1" applyBorder="1" applyAlignment="1" applyProtection="1">
      <alignment horizontal="centerContinuous" vertical="center"/>
      <protection/>
    </xf>
    <xf numFmtId="0" fontId="11" fillId="0" borderId="31" xfId="0" applyFont="1" applyFill="1" applyBorder="1" applyAlignment="1" applyProtection="1">
      <alignment horizontal="centerContinuous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184" fontId="18" fillId="0" borderId="11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184" fontId="19" fillId="0" borderId="34" xfId="0" applyNumberFormat="1" applyFont="1" applyFill="1" applyBorder="1" applyAlignment="1" applyProtection="1">
      <alignment vertical="center"/>
      <protection/>
    </xf>
    <xf numFmtId="184" fontId="19" fillId="0" borderId="34" xfId="0" applyNumberFormat="1" applyFont="1" applyFill="1" applyBorder="1" applyAlignment="1" applyProtection="1">
      <alignment vertical="center"/>
      <protection locked="0"/>
    </xf>
    <xf numFmtId="184" fontId="15" fillId="0" borderId="34" xfId="0" applyNumberFormat="1" applyFont="1" applyFill="1" applyBorder="1" applyAlignment="1" applyProtection="1">
      <alignment vertical="center"/>
      <protection locked="0"/>
    </xf>
    <xf numFmtId="184" fontId="15" fillId="0" borderId="19" xfId="0" applyNumberFormat="1" applyFont="1" applyFill="1" applyBorder="1" applyAlignment="1" applyProtection="1">
      <alignment vertical="center"/>
      <protection locked="0"/>
    </xf>
    <xf numFmtId="184" fontId="15" fillId="0" borderId="18" xfId="0" applyNumberFormat="1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184" fontId="18" fillId="0" borderId="37" xfId="0" applyNumberFormat="1" applyFont="1" applyFill="1" applyBorder="1" applyAlignment="1" applyProtection="1">
      <alignment vertical="center"/>
      <protection/>
    </xf>
    <xf numFmtId="184" fontId="18" fillId="0" borderId="12" xfId="0" applyNumberFormat="1" applyFont="1" applyFill="1" applyBorder="1" applyAlignment="1" applyProtection="1">
      <alignment vertical="center"/>
      <protection/>
    </xf>
    <xf numFmtId="184" fontId="18" fillId="0" borderId="38" xfId="0" applyNumberFormat="1" applyFont="1" applyFill="1" applyBorder="1" applyAlignment="1" applyProtection="1">
      <alignment vertical="center"/>
      <protection/>
    </xf>
    <xf numFmtId="184" fontId="18" fillId="0" borderId="38" xfId="0" applyNumberFormat="1" applyFont="1" applyFill="1" applyBorder="1" applyAlignment="1" applyProtection="1">
      <alignment vertical="center"/>
      <protection locked="0"/>
    </xf>
    <xf numFmtId="184" fontId="19" fillId="0" borderId="38" xfId="0" applyNumberFormat="1" applyFont="1" applyFill="1" applyBorder="1" applyAlignment="1" applyProtection="1">
      <alignment vertical="center"/>
      <protection/>
    </xf>
    <xf numFmtId="184" fontId="19" fillId="0" borderId="12" xfId="0" applyNumberFormat="1" applyFont="1" applyFill="1" applyBorder="1" applyAlignment="1" applyProtection="1">
      <alignment vertical="center"/>
      <protection/>
    </xf>
    <xf numFmtId="184" fontId="19" fillId="0" borderId="39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184" fontId="18" fillId="0" borderId="42" xfId="0" applyNumberFormat="1" applyFont="1" applyFill="1" applyBorder="1" applyAlignment="1" applyProtection="1">
      <alignment vertical="center"/>
      <protection/>
    </xf>
    <xf numFmtId="184" fontId="19" fillId="0" borderId="42" xfId="0" applyNumberFormat="1" applyFont="1" applyFill="1" applyBorder="1" applyAlignment="1" applyProtection="1">
      <alignment vertical="center"/>
      <protection locked="0"/>
    </xf>
    <xf numFmtId="184" fontId="18" fillId="0" borderId="43" xfId="0" applyNumberFormat="1" applyFont="1" applyFill="1" applyBorder="1" applyAlignment="1" applyProtection="1">
      <alignment vertical="center"/>
      <protection/>
    </xf>
    <xf numFmtId="184" fontId="18" fillId="0" borderId="44" xfId="0" applyNumberFormat="1" applyFont="1" applyFill="1" applyBorder="1" applyAlignment="1" applyProtection="1">
      <alignment vertical="center"/>
      <protection/>
    </xf>
    <xf numFmtId="184" fontId="14" fillId="0" borderId="42" xfId="0" applyNumberFormat="1" applyFont="1" applyFill="1" applyBorder="1" applyAlignment="1" applyProtection="1">
      <alignment vertical="center"/>
      <protection/>
    </xf>
    <xf numFmtId="184" fontId="18" fillId="0" borderId="40" xfId="0" applyNumberFormat="1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Continuous" vertical="center"/>
      <protection/>
    </xf>
    <xf numFmtId="0" fontId="20" fillId="0" borderId="15" xfId="0" applyFont="1" applyFill="1" applyBorder="1" applyAlignment="1" applyProtection="1">
      <alignment horizontal="centerContinuous" vertical="center"/>
      <protection/>
    </xf>
    <xf numFmtId="0" fontId="20" fillId="0" borderId="16" xfId="0" applyFont="1" applyFill="1" applyBorder="1" applyAlignment="1" applyProtection="1">
      <alignment horizontal="centerContinuous" vertical="center"/>
      <protection/>
    </xf>
    <xf numFmtId="0" fontId="20" fillId="0" borderId="24" xfId="0" applyFont="1" applyFill="1" applyBorder="1" applyAlignment="1" applyProtection="1">
      <alignment horizontal="centerContinuous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Protection="1">
      <protection/>
    </xf>
    <xf numFmtId="0" fontId="0" fillId="0" borderId="0" xfId="0" applyFont="1" applyBorder="1" applyProtection="1">
      <protection/>
    </xf>
    <xf numFmtId="0" fontId="0" fillId="0" borderId="32" xfId="0" applyFont="1" applyFill="1" applyBorder="1" applyProtection="1">
      <protection/>
    </xf>
    <xf numFmtId="0" fontId="0" fillId="0" borderId="13" xfId="0" applyFont="1" applyFill="1" applyBorder="1" applyProtection="1">
      <protection/>
    </xf>
    <xf numFmtId="0" fontId="0" fillId="0" borderId="0" xfId="0" applyFont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84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184" fontId="4" fillId="0" borderId="0" xfId="0" applyNumberFormat="1" applyFont="1" applyFill="1" applyBorder="1" applyProtection="1">
      <protection/>
    </xf>
    <xf numFmtId="186" fontId="4" fillId="0" borderId="0" xfId="0" applyNumberFormat="1" applyFont="1" applyFill="1" applyBorder="1" applyProtection="1"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184" fontId="19" fillId="0" borderId="32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43"/>
  <sheetViews>
    <sheetView showGridLines="0" showZeros="0" tabSelected="1" zoomScale="96" zoomScaleNormal="96" zoomScaleSheetLayoutView="100" workbookViewId="0" topLeftCell="A1">
      <pane xSplit="2" ySplit="4" topLeftCell="C12" activePane="bottomRight" state="frozen"/>
      <selection pane="topRight" activeCell="C1" sqref="C1"/>
      <selection pane="bottomLeft" activeCell="A5" sqref="A5"/>
      <selection pane="bottomRight" activeCell="AE15" sqref="AE15"/>
    </sheetView>
  </sheetViews>
  <sheetFormatPr defaultColWidth="9.00390625" defaultRowHeight="13.5"/>
  <cols>
    <col min="1" max="1" width="2.875" style="6" customWidth="1"/>
    <col min="2" max="2" width="7.875" style="147" customWidth="1"/>
    <col min="3" max="3" width="6.50390625" style="147" customWidth="1"/>
    <col min="4" max="5" width="5.625" style="147" customWidth="1"/>
    <col min="6" max="12" width="5.50390625" style="146" customWidth="1"/>
    <col min="13" max="15" width="4.50390625" style="146" customWidth="1"/>
    <col min="16" max="17" width="4.125" style="146" customWidth="1"/>
    <col min="18" max="18" width="4.50390625" style="146" customWidth="1"/>
    <col min="19" max="23" width="4.125" style="146" customWidth="1"/>
    <col min="24" max="27" width="5.50390625" style="146" customWidth="1"/>
    <col min="28" max="29" width="4.125" style="146" customWidth="1"/>
    <col min="30" max="30" width="5.50390625" style="146" customWidth="1"/>
    <col min="31" max="32" width="4.125" style="146" customWidth="1"/>
    <col min="33" max="35" width="2.625" style="146" customWidth="1"/>
    <col min="36" max="38" width="3.125" style="146" customWidth="1"/>
    <col min="39" max="46" width="2.50390625" style="146" customWidth="1"/>
    <col min="47" max="47" width="2.75390625" style="22" customWidth="1"/>
    <col min="48" max="48" width="7.375" style="6" customWidth="1"/>
    <col min="49" max="49" width="2.75390625" style="147" customWidth="1"/>
    <col min="50" max="50" width="3.375" style="147" customWidth="1"/>
    <col min="51" max="52" width="3.625" style="147" customWidth="1"/>
    <col min="53" max="53" width="3.25390625" style="147" customWidth="1"/>
    <col min="54" max="54" width="3.625" style="147" customWidth="1"/>
    <col min="55" max="55" width="3.50390625" style="147" customWidth="1"/>
    <col min="56" max="57" width="3.625" style="147" customWidth="1"/>
    <col min="58" max="58" width="6.50390625" style="147" customWidth="1"/>
    <col min="59" max="59" width="9.00390625" style="5" customWidth="1"/>
    <col min="60" max="16384" width="9.00390625" style="147" customWidth="1"/>
  </cols>
  <sheetData>
    <row r="1" spans="1:49" ht="32.25" customHeight="1">
      <c r="A1" s="20" t="s">
        <v>50</v>
      </c>
      <c r="B1" s="144"/>
      <c r="C1" s="145"/>
      <c r="D1" s="145"/>
      <c r="E1" s="146"/>
      <c r="AF1" s="144"/>
      <c r="AG1" s="145"/>
      <c r="AH1" s="145"/>
      <c r="AO1" s="21" t="s">
        <v>0</v>
      </c>
      <c r="AP1" s="21"/>
      <c r="AQ1" s="21"/>
      <c r="AR1" s="21"/>
      <c r="AV1" s="23"/>
      <c r="AW1" s="144"/>
    </row>
    <row r="2" spans="1:61" s="3" customFormat="1" ht="24" customHeight="1">
      <c r="A2" s="24"/>
      <c r="B2" s="25"/>
      <c r="C2" s="26" t="s">
        <v>1</v>
      </c>
      <c r="D2" s="27"/>
      <c r="E2" s="28"/>
      <c r="F2" s="29" t="s">
        <v>2</v>
      </c>
      <c r="G2" s="30"/>
      <c r="H2" s="31"/>
      <c r="I2" s="29" t="s">
        <v>3</v>
      </c>
      <c r="J2" s="32"/>
      <c r="K2" s="33"/>
      <c r="L2" s="34" t="s">
        <v>4</v>
      </c>
      <c r="M2" s="27"/>
      <c r="N2" s="27"/>
      <c r="O2" s="27"/>
      <c r="P2" s="27"/>
      <c r="Q2" s="27"/>
      <c r="R2" s="27"/>
      <c r="S2" s="27"/>
      <c r="T2" s="28"/>
      <c r="U2" s="35" t="s">
        <v>5</v>
      </c>
      <c r="V2" s="36"/>
      <c r="W2" s="37"/>
      <c r="X2" s="38" t="s">
        <v>6</v>
      </c>
      <c r="Y2" s="27"/>
      <c r="Z2" s="28"/>
      <c r="AA2" s="27" t="s">
        <v>46</v>
      </c>
      <c r="AB2" s="27"/>
      <c r="AC2" s="27"/>
      <c r="AD2" s="29" t="s">
        <v>47</v>
      </c>
      <c r="AE2" s="39"/>
      <c r="AF2" s="40"/>
      <c r="AG2" s="29" t="s">
        <v>48</v>
      </c>
      <c r="AH2" s="39"/>
      <c r="AI2" s="40"/>
      <c r="AJ2" s="41" t="s">
        <v>7</v>
      </c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3"/>
      <c r="AV2" s="24"/>
      <c r="AW2" s="25"/>
      <c r="AX2" s="2"/>
      <c r="AY2" s="2"/>
      <c r="BA2" s="1"/>
      <c r="BB2" s="1"/>
      <c r="BC2" s="2"/>
      <c r="BD2" s="2"/>
      <c r="BE2" s="2"/>
      <c r="BF2" s="2"/>
      <c r="BG2" s="2"/>
      <c r="BH2" s="9"/>
      <c r="BI2" s="10"/>
    </row>
    <row r="3" spans="1:61" s="3" customFormat="1" ht="24" customHeight="1">
      <c r="A3" s="44"/>
      <c r="B3" s="45"/>
      <c r="C3" s="148"/>
      <c r="D3" s="46" t="s">
        <v>49</v>
      </c>
      <c r="E3" s="149"/>
      <c r="F3" s="47" t="s">
        <v>8</v>
      </c>
      <c r="G3" s="48"/>
      <c r="H3" s="49"/>
      <c r="I3" s="50" t="s">
        <v>9</v>
      </c>
      <c r="J3" s="51"/>
      <c r="K3" s="52"/>
      <c r="L3" s="47" t="s">
        <v>10</v>
      </c>
      <c r="M3" s="53"/>
      <c r="N3" s="54"/>
      <c r="O3" s="55" t="s">
        <v>11</v>
      </c>
      <c r="P3" s="56"/>
      <c r="Q3" s="57"/>
      <c r="R3" s="55" t="s">
        <v>12</v>
      </c>
      <c r="S3" s="56"/>
      <c r="T3" s="57"/>
      <c r="U3" s="58" t="s">
        <v>13</v>
      </c>
      <c r="V3" s="59"/>
      <c r="W3" s="60"/>
      <c r="X3" s="61" t="s">
        <v>14</v>
      </c>
      <c r="Y3" s="62"/>
      <c r="Z3" s="63"/>
      <c r="AA3" s="48" t="s">
        <v>45</v>
      </c>
      <c r="AB3" s="62"/>
      <c r="AC3" s="62"/>
      <c r="AD3" s="50" t="s">
        <v>15</v>
      </c>
      <c r="AE3" s="48"/>
      <c r="AF3" s="49"/>
      <c r="AG3" s="64" t="s">
        <v>16</v>
      </c>
      <c r="AH3" s="51"/>
      <c r="AI3" s="49"/>
      <c r="AJ3" s="65" t="s">
        <v>17</v>
      </c>
      <c r="AK3" s="66"/>
      <c r="AL3" s="67"/>
      <c r="AM3" s="139" t="s">
        <v>18</v>
      </c>
      <c r="AN3" s="140"/>
      <c r="AO3" s="141"/>
      <c r="AP3" s="139" t="s">
        <v>19</v>
      </c>
      <c r="AQ3" s="140"/>
      <c r="AR3" s="141"/>
      <c r="AS3" s="139" t="s">
        <v>20</v>
      </c>
      <c r="AT3" s="140"/>
      <c r="AU3" s="142"/>
      <c r="AV3" s="44"/>
      <c r="AW3" s="45"/>
      <c r="AX3" s="2"/>
      <c r="AY3" s="2"/>
      <c r="BA3" s="1"/>
      <c r="BB3" s="1"/>
      <c r="BC3" s="2"/>
      <c r="BD3" s="2"/>
      <c r="BE3" s="2"/>
      <c r="BF3" s="2"/>
      <c r="BG3" s="2"/>
      <c r="BH3" s="9"/>
      <c r="BI3" s="10"/>
    </row>
    <row r="4" spans="1:61" s="3" customFormat="1" ht="24" customHeight="1">
      <c r="A4" s="68"/>
      <c r="B4" s="69"/>
      <c r="C4" s="70" t="s">
        <v>10</v>
      </c>
      <c r="D4" s="70" t="s">
        <v>21</v>
      </c>
      <c r="E4" s="70" t="s">
        <v>22</v>
      </c>
      <c r="F4" s="70" t="s">
        <v>10</v>
      </c>
      <c r="G4" s="70" t="s">
        <v>21</v>
      </c>
      <c r="H4" s="70" t="s">
        <v>22</v>
      </c>
      <c r="I4" s="70" t="s">
        <v>10</v>
      </c>
      <c r="J4" s="70" t="s">
        <v>21</v>
      </c>
      <c r="K4" s="70" t="s">
        <v>22</v>
      </c>
      <c r="L4" s="70" t="s">
        <v>10</v>
      </c>
      <c r="M4" s="70" t="s">
        <v>21</v>
      </c>
      <c r="N4" s="70" t="s">
        <v>22</v>
      </c>
      <c r="O4" s="70" t="s">
        <v>10</v>
      </c>
      <c r="P4" s="70" t="s">
        <v>21</v>
      </c>
      <c r="Q4" s="70" t="s">
        <v>22</v>
      </c>
      <c r="R4" s="70" t="s">
        <v>10</v>
      </c>
      <c r="S4" s="70" t="s">
        <v>21</v>
      </c>
      <c r="T4" s="70" t="s">
        <v>22</v>
      </c>
      <c r="U4" s="71" t="s">
        <v>10</v>
      </c>
      <c r="V4" s="70" t="s">
        <v>21</v>
      </c>
      <c r="W4" s="70" t="s">
        <v>22</v>
      </c>
      <c r="X4" s="70" t="s">
        <v>10</v>
      </c>
      <c r="Y4" s="70" t="s">
        <v>21</v>
      </c>
      <c r="Z4" s="70" t="s">
        <v>22</v>
      </c>
      <c r="AA4" s="70" t="s">
        <v>10</v>
      </c>
      <c r="AB4" s="70" t="s">
        <v>21</v>
      </c>
      <c r="AC4" s="70" t="s">
        <v>22</v>
      </c>
      <c r="AD4" s="70" t="s">
        <v>10</v>
      </c>
      <c r="AE4" s="70" t="s">
        <v>21</v>
      </c>
      <c r="AF4" s="70" t="s">
        <v>22</v>
      </c>
      <c r="AG4" s="70" t="s">
        <v>10</v>
      </c>
      <c r="AH4" s="70" t="s">
        <v>21</v>
      </c>
      <c r="AI4" s="70" t="s">
        <v>22</v>
      </c>
      <c r="AJ4" s="70" t="s">
        <v>10</v>
      </c>
      <c r="AK4" s="70" t="s">
        <v>21</v>
      </c>
      <c r="AL4" s="70" t="s">
        <v>22</v>
      </c>
      <c r="AM4" s="70" t="s">
        <v>10</v>
      </c>
      <c r="AN4" s="70" t="s">
        <v>21</v>
      </c>
      <c r="AO4" s="70" t="s">
        <v>22</v>
      </c>
      <c r="AP4" s="70" t="s">
        <v>10</v>
      </c>
      <c r="AQ4" s="70" t="s">
        <v>21</v>
      </c>
      <c r="AR4" s="70" t="s">
        <v>22</v>
      </c>
      <c r="AS4" s="70" t="s">
        <v>10</v>
      </c>
      <c r="AT4" s="70" t="s">
        <v>21</v>
      </c>
      <c r="AU4" s="69" t="s">
        <v>22</v>
      </c>
      <c r="AV4" s="68"/>
      <c r="AW4" s="69"/>
      <c r="AX4" s="2"/>
      <c r="AY4" s="2"/>
      <c r="BA4" s="1"/>
      <c r="BB4" s="1"/>
      <c r="BC4" s="2"/>
      <c r="BD4" s="2"/>
      <c r="BE4" s="2"/>
      <c r="BF4" s="2"/>
      <c r="BG4" s="2"/>
      <c r="BH4" s="9"/>
      <c r="BI4" s="10"/>
    </row>
    <row r="5" spans="1:61" s="3" customFormat="1" ht="30" customHeight="1">
      <c r="A5" s="72" t="s">
        <v>23</v>
      </c>
      <c r="B5" s="73"/>
      <c r="C5" s="74">
        <f aca="true" t="shared" si="0" ref="C5:AU5">SUM(C6,C28,C37)</f>
        <v>13016</v>
      </c>
      <c r="D5" s="74">
        <f t="shared" si="0"/>
        <v>6686</v>
      </c>
      <c r="E5" s="74">
        <f t="shared" si="0"/>
        <v>6330</v>
      </c>
      <c r="F5" s="74">
        <f t="shared" si="0"/>
        <v>7006</v>
      </c>
      <c r="G5" s="74">
        <f t="shared" si="0"/>
        <v>3476</v>
      </c>
      <c r="H5" s="74">
        <f t="shared" si="0"/>
        <v>3530</v>
      </c>
      <c r="I5" s="74">
        <f t="shared" si="0"/>
        <v>2167</v>
      </c>
      <c r="J5" s="74">
        <f t="shared" si="0"/>
        <v>920</v>
      </c>
      <c r="K5" s="74">
        <f t="shared" si="0"/>
        <v>1247</v>
      </c>
      <c r="L5" s="74">
        <f t="shared" si="0"/>
        <v>509</v>
      </c>
      <c r="M5" s="74">
        <f t="shared" si="0"/>
        <v>373</v>
      </c>
      <c r="N5" s="74">
        <f t="shared" si="0"/>
        <v>136</v>
      </c>
      <c r="O5" s="74">
        <f t="shared" si="0"/>
        <v>132</v>
      </c>
      <c r="P5" s="74">
        <f t="shared" si="0"/>
        <v>94</v>
      </c>
      <c r="Q5" s="74">
        <f t="shared" si="0"/>
        <v>38</v>
      </c>
      <c r="R5" s="74">
        <f t="shared" si="0"/>
        <v>377</v>
      </c>
      <c r="S5" s="74">
        <f t="shared" si="0"/>
        <v>279</v>
      </c>
      <c r="T5" s="121">
        <f t="shared" si="0"/>
        <v>98</v>
      </c>
      <c r="U5" s="122">
        <f t="shared" si="0"/>
        <v>92</v>
      </c>
      <c r="V5" s="74">
        <f t="shared" si="0"/>
        <v>90</v>
      </c>
      <c r="W5" s="74">
        <f t="shared" si="0"/>
        <v>2</v>
      </c>
      <c r="X5" s="74">
        <f t="shared" si="0"/>
        <v>2328</v>
      </c>
      <c r="Y5" s="74">
        <f t="shared" si="0"/>
        <v>1385</v>
      </c>
      <c r="Z5" s="74">
        <f t="shared" si="0"/>
        <v>943</v>
      </c>
      <c r="AA5" s="74">
        <f t="shared" si="0"/>
        <v>288</v>
      </c>
      <c r="AB5" s="74">
        <f t="shared" si="0"/>
        <v>119</v>
      </c>
      <c r="AC5" s="74">
        <f t="shared" si="0"/>
        <v>169</v>
      </c>
      <c r="AD5" s="74">
        <f t="shared" si="0"/>
        <v>625</v>
      </c>
      <c r="AE5" s="74">
        <f t="shared" si="0"/>
        <v>322</v>
      </c>
      <c r="AF5" s="74">
        <f t="shared" si="0"/>
        <v>303</v>
      </c>
      <c r="AG5" s="74">
        <f t="shared" si="0"/>
        <v>1</v>
      </c>
      <c r="AH5" s="74">
        <f t="shared" si="0"/>
        <v>1</v>
      </c>
      <c r="AI5" s="75">
        <f t="shared" si="0"/>
        <v>0</v>
      </c>
      <c r="AJ5" s="74">
        <f t="shared" si="0"/>
        <v>0</v>
      </c>
      <c r="AK5" s="74">
        <f t="shared" si="0"/>
        <v>0</v>
      </c>
      <c r="AL5" s="74">
        <f t="shared" si="0"/>
        <v>0</v>
      </c>
      <c r="AM5" s="74"/>
      <c r="AN5" s="74">
        <f t="shared" si="0"/>
        <v>0</v>
      </c>
      <c r="AO5" s="74"/>
      <c r="AP5" s="74">
        <f t="shared" si="0"/>
        <v>0</v>
      </c>
      <c r="AQ5" s="74">
        <f t="shared" si="0"/>
        <v>0</v>
      </c>
      <c r="AR5" s="74">
        <f t="shared" si="0"/>
        <v>0</v>
      </c>
      <c r="AS5" s="74">
        <f t="shared" si="0"/>
        <v>0</v>
      </c>
      <c r="AT5" s="74">
        <f t="shared" si="0"/>
        <v>0</v>
      </c>
      <c r="AU5" s="76">
        <f t="shared" si="0"/>
        <v>0</v>
      </c>
      <c r="AV5" s="72" t="s">
        <v>23</v>
      </c>
      <c r="AW5" s="73"/>
      <c r="AX5" s="1"/>
      <c r="AY5" s="1"/>
      <c r="AZ5" s="1"/>
      <c r="BA5" s="1"/>
      <c r="BB5" s="1"/>
      <c r="BD5" s="1"/>
      <c r="BE5" s="2"/>
      <c r="BF5" s="2"/>
      <c r="BG5" s="2"/>
      <c r="BH5" s="1"/>
      <c r="BI5" s="7"/>
    </row>
    <row r="6" spans="1:61" s="3" customFormat="1" ht="30" customHeight="1">
      <c r="A6" s="77" t="s">
        <v>24</v>
      </c>
      <c r="B6" s="78"/>
      <c r="C6" s="79">
        <f aca="true" t="shared" si="1" ref="C6:AU6">SUM(C7,,C21)</f>
        <v>12392</v>
      </c>
      <c r="D6" s="79">
        <f t="shared" si="1"/>
        <v>6393</v>
      </c>
      <c r="E6" s="79">
        <f t="shared" si="1"/>
        <v>5999</v>
      </c>
      <c r="F6" s="79">
        <f t="shared" si="1"/>
        <v>6935</v>
      </c>
      <c r="G6" s="79">
        <f t="shared" si="1"/>
        <v>3445</v>
      </c>
      <c r="H6" s="79">
        <f t="shared" si="1"/>
        <v>3490</v>
      </c>
      <c r="I6" s="79">
        <f t="shared" si="1"/>
        <v>2069</v>
      </c>
      <c r="J6" s="79">
        <f t="shared" si="1"/>
        <v>872</v>
      </c>
      <c r="K6" s="79">
        <f t="shared" si="1"/>
        <v>1197</v>
      </c>
      <c r="L6" s="79">
        <f t="shared" si="1"/>
        <v>507</v>
      </c>
      <c r="M6" s="79">
        <f t="shared" si="1"/>
        <v>372</v>
      </c>
      <c r="N6" s="79">
        <f t="shared" si="1"/>
        <v>135</v>
      </c>
      <c r="O6" s="79">
        <f t="shared" si="1"/>
        <v>132</v>
      </c>
      <c r="P6" s="79">
        <f t="shared" si="1"/>
        <v>94</v>
      </c>
      <c r="Q6" s="79">
        <f t="shared" si="1"/>
        <v>38</v>
      </c>
      <c r="R6" s="79">
        <f t="shared" si="1"/>
        <v>375</v>
      </c>
      <c r="S6" s="79">
        <f t="shared" si="1"/>
        <v>278</v>
      </c>
      <c r="T6" s="80">
        <f t="shared" si="1"/>
        <v>97</v>
      </c>
      <c r="U6" s="123">
        <f t="shared" si="1"/>
        <v>80</v>
      </c>
      <c r="V6" s="79">
        <f t="shared" si="1"/>
        <v>79</v>
      </c>
      <c r="W6" s="79">
        <f t="shared" si="1"/>
        <v>1</v>
      </c>
      <c r="X6" s="79">
        <f t="shared" si="1"/>
        <v>2160</v>
      </c>
      <c r="Y6" s="79">
        <f t="shared" si="1"/>
        <v>1298</v>
      </c>
      <c r="Z6" s="79">
        <f t="shared" si="1"/>
        <v>862</v>
      </c>
      <c r="AA6" s="79">
        <f t="shared" si="1"/>
        <v>125</v>
      </c>
      <c r="AB6" s="79">
        <f t="shared" si="1"/>
        <v>51</v>
      </c>
      <c r="AC6" s="79">
        <f t="shared" si="1"/>
        <v>74</v>
      </c>
      <c r="AD6" s="79">
        <f t="shared" si="1"/>
        <v>515</v>
      </c>
      <c r="AE6" s="79">
        <f t="shared" si="1"/>
        <v>275</v>
      </c>
      <c r="AF6" s="79">
        <f t="shared" si="1"/>
        <v>240</v>
      </c>
      <c r="AG6" s="79">
        <f t="shared" si="1"/>
        <v>1</v>
      </c>
      <c r="AH6" s="79">
        <f t="shared" si="1"/>
        <v>1</v>
      </c>
      <c r="AI6" s="80">
        <f t="shared" si="1"/>
        <v>0</v>
      </c>
      <c r="AJ6" s="79">
        <f t="shared" si="1"/>
        <v>0</v>
      </c>
      <c r="AK6" s="79">
        <f t="shared" si="1"/>
        <v>0</v>
      </c>
      <c r="AL6" s="79">
        <f t="shared" si="1"/>
        <v>0</v>
      </c>
      <c r="AM6" s="79"/>
      <c r="AN6" s="79">
        <f t="shared" si="1"/>
        <v>0</v>
      </c>
      <c r="AO6" s="79"/>
      <c r="AP6" s="79">
        <f t="shared" si="1"/>
        <v>0</v>
      </c>
      <c r="AQ6" s="79">
        <f t="shared" si="1"/>
        <v>0</v>
      </c>
      <c r="AR6" s="79">
        <f t="shared" si="1"/>
        <v>0</v>
      </c>
      <c r="AS6" s="79">
        <f t="shared" si="1"/>
        <v>0</v>
      </c>
      <c r="AT6" s="79">
        <f t="shared" si="1"/>
        <v>0</v>
      </c>
      <c r="AU6" s="81">
        <f t="shared" si="1"/>
        <v>0</v>
      </c>
      <c r="AV6" s="77" t="s">
        <v>24</v>
      </c>
      <c r="AW6" s="78"/>
      <c r="AX6" s="4"/>
      <c r="AY6" s="4"/>
      <c r="AZ6" s="1"/>
      <c r="BA6" s="4"/>
      <c r="BB6" s="4"/>
      <c r="BD6" s="1"/>
      <c r="BE6" s="2"/>
      <c r="BF6" s="2"/>
      <c r="BG6" s="2"/>
      <c r="BH6" s="1"/>
      <c r="BI6" s="7"/>
    </row>
    <row r="7" spans="1:60" s="153" customFormat="1" ht="25.5" customHeight="1">
      <c r="A7" s="82"/>
      <c r="B7" s="83" t="s">
        <v>10</v>
      </c>
      <c r="C7" s="84">
        <f aca="true" t="shared" si="2" ref="C7:AU7">SUM(C8:C20)</f>
        <v>9873</v>
      </c>
      <c r="D7" s="84">
        <f t="shared" si="2"/>
        <v>4986</v>
      </c>
      <c r="E7" s="84">
        <f t="shared" si="2"/>
        <v>4887</v>
      </c>
      <c r="F7" s="84">
        <f t="shared" si="2"/>
        <v>5177</v>
      </c>
      <c r="G7" s="84">
        <f t="shared" si="2"/>
        <v>2463</v>
      </c>
      <c r="H7" s="84">
        <f t="shared" si="2"/>
        <v>2714</v>
      </c>
      <c r="I7" s="84">
        <f t="shared" si="2"/>
        <v>1735</v>
      </c>
      <c r="J7" s="84">
        <f t="shared" si="2"/>
        <v>699</v>
      </c>
      <c r="K7" s="84">
        <f t="shared" si="2"/>
        <v>1036</v>
      </c>
      <c r="L7" s="84">
        <f t="shared" si="2"/>
        <v>447</v>
      </c>
      <c r="M7" s="84">
        <f t="shared" si="2"/>
        <v>324</v>
      </c>
      <c r="N7" s="84">
        <f t="shared" si="2"/>
        <v>123</v>
      </c>
      <c r="O7" s="84">
        <f t="shared" si="2"/>
        <v>127</v>
      </c>
      <c r="P7" s="84">
        <f t="shared" si="2"/>
        <v>91</v>
      </c>
      <c r="Q7" s="84">
        <f t="shared" si="2"/>
        <v>36</v>
      </c>
      <c r="R7" s="84">
        <f t="shared" si="2"/>
        <v>320</v>
      </c>
      <c r="S7" s="84">
        <f t="shared" si="2"/>
        <v>233</v>
      </c>
      <c r="T7" s="85">
        <f t="shared" si="2"/>
        <v>87</v>
      </c>
      <c r="U7" s="124">
        <f t="shared" si="2"/>
        <v>67</v>
      </c>
      <c r="V7" s="84">
        <f t="shared" si="2"/>
        <v>66</v>
      </c>
      <c r="W7" s="84">
        <f t="shared" si="2"/>
        <v>1</v>
      </c>
      <c r="X7" s="84">
        <f t="shared" si="2"/>
        <v>1993</v>
      </c>
      <c r="Y7" s="84">
        <f t="shared" si="2"/>
        <v>1197</v>
      </c>
      <c r="Z7" s="84">
        <f t="shared" si="2"/>
        <v>796</v>
      </c>
      <c r="AA7" s="84">
        <f t="shared" si="2"/>
        <v>102</v>
      </c>
      <c r="AB7" s="84">
        <f t="shared" si="2"/>
        <v>41</v>
      </c>
      <c r="AC7" s="84">
        <f t="shared" si="2"/>
        <v>61</v>
      </c>
      <c r="AD7" s="84">
        <f t="shared" si="2"/>
        <v>351</v>
      </c>
      <c r="AE7" s="84">
        <f t="shared" si="2"/>
        <v>195</v>
      </c>
      <c r="AF7" s="84">
        <f t="shared" si="2"/>
        <v>156</v>
      </c>
      <c r="AG7" s="84">
        <f t="shared" si="2"/>
        <v>1</v>
      </c>
      <c r="AH7" s="84">
        <f t="shared" si="2"/>
        <v>1</v>
      </c>
      <c r="AI7" s="85">
        <f t="shared" si="2"/>
        <v>0</v>
      </c>
      <c r="AJ7" s="84">
        <f t="shared" si="2"/>
        <v>0</v>
      </c>
      <c r="AK7" s="84">
        <f t="shared" si="2"/>
        <v>0</v>
      </c>
      <c r="AL7" s="84">
        <f t="shared" si="2"/>
        <v>0</v>
      </c>
      <c r="AM7" s="84">
        <f t="shared" si="2"/>
        <v>0</v>
      </c>
      <c r="AN7" s="84">
        <f t="shared" si="2"/>
        <v>0</v>
      </c>
      <c r="AO7" s="84">
        <f t="shared" si="2"/>
        <v>0</v>
      </c>
      <c r="AP7" s="84">
        <f t="shared" si="2"/>
        <v>0</v>
      </c>
      <c r="AQ7" s="84">
        <f t="shared" si="2"/>
        <v>0</v>
      </c>
      <c r="AR7" s="84">
        <f t="shared" si="2"/>
        <v>0</v>
      </c>
      <c r="AS7" s="84">
        <f t="shared" si="2"/>
        <v>0</v>
      </c>
      <c r="AT7" s="84">
        <f t="shared" si="2"/>
        <v>0</v>
      </c>
      <c r="AU7" s="86">
        <f t="shared" si="2"/>
        <v>0</v>
      </c>
      <c r="AV7" s="87" t="s">
        <v>10</v>
      </c>
      <c r="AW7" s="88"/>
      <c r="AX7" s="150"/>
      <c r="AY7" s="151"/>
      <c r="AZ7" s="150"/>
      <c r="BA7" s="150"/>
      <c r="BB7" s="152"/>
      <c r="BC7" s="150"/>
      <c r="BD7" s="150"/>
      <c r="BE7" s="150"/>
      <c r="BF7" s="150"/>
      <c r="BG7" s="151"/>
      <c r="BH7" s="19"/>
    </row>
    <row r="8" spans="1:60" s="3" customFormat="1" ht="22.5" customHeight="1">
      <c r="A8" s="89"/>
      <c r="B8" s="90" t="s">
        <v>25</v>
      </c>
      <c r="C8" s="91">
        <f aca="true" t="shared" si="3" ref="C8:C20">SUM(D8:E8)</f>
        <v>6824</v>
      </c>
      <c r="D8" s="92">
        <f aca="true" t="shared" si="4" ref="D8:E20">SUM(G8,J8,M8,V8,Y8,AE8,AH8,AB8)</f>
        <v>3351</v>
      </c>
      <c r="E8" s="92">
        <f t="shared" si="4"/>
        <v>3473</v>
      </c>
      <c r="F8" s="91">
        <f aca="true" t="shared" si="5" ref="F8:F20">SUM(G8:H8)</f>
        <v>4331</v>
      </c>
      <c r="G8" s="93">
        <v>2060</v>
      </c>
      <c r="H8" s="93">
        <v>2271</v>
      </c>
      <c r="I8" s="91">
        <f aca="true" t="shared" si="6" ref="I8:I20">SUM(J8:K8)</f>
        <v>1074</v>
      </c>
      <c r="J8" s="93">
        <v>415</v>
      </c>
      <c r="K8" s="93">
        <v>659</v>
      </c>
      <c r="L8" s="91">
        <f aca="true" t="shared" si="7" ref="L8:L20">SUM(M8:N8)</f>
        <v>428</v>
      </c>
      <c r="M8" s="92">
        <f aca="true" t="shared" si="8" ref="M8:N20">SUM(P8,S8)</f>
        <v>311</v>
      </c>
      <c r="N8" s="92">
        <f t="shared" si="8"/>
        <v>117</v>
      </c>
      <c r="O8" s="91">
        <f aca="true" t="shared" si="9" ref="O8:O20">SUM(P8:Q8)</f>
        <v>118</v>
      </c>
      <c r="P8" s="93">
        <v>84</v>
      </c>
      <c r="Q8" s="93">
        <v>34</v>
      </c>
      <c r="R8" s="91">
        <f aca="true" t="shared" si="10" ref="R8:R20">SUM(S8:T8)</f>
        <v>310</v>
      </c>
      <c r="S8" s="93">
        <v>227</v>
      </c>
      <c r="T8" s="94">
        <v>83</v>
      </c>
      <c r="U8" s="125">
        <f aca="true" t="shared" si="11" ref="U8:U20">SUM(V8:W8)</f>
        <v>28</v>
      </c>
      <c r="V8" s="93">
        <v>27</v>
      </c>
      <c r="W8" s="93">
        <v>1</v>
      </c>
      <c r="X8" s="91">
        <f aca="true" t="shared" si="12" ref="X8:X20">SUM(Y8:Z8)</f>
        <v>625</v>
      </c>
      <c r="Y8" s="93">
        <v>350</v>
      </c>
      <c r="Z8" s="93">
        <v>275</v>
      </c>
      <c r="AA8" s="91">
        <f aca="true" t="shared" si="13" ref="AA8:AA20">SUM(AB8:AC8)</f>
        <v>68</v>
      </c>
      <c r="AB8" s="93">
        <v>23</v>
      </c>
      <c r="AC8" s="93">
        <v>45</v>
      </c>
      <c r="AD8" s="91">
        <f aca="true" t="shared" si="14" ref="AD8:AD20">SUM(AE8:AF8)</f>
        <v>270</v>
      </c>
      <c r="AE8" s="93">
        <v>165</v>
      </c>
      <c r="AF8" s="93">
        <v>105</v>
      </c>
      <c r="AG8" s="91">
        <f aca="true" t="shared" si="15" ref="AG8:AG20">SUM(AH8:AI8)</f>
        <v>0</v>
      </c>
      <c r="AH8" s="93"/>
      <c r="AI8" s="94"/>
      <c r="AJ8" s="91">
        <f aca="true" t="shared" si="16" ref="AJ8:AJ20">SUM(AK8:AL8)</f>
        <v>0</v>
      </c>
      <c r="AK8" s="93"/>
      <c r="AL8" s="93"/>
      <c r="AM8" s="91">
        <f aca="true" t="shared" si="17" ref="AM8:AM20">SUM(AN8:AO8)</f>
        <v>0</v>
      </c>
      <c r="AN8" s="93"/>
      <c r="AO8" s="93"/>
      <c r="AP8" s="91">
        <f aca="true" t="shared" si="18" ref="AP8:AP20">SUM(AQ8:AR8)</f>
        <v>0</v>
      </c>
      <c r="AQ8" s="93"/>
      <c r="AR8" s="93"/>
      <c r="AS8" s="91">
        <f aca="true" t="shared" si="19" ref="AS8:AS20">SUM(AT8:AU8)</f>
        <v>0</v>
      </c>
      <c r="AT8" s="93"/>
      <c r="AU8" s="95"/>
      <c r="AV8" s="96" t="s">
        <v>25</v>
      </c>
      <c r="AW8" s="97"/>
      <c r="AX8" s="4"/>
      <c r="AY8" s="1"/>
      <c r="AZ8" s="4"/>
      <c r="BA8" s="4"/>
      <c r="BB8" s="8"/>
      <c r="BC8" s="4"/>
      <c r="BD8" s="4"/>
      <c r="BE8" s="4"/>
      <c r="BF8" s="4"/>
      <c r="BG8" s="1"/>
      <c r="BH8" s="7"/>
    </row>
    <row r="9" spans="1:60" s="3" customFormat="1" ht="22.5" customHeight="1">
      <c r="A9" s="89"/>
      <c r="B9" s="90" t="s">
        <v>26</v>
      </c>
      <c r="C9" s="91">
        <f t="shared" si="3"/>
        <v>396</v>
      </c>
      <c r="D9" s="92">
        <f t="shared" si="4"/>
        <v>215</v>
      </c>
      <c r="E9" s="92">
        <f t="shared" si="4"/>
        <v>181</v>
      </c>
      <c r="F9" s="91">
        <f t="shared" si="5"/>
        <v>36</v>
      </c>
      <c r="G9" s="93">
        <v>15</v>
      </c>
      <c r="H9" s="93">
        <v>21</v>
      </c>
      <c r="I9" s="91">
        <f t="shared" si="6"/>
        <v>72</v>
      </c>
      <c r="J9" s="93">
        <v>40</v>
      </c>
      <c r="K9" s="93">
        <v>32</v>
      </c>
      <c r="L9" s="91">
        <f t="shared" si="7"/>
        <v>1</v>
      </c>
      <c r="M9" s="92">
        <f t="shared" si="8"/>
        <v>0</v>
      </c>
      <c r="N9" s="92">
        <f t="shared" si="8"/>
        <v>1</v>
      </c>
      <c r="O9" s="91">
        <f t="shared" si="9"/>
        <v>0</v>
      </c>
      <c r="P9" s="93"/>
      <c r="Q9" s="93"/>
      <c r="R9" s="91">
        <f t="shared" si="10"/>
        <v>1</v>
      </c>
      <c r="S9" s="93"/>
      <c r="T9" s="94">
        <v>1</v>
      </c>
      <c r="U9" s="125">
        <f t="shared" si="11"/>
        <v>8</v>
      </c>
      <c r="V9" s="93">
        <v>8</v>
      </c>
      <c r="W9" s="93"/>
      <c r="X9" s="91">
        <f t="shared" si="12"/>
        <v>255</v>
      </c>
      <c r="Y9" s="93">
        <v>140</v>
      </c>
      <c r="Z9" s="93">
        <v>115</v>
      </c>
      <c r="AA9" s="91">
        <f t="shared" si="13"/>
        <v>12</v>
      </c>
      <c r="AB9" s="93">
        <v>7</v>
      </c>
      <c r="AC9" s="93">
        <v>5</v>
      </c>
      <c r="AD9" s="91">
        <f t="shared" si="14"/>
        <v>12</v>
      </c>
      <c r="AE9" s="93">
        <v>5</v>
      </c>
      <c r="AF9" s="93">
        <v>7</v>
      </c>
      <c r="AG9" s="91">
        <f t="shared" si="15"/>
        <v>0</v>
      </c>
      <c r="AH9" s="93"/>
      <c r="AI9" s="94"/>
      <c r="AJ9" s="91">
        <f t="shared" si="16"/>
        <v>0</v>
      </c>
      <c r="AK9" s="93"/>
      <c r="AL9" s="93"/>
      <c r="AM9" s="91">
        <f t="shared" si="17"/>
        <v>0</v>
      </c>
      <c r="AN9" s="93"/>
      <c r="AO9" s="93"/>
      <c r="AP9" s="91">
        <f t="shared" si="18"/>
        <v>0</v>
      </c>
      <c r="AQ9" s="93"/>
      <c r="AR9" s="93"/>
      <c r="AS9" s="91">
        <f t="shared" si="19"/>
        <v>0</v>
      </c>
      <c r="AT9" s="93"/>
      <c r="AU9" s="95"/>
      <c r="AV9" s="96" t="s">
        <v>26</v>
      </c>
      <c r="AW9" s="97"/>
      <c r="AX9" s="11"/>
      <c r="BB9" s="11"/>
      <c r="BD9" s="11"/>
      <c r="BG9" s="12"/>
      <c r="BH9" s="13"/>
    </row>
    <row r="10" spans="1:60" s="3" customFormat="1" ht="22.5" customHeight="1">
      <c r="A10" s="89"/>
      <c r="B10" s="90" t="s">
        <v>28</v>
      </c>
      <c r="C10" s="91">
        <f t="shared" si="3"/>
        <v>763</v>
      </c>
      <c r="D10" s="92">
        <f t="shared" si="4"/>
        <v>716</v>
      </c>
      <c r="E10" s="92">
        <f t="shared" si="4"/>
        <v>47</v>
      </c>
      <c r="F10" s="91">
        <f t="shared" si="5"/>
        <v>114</v>
      </c>
      <c r="G10" s="93">
        <v>106</v>
      </c>
      <c r="H10" s="93">
        <v>8</v>
      </c>
      <c r="I10" s="91">
        <f t="shared" si="6"/>
        <v>111</v>
      </c>
      <c r="J10" s="93">
        <v>101</v>
      </c>
      <c r="K10" s="93">
        <v>10</v>
      </c>
      <c r="L10" s="91">
        <f t="shared" si="7"/>
        <v>0</v>
      </c>
      <c r="M10" s="92">
        <f t="shared" si="8"/>
        <v>0</v>
      </c>
      <c r="N10" s="92">
        <f t="shared" si="8"/>
        <v>0</v>
      </c>
      <c r="O10" s="91">
        <f t="shared" si="9"/>
        <v>0</v>
      </c>
      <c r="P10" s="93"/>
      <c r="Q10" s="93"/>
      <c r="R10" s="91">
        <f t="shared" si="10"/>
        <v>0</v>
      </c>
      <c r="S10" s="93"/>
      <c r="T10" s="94"/>
      <c r="U10" s="125">
        <f t="shared" si="11"/>
        <v>17</v>
      </c>
      <c r="V10" s="93">
        <v>17</v>
      </c>
      <c r="W10" s="93"/>
      <c r="X10" s="91">
        <f t="shared" si="12"/>
        <v>509</v>
      </c>
      <c r="Y10" s="93">
        <v>483</v>
      </c>
      <c r="Z10" s="93">
        <v>26</v>
      </c>
      <c r="AA10" s="91">
        <f t="shared" si="13"/>
        <v>6</v>
      </c>
      <c r="AB10" s="93">
        <v>4</v>
      </c>
      <c r="AC10" s="93">
        <v>2</v>
      </c>
      <c r="AD10" s="91">
        <f t="shared" si="14"/>
        <v>6</v>
      </c>
      <c r="AE10" s="93">
        <v>5</v>
      </c>
      <c r="AF10" s="93">
        <v>1</v>
      </c>
      <c r="AG10" s="91">
        <f t="shared" si="15"/>
        <v>0</v>
      </c>
      <c r="AH10" s="93"/>
      <c r="AI10" s="94"/>
      <c r="AJ10" s="91">
        <f t="shared" si="16"/>
        <v>0</v>
      </c>
      <c r="AK10" s="93"/>
      <c r="AL10" s="93"/>
      <c r="AM10" s="91">
        <f t="shared" si="17"/>
        <v>0</v>
      </c>
      <c r="AN10" s="93"/>
      <c r="AO10" s="93"/>
      <c r="AP10" s="91">
        <f t="shared" si="18"/>
        <v>0</v>
      </c>
      <c r="AQ10" s="93"/>
      <c r="AR10" s="93"/>
      <c r="AS10" s="91">
        <f t="shared" si="19"/>
        <v>0</v>
      </c>
      <c r="AT10" s="93"/>
      <c r="AU10" s="95"/>
      <c r="AV10" s="96" t="s">
        <v>28</v>
      </c>
      <c r="AW10" s="97"/>
      <c r="AX10" s="11"/>
      <c r="BB10" s="11"/>
      <c r="BD10" s="11"/>
      <c r="BG10" s="12"/>
      <c r="BH10" s="13"/>
    </row>
    <row r="11" spans="1:60" s="3" customFormat="1" ht="22.5" customHeight="1">
      <c r="A11" s="89" t="s">
        <v>27</v>
      </c>
      <c r="B11" s="90" t="s">
        <v>29</v>
      </c>
      <c r="C11" s="91">
        <f t="shared" si="3"/>
        <v>510</v>
      </c>
      <c r="D11" s="92">
        <f t="shared" si="4"/>
        <v>166</v>
      </c>
      <c r="E11" s="92">
        <f t="shared" si="4"/>
        <v>344</v>
      </c>
      <c r="F11" s="91">
        <f t="shared" si="5"/>
        <v>137</v>
      </c>
      <c r="G11" s="93">
        <v>52</v>
      </c>
      <c r="H11" s="93">
        <v>85</v>
      </c>
      <c r="I11" s="91">
        <f t="shared" si="6"/>
        <v>149</v>
      </c>
      <c r="J11" s="93">
        <v>41</v>
      </c>
      <c r="K11" s="93">
        <v>108</v>
      </c>
      <c r="L11" s="91">
        <f t="shared" si="7"/>
        <v>0</v>
      </c>
      <c r="M11" s="92">
        <f t="shared" si="8"/>
        <v>0</v>
      </c>
      <c r="N11" s="92">
        <f t="shared" si="8"/>
        <v>0</v>
      </c>
      <c r="O11" s="91">
        <f t="shared" si="9"/>
        <v>0</v>
      </c>
      <c r="P11" s="93"/>
      <c r="Q11" s="93"/>
      <c r="R11" s="91">
        <f t="shared" si="10"/>
        <v>0</v>
      </c>
      <c r="S11" s="93"/>
      <c r="T11" s="94"/>
      <c r="U11" s="125">
        <f t="shared" si="11"/>
        <v>0</v>
      </c>
      <c r="V11" s="93"/>
      <c r="W11" s="93"/>
      <c r="X11" s="91">
        <f t="shared" si="12"/>
        <v>211</v>
      </c>
      <c r="Y11" s="93">
        <v>67</v>
      </c>
      <c r="Z11" s="93">
        <v>144</v>
      </c>
      <c r="AA11" s="91">
        <f t="shared" si="13"/>
        <v>2</v>
      </c>
      <c r="AB11" s="93">
        <v>1</v>
      </c>
      <c r="AC11" s="93">
        <v>1</v>
      </c>
      <c r="AD11" s="91">
        <f t="shared" si="14"/>
        <v>10</v>
      </c>
      <c r="AE11" s="93">
        <v>4</v>
      </c>
      <c r="AF11" s="93">
        <v>6</v>
      </c>
      <c r="AG11" s="91">
        <f t="shared" si="15"/>
        <v>1</v>
      </c>
      <c r="AH11" s="93">
        <v>1</v>
      </c>
      <c r="AI11" s="94"/>
      <c r="AJ11" s="91">
        <f t="shared" si="16"/>
        <v>0</v>
      </c>
      <c r="AK11" s="93"/>
      <c r="AL11" s="93"/>
      <c r="AM11" s="91">
        <f t="shared" si="17"/>
        <v>0</v>
      </c>
      <c r="AN11" s="93"/>
      <c r="AO11" s="93"/>
      <c r="AP11" s="91">
        <f t="shared" si="18"/>
        <v>0</v>
      </c>
      <c r="AQ11" s="93"/>
      <c r="AR11" s="93"/>
      <c r="AS11" s="91">
        <f t="shared" si="19"/>
        <v>0</v>
      </c>
      <c r="AT11" s="93"/>
      <c r="AU11" s="95"/>
      <c r="AV11" s="96" t="s">
        <v>29</v>
      </c>
      <c r="AW11" s="97" t="s">
        <v>27</v>
      </c>
      <c r="AX11" s="11"/>
      <c r="BB11" s="11"/>
      <c r="BD11" s="11"/>
      <c r="BG11" s="9"/>
      <c r="BH11" s="13"/>
    </row>
    <row r="12" spans="1:60" s="3" customFormat="1" ht="22.5" customHeight="1">
      <c r="A12" s="89"/>
      <c r="B12" s="90" t="s">
        <v>30</v>
      </c>
      <c r="C12" s="91">
        <f t="shared" si="3"/>
        <v>144</v>
      </c>
      <c r="D12" s="92">
        <f t="shared" si="4"/>
        <v>1</v>
      </c>
      <c r="E12" s="92">
        <f t="shared" si="4"/>
        <v>143</v>
      </c>
      <c r="F12" s="91">
        <f t="shared" si="5"/>
        <v>48</v>
      </c>
      <c r="G12" s="93"/>
      <c r="H12" s="93">
        <v>48</v>
      </c>
      <c r="I12" s="91">
        <f t="shared" si="6"/>
        <v>44</v>
      </c>
      <c r="J12" s="93"/>
      <c r="K12" s="93">
        <v>44</v>
      </c>
      <c r="L12" s="91">
        <f t="shared" si="7"/>
        <v>0</v>
      </c>
      <c r="M12" s="92">
        <f t="shared" si="8"/>
        <v>0</v>
      </c>
      <c r="N12" s="92">
        <f t="shared" si="8"/>
        <v>0</v>
      </c>
      <c r="O12" s="91">
        <f t="shared" si="9"/>
        <v>0</v>
      </c>
      <c r="P12" s="93"/>
      <c r="Q12" s="93"/>
      <c r="R12" s="91">
        <f t="shared" si="10"/>
        <v>0</v>
      </c>
      <c r="S12" s="93"/>
      <c r="T12" s="94"/>
      <c r="U12" s="125">
        <f t="shared" si="11"/>
        <v>0</v>
      </c>
      <c r="V12" s="93"/>
      <c r="W12" s="93"/>
      <c r="X12" s="91">
        <f t="shared" si="12"/>
        <v>39</v>
      </c>
      <c r="Y12" s="93"/>
      <c r="Z12" s="93">
        <v>39</v>
      </c>
      <c r="AA12" s="91">
        <f t="shared" si="13"/>
        <v>0</v>
      </c>
      <c r="AB12" s="93"/>
      <c r="AC12" s="93"/>
      <c r="AD12" s="91">
        <f t="shared" si="14"/>
        <v>13</v>
      </c>
      <c r="AE12" s="93">
        <v>1</v>
      </c>
      <c r="AF12" s="93">
        <v>12</v>
      </c>
      <c r="AG12" s="91">
        <f t="shared" si="15"/>
        <v>0</v>
      </c>
      <c r="AH12" s="93"/>
      <c r="AI12" s="94"/>
      <c r="AJ12" s="91">
        <f t="shared" si="16"/>
        <v>0</v>
      </c>
      <c r="AK12" s="93"/>
      <c r="AL12" s="93"/>
      <c r="AM12" s="91">
        <f t="shared" si="17"/>
        <v>0</v>
      </c>
      <c r="AN12" s="93"/>
      <c r="AO12" s="93"/>
      <c r="AP12" s="91">
        <f t="shared" si="18"/>
        <v>0</v>
      </c>
      <c r="AQ12" s="93"/>
      <c r="AR12" s="93"/>
      <c r="AS12" s="91">
        <f t="shared" si="19"/>
        <v>0</v>
      </c>
      <c r="AT12" s="93"/>
      <c r="AU12" s="95"/>
      <c r="AV12" s="96" t="s">
        <v>30</v>
      </c>
      <c r="AW12" s="97"/>
      <c r="AX12" s="11"/>
      <c r="BB12" s="11"/>
      <c r="BD12" s="11"/>
      <c r="BG12" s="9"/>
      <c r="BH12" s="13"/>
    </row>
    <row r="13" spans="1:60" s="3" customFormat="1" ht="22.5" customHeight="1">
      <c r="A13" s="89"/>
      <c r="B13" s="90" t="s">
        <v>31</v>
      </c>
      <c r="C13" s="91">
        <f t="shared" si="3"/>
        <v>35</v>
      </c>
      <c r="D13" s="92">
        <f t="shared" si="4"/>
        <v>1</v>
      </c>
      <c r="E13" s="92">
        <f t="shared" si="4"/>
        <v>34</v>
      </c>
      <c r="F13" s="91">
        <f t="shared" si="5"/>
        <v>31</v>
      </c>
      <c r="G13" s="93"/>
      <c r="H13" s="93">
        <v>31</v>
      </c>
      <c r="I13" s="91">
        <f t="shared" si="6"/>
        <v>0</v>
      </c>
      <c r="J13" s="93"/>
      <c r="K13" s="93"/>
      <c r="L13" s="91">
        <f t="shared" si="7"/>
        <v>0</v>
      </c>
      <c r="M13" s="92">
        <f t="shared" si="8"/>
        <v>0</v>
      </c>
      <c r="N13" s="92">
        <f t="shared" si="8"/>
        <v>0</v>
      </c>
      <c r="O13" s="91">
        <f t="shared" si="9"/>
        <v>0</v>
      </c>
      <c r="P13" s="93"/>
      <c r="Q13" s="93"/>
      <c r="R13" s="91">
        <f t="shared" si="10"/>
        <v>0</v>
      </c>
      <c r="S13" s="93"/>
      <c r="T13" s="94"/>
      <c r="U13" s="125">
        <f t="shared" si="11"/>
        <v>0</v>
      </c>
      <c r="V13" s="93"/>
      <c r="W13" s="93"/>
      <c r="X13" s="91">
        <f t="shared" si="12"/>
        <v>0</v>
      </c>
      <c r="Y13" s="93"/>
      <c r="Z13" s="93"/>
      <c r="AA13" s="91">
        <f t="shared" si="13"/>
        <v>0</v>
      </c>
      <c r="AB13" s="93"/>
      <c r="AC13" s="93"/>
      <c r="AD13" s="91">
        <f t="shared" si="14"/>
        <v>4</v>
      </c>
      <c r="AE13" s="93">
        <v>1</v>
      </c>
      <c r="AF13" s="93">
        <v>3</v>
      </c>
      <c r="AG13" s="91">
        <f t="shared" si="15"/>
        <v>0</v>
      </c>
      <c r="AH13" s="93"/>
      <c r="AI13" s="94"/>
      <c r="AJ13" s="91">
        <f t="shared" si="16"/>
        <v>0</v>
      </c>
      <c r="AK13" s="93"/>
      <c r="AL13" s="93"/>
      <c r="AM13" s="91">
        <f t="shared" si="17"/>
        <v>0</v>
      </c>
      <c r="AN13" s="93"/>
      <c r="AO13" s="93"/>
      <c r="AP13" s="91">
        <f t="shared" si="18"/>
        <v>0</v>
      </c>
      <c r="AQ13" s="93"/>
      <c r="AR13" s="93"/>
      <c r="AS13" s="91">
        <f t="shared" si="19"/>
        <v>0</v>
      </c>
      <c r="AT13" s="93"/>
      <c r="AU13" s="95"/>
      <c r="AV13" s="96" t="s">
        <v>31</v>
      </c>
      <c r="AW13" s="97"/>
      <c r="AX13" s="11"/>
      <c r="BB13" s="11"/>
      <c r="BD13" s="11"/>
      <c r="BG13" s="9"/>
      <c r="BH13" s="13"/>
    </row>
    <row r="14" spans="1:60" s="3" customFormat="1" ht="22.5" customHeight="1" hidden="1">
      <c r="A14" s="89"/>
      <c r="B14" s="90" t="s">
        <v>32</v>
      </c>
      <c r="C14" s="91">
        <f t="shared" si="3"/>
        <v>0</v>
      </c>
      <c r="D14" s="92">
        <f t="shared" si="4"/>
        <v>0</v>
      </c>
      <c r="E14" s="92">
        <f t="shared" si="4"/>
        <v>0</v>
      </c>
      <c r="F14" s="91">
        <f t="shared" si="5"/>
        <v>0</v>
      </c>
      <c r="G14" s="93"/>
      <c r="H14" s="93"/>
      <c r="I14" s="91">
        <f t="shared" si="6"/>
        <v>0</v>
      </c>
      <c r="J14" s="93"/>
      <c r="K14" s="93"/>
      <c r="L14" s="91">
        <f t="shared" si="7"/>
        <v>0</v>
      </c>
      <c r="M14" s="92">
        <f t="shared" si="8"/>
        <v>0</v>
      </c>
      <c r="N14" s="92">
        <f t="shared" si="8"/>
        <v>0</v>
      </c>
      <c r="O14" s="91">
        <f t="shared" si="9"/>
        <v>0</v>
      </c>
      <c r="P14" s="93"/>
      <c r="Q14" s="93"/>
      <c r="R14" s="91">
        <f t="shared" si="10"/>
        <v>0</v>
      </c>
      <c r="S14" s="93"/>
      <c r="T14" s="94"/>
      <c r="U14" s="125">
        <f t="shared" si="11"/>
        <v>0</v>
      </c>
      <c r="V14" s="93"/>
      <c r="W14" s="93"/>
      <c r="X14" s="91">
        <f t="shared" si="12"/>
        <v>0</v>
      </c>
      <c r="Y14" s="93"/>
      <c r="Z14" s="93"/>
      <c r="AA14" s="91">
        <f t="shared" si="13"/>
        <v>0</v>
      </c>
      <c r="AB14" s="93"/>
      <c r="AC14" s="93"/>
      <c r="AD14" s="91">
        <f t="shared" si="14"/>
        <v>0</v>
      </c>
      <c r="AE14" s="93"/>
      <c r="AF14" s="93"/>
      <c r="AG14" s="91">
        <f t="shared" si="15"/>
        <v>0</v>
      </c>
      <c r="AH14" s="93"/>
      <c r="AI14" s="94"/>
      <c r="AJ14" s="91">
        <f t="shared" si="16"/>
        <v>0</v>
      </c>
      <c r="AK14" s="93"/>
      <c r="AL14" s="93"/>
      <c r="AM14" s="91">
        <f t="shared" si="17"/>
        <v>0</v>
      </c>
      <c r="AN14" s="93"/>
      <c r="AO14" s="93"/>
      <c r="AP14" s="91">
        <f t="shared" si="18"/>
        <v>0</v>
      </c>
      <c r="AQ14" s="93"/>
      <c r="AR14" s="93"/>
      <c r="AS14" s="91">
        <f t="shared" si="19"/>
        <v>0</v>
      </c>
      <c r="AT14" s="93"/>
      <c r="AU14" s="95"/>
      <c r="AV14" s="96" t="s">
        <v>32</v>
      </c>
      <c r="AW14" s="97"/>
      <c r="AX14" s="11"/>
      <c r="BB14" s="11"/>
      <c r="BD14" s="11"/>
      <c r="BG14" s="9"/>
      <c r="BH14" s="13"/>
    </row>
    <row r="15" spans="1:60" s="3" customFormat="1" ht="22.5" customHeight="1">
      <c r="A15" s="89"/>
      <c r="B15" s="90" t="s">
        <v>34</v>
      </c>
      <c r="C15" s="91">
        <f t="shared" si="3"/>
        <v>78</v>
      </c>
      <c r="D15" s="92">
        <v>61</v>
      </c>
      <c r="E15" s="92">
        <v>17</v>
      </c>
      <c r="F15" s="91">
        <f t="shared" si="5"/>
        <v>56</v>
      </c>
      <c r="G15" s="93">
        <v>43</v>
      </c>
      <c r="H15" s="93">
        <v>13</v>
      </c>
      <c r="I15" s="91">
        <f t="shared" si="6"/>
        <v>0</v>
      </c>
      <c r="J15" s="93"/>
      <c r="K15" s="93"/>
      <c r="L15" s="91">
        <f t="shared" si="7"/>
        <v>16</v>
      </c>
      <c r="M15" s="92">
        <f t="shared" si="8"/>
        <v>13</v>
      </c>
      <c r="N15" s="92">
        <f t="shared" si="8"/>
        <v>3</v>
      </c>
      <c r="O15" s="91">
        <f t="shared" si="9"/>
        <v>9</v>
      </c>
      <c r="P15" s="93">
        <v>7</v>
      </c>
      <c r="Q15" s="93">
        <v>2</v>
      </c>
      <c r="R15" s="91">
        <f t="shared" si="10"/>
        <v>7</v>
      </c>
      <c r="S15" s="93">
        <v>6</v>
      </c>
      <c r="T15" s="94">
        <v>1</v>
      </c>
      <c r="U15" s="125">
        <f t="shared" si="11"/>
        <v>0</v>
      </c>
      <c r="V15" s="93"/>
      <c r="W15" s="93"/>
      <c r="X15" s="91">
        <f t="shared" si="12"/>
        <v>0</v>
      </c>
      <c r="Y15" s="93"/>
      <c r="Z15" s="93"/>
      <c r="AA15" s="91">
        <f t="shared" si="13"/>
        <v>0</v>
      </c>
      <c r="AB15" s="93"/>
      <c r="AC15" s="93"/>
      <c r="AD15" s="91">
        <f t="shared" si="14"/>
        <v>6</v>
      </c>
      <c r="AE15" s="93">
        <v>5</v>
      </c>
      <c r="AF15" s="93">
        <v>1</v>
      </c>
      <c r="AG15" s="91">
        <f t="shared" si="15"/>
        <v>0</v>
      </c>
      <c r="AH15" s="93"/>
      <c r="AI15" s="94"/>
      <c r="AJ15" s="91">
        <f t="shared" si="16"/>
        <v>0</v>
      </c>
      <c r="AK15" s="93"/>
      <c r="AL15" s="93"/>
      <c r="AM15" s="91">
        <f t="shared" si="17"/>
        <v>0</v>
      </c>
      <c r="AN15" s="93"/>
      <c r="AO15" s="93"/>
      <c r="AP15" s="91">
        <f t="shared" si="18"/>
        <v>0</v>
      </c>
      <c r="AQ15" s="93"/>
      <c r="AR15" s="93"/>
      <c r="AS15" s="91">
        <f t="shared" si="19"/>
        <v>0</v>
      </c>
      <c r="AT15" s="93"/>
      <c r="AU15" s="95"/>
      <c r="AV15" s="96" t="s">
        <v>34</v>
      </c>
      <c r="AW15" s="97"/>
      <c r="AX15" s="11"/>
      <c r="BB15" s="11"/>
      <c r="BD15" s="11"/>
      <c r="BG15" s="9"/>
      <c r="BH15" s="13"/>
    </row>
    <row r="16" spans="1:60" s="3" customFormat="1" ht="22.5" customHeight="1">
      <c r="A16" s="89" t="s">
        <v>33</v>
      </c>
      <c r="B16" s="90" t="s">
        <v>35</v>
      </c>
      <c r="C16" s="91">
        <f t="shared" si="3"/>
        <v>38</v>
      </c>
      <c r="D16" s="92">
        <v>6</v>
      </c>
      <c r="E16" s="92">
        <v>32</v>
      </c>
      <c r="F16" s="91">
        <f t="shared" si="5"/>
        <v>16</v>
      </c>
      <c r="G16" s="93">
        <v>4</v>
      </c>
      <c r="H16" s="93">
        <v>12</v>
      </c>
      <c r="I16" s="91">
        <f t="shared" si="6"/>
        <v>8</v>
      </c>
      <c r="J16" s="93">
        <v>1</v>
      </c>
      <c r="K16" s="93">
        <v>7</v>
      </c>
      <c r="L16" s="91">
        <f t="shared" si="7"/>
        <v>0</v>
      </c>
      <c r="M16" s="92">
        <f t="shared" si="8"/>
        <v>0</v>
      </c>
      <c r="N16" s="92">
        <f t="shared" si="8"/>
        <v>0</v>
      </c>
      <c r="O16" s="91">
        <f t="shared" si="9"/>
        <v>0</v>
      </c>
      <c r="P16" s="93"/>
      <c r="Q16" s="93"/>
      <c r="R16" s="91">
        <f t="shared" si="10"/>
        <v>0</v>
      </c>
      <c r="S16" s="93"/>
      <c r="T16" s="94"/>
      <c r="U16" s="125">
        <f t="shared" si="11"/>
        <v>0</v>
      </c>
      <c r="V16" s="93"/>
      <c r="W16" s="93"/>
      <c r="X16" s="91">
        <f t="shared" si="12"/>
        <v>14</v>
      </c>
      <c r="Y16" s="93">
        <v>1</v>
      </c>
      <c r="Z16" s="93">
        <v>13</v>
      </c>
      <c r="AA16" s="91">
        <f t="shared" si="13"/>
        <v>0</v>
      </c>
      <c r="AB16" s="93"/>
      <c r="AC16" s="93"/>
      <c r="AD16" s="91">
        <f t="shared" si="14"/>
        <v>0</v>
      </c>
      <c r="AE16" s="93"/>
      <c r="AF16" s="93"/>
      <c r="AG16" s="91">
        <f t="shared" si="15"/>
        <v>0</v>
      </c>
      <c r="AH16" s="93"/>
      <c r="AI16" s="94"/>
      <c r="AJ16" s="91">
        <f t="shared" si="16"/>
        <v>0</v>
      </c>
      <c r="AK16" s="93"/>
      <c r="AL16" s="93"/>
      <c r="AM16" s="91">
        <f t="shared" si="17"/>
        <v>0</v>
      </c>
      <c r="AN16" s="93"/>
      <c r="AO16" s="93"/>
      <c r="AP16" s="91">
        <f t="shared" si="18"/>
        <v>0</v>
      </c>
      <c r="AQ16" s="93"/>
      <c r="AR16" s="93"/>
      <c r="AS16" s="91">
        <f t="shared" si="19"/>
        <v>0</v>
      </c>
      <c r="AT16" s="93"/>
      <c r="AU16" s="95"/>
      <c r="AV16" s="96" t="s">
        <v>35</v>
      </c>
      <c r="AW16" s="97" t="s">
        <v>33</v>
      </c>
      <c r="AX16" s="11"/>
      <c r="BB16" s="11"/>
      <c r="BD16" s="11"/>
      <c r="BG16" s="9"/>
      <c r="BH16" s="13"/>
    </row>
    <row r="17" spans="1:60" s="3" customFormat="1" ht="22.5" customHeight="1">
      <c r="A17" s="89"/>
      <c r="B17" s="90" t="s">
        <v>36</v>
      </c>
      <c r="C17" s="91">
        <f t="shared" si="3"/>
        <v>40</v>
      </c>
      <c r="D17" s="92">
        <f t="shared" si="4"/>
        <v>25</v>
      </c>
      <c r="E17" s="92">
        <f t="shared" si="4"/>
        <v>15</v>
      </c>
      <c r="F17" s="91">
        <f t="shared" si="5"/>
        <v>32</v>
      </c>
      <c r="G17" s="93">
        <v>21</v>
      </c>
      <c r="H17" s="93">
        <v>11</v>
      </c>
      <c r="I17" s="91">
        <f t="shared" si="6"/>
        <v>7</v>
      </c>
      <c r="J17" s="93">
        <v>3</v>
      </c>
      <c r="K17" s="93">
        <v>4</v>
      </c>
      <c r="L17" s="91">
        <f t="shared" si="7"/>
        <v>0</v>
      </c>
      <c r="M17" s="92">
        <f t="shared" si="8"/>
        <v>0</v>
      </c>
      <c r="N17" s="92">
        <f t="shared" si="8"/>
        <v>0</v>
      </c>
      <c r="O17" s="91">
        <f t="shared" si="9"/>
        <v>0</v>
      </c>
      <c r="P17" s="93"/>
      <c r="Q17" s="93"/>
      <c r="R17" s="91">
        <f t="shared" si="10"/>
        <v>0</v>
      </c>
      <c r="S17" s="93"/>
      <c r="T17" s="94"/>
      <c r="U17" s="125">
        <f t="shared" si="11"/>
        <v>0</v>
      </c>
      <c r="V17" s="93"/>
      <c r="W17" s="93"/>
      <c r="X17" s="91">
        <f t="shared" si="12"/>
        <v>0</v>
      </c>
      <c r="Y17" s="93"/>
      <c r="Z17" s="93"/>
      <c r="AA17" s="91">
        <f t="shared" si="13"/>
        <v>0</v>
      </c>
      <c r="AB17" s="93"/>
      <c r="AC17" s="93"/>
      <c r="AD17" s="91">
        <f t="shared" si="14"/>
        <v>1</v>
      </c>
      <c r="AE17" s="93">
        <v>1</v>
      </c>
      <c r="AF17" s="93"/>
      <c r="AG17" s="91">
        <f t="shared" si="15"/>
        <v>0</v>
      </c>
      <c r="AH17" s="93"/>
      <c r="AI17" s="94"/>
      <c r="AJ17" s="91">
        <f t="shared" si="16"/>
        <v>0</v>
      </c>
      <c r="AK17" s="93"/>
      <c r="AL17" s="93"/>
      <c r="AM17" s="91">
        <f t="shared" si="17"/>
        <v>0</v>
      </c>
      <c r="AN17" s="93"/>
      <c r="AO17" s="93"/>
      <c r="AP17" s="91">
        <f t="shared" si="18"/>
        <v>0</v>
      </c>
      <c r="AQ17" s="93"/>
      <c r="AR17" s="93"/>
      <c r="AS17" s="91">
        <f t="shared" si="19"/>
        <v>0</v>
      </c>
      <c r="AT17" s="93"/>
      <c r="AU17" s="95"/>
      <c r="AV17" s="96" t="s">
        <v>36</v>
      </c>
      <c r="AW17" s="97"/>
      <c r="AX17" s="11"/>
      <c r="BB17" s="11"/>
      <c r="BD17" s="11"/>
      <c r="BG17" s="9"/>
      <c r="BH17" s="13"/>
    </row>
    <row r="18" spans="1:60" s="3" customFormat="1" ht="22.5" customHeight="1">
      <c r="A18" s="89"/>
      <c r="B18" s="90" t="s">
        <v>37</v>
      </c>
      <c r="C18" s="91">
        <f t="shared" si="3"/>
        <v>35</v>
      </c>
      <c r="D18" s="92">
        <f t="shared" si="4"/>
        <v>4</v>
      </c>
      <c r="E18" s="92">
        <f t="shared" si="4"/>
        <v>31</v>
      </c>
      <c r="F18" s="91">
        <f t="shared" si="5"/>
        <v>13</v>
      </c>
      <c r="G18" s="93">
        <v>1</v>
      </c>
      <c r="H18" s="93">
        <v>12</v>
      </c>
      <c r="I18" s="91">
        <f t="shared" si="6"/>
        <v>10</v>
      </c>
      <c r="J18" s="93">
        <v>1</v>
      </c>
      <c r="K18" s="93">
        <v>9</v>
      </c>
      <c r="L18" s="91">
        <f t="shared" si="7"/>
        <v>0</v>
      </c>
      <c r="M18" s="92">
        <f t="shared" si="8"/>
        <v>0</v>
      </c>
      <c r="N18" s="92">
        <f t="shared" si="8"/>
        <v>0</v>
      </c>
      <c r="O18" s="91">
        <f t="shared" si="9"/>
        <v>0</v>
      </c>
      <c r="P18" s="93"/>
      <c r="Q18" s="93"/>
      <c r="R18" s="91">
        <f t="shared" si="10"/>
        <v>0</v>
      </c>
      <c r="S18" s="93"/>
      <c r="T18" s="94"/>
      <c r="U18" s="125">
        <f t="shared" si="11"/>
        <v>0</v>
      </c>
      <c r="V18" s="93"/>
      <c r="W18" s="93"/>
      <c r="X18" s="91">
        <f t="shared" si="12"/>
        <v>6</v>
      </c>
      <c r="Y18" s="93"/>
      <c r="Z18" s="93">
        <v>6</v>
      </c>
      <c r="AA18" s="91">
        <f t="shared" si="13"/>
        <v>2</v>
      </c>
      <c r="AB18" s="93">
        <v>2</v>
      </c>
      <c r="AC18" s="93"/>
      <c r="AD18" s="91">
        <f t="shared" si="14"/>
        <v>4</v>
      </c>
      <c r="AE18" s="93"/>
      <c r="AF18" s="93">
        <v>4</v>
      </c>
      <c r="AG18" s="91">
        <f t="shared" si="15"/>
        <v>0</v>
      </c>
      <c r="AH18" s="93"/>
      <c r="AI18" s="94"/>
      <c r="AJ18" s="91">
        <f t="shared" si="16"/>
        <v>0</v>
      </c>
      <c r="AK18" s="93"/>
      <c r="AL18" s="93"/>
      <c r="AM18" s="91">
        <f t="shared" si="17"/>
        <v>0</v>
      </c>
      <c r="AN18" s="93"/>
      <c r="AO18" s="93"/>
      <c r="AP18" s="91">
        <f t="shared" si="18"/>
        <v>0</v>
      </c>
      <c r="AQ18" s="93"/>
      <c r="AR18" s="93"/>
      <c r="AS18" s="91">
        <f t="shared" si="19"/>
        <v>0</v>
      </c>
      <c r="AT18" s="93"/>
      <c r="AU18" s="95"/>
      <c r="AV18" s="96" t="s">
        <v>37</v>
      </c>
      <c r="AW18" s="97"/>
      <c r="AX18" s="11"/>
      <c r="BB18" s="11"/>
      <c r="BD18" s="11"/>
      <c r="BG18" s="9"/>
      <c r="BH18" s="13"/>
    </row>
    <row r="19" spans="1:60" s="3" customFormat="1" ht="22.5" customHeight="1">
      <c r="A19" s="89"/>
      <c r="B19" s="90" t="s">
        <v>41</v>
      </c>
      <c r="C19" s="91">
        <f t="shared" si="3"/>
        <v>0</v>
      </c>
      <c r="D19" s="92">
        <f t="shared" si="4"/>
        <v>0</v>
      </c>
      <c r="E19" s="92">
        <f t="shared" si="4"/>
        <v>0</v>
      </c>
      <c r="F19" s="91">
        <f t="shared" si="5"/>
        <v>0</v>
      </c>
      <c r="G19" s="93"/>
      <c r="H19" s="93"/>
      <c r="I19" s="91">
        <f t="shared" si="6"/>
        <v>0</v>
      </c>
      <c r="J19" s="93"/>
      <c r="K19" s="93"/>
      <c r="L19" s="91">
        <f t="shared" si="7"/>
        <v>0</v>
      </c>
      <c r="M19" s="92">
        <f t="shared" si="8"/>
        <v>0</v>
      </c>
      <c r="N19" s="92">
        <f t="shared" si="8"/>
        <v>0</v>
      </c>
      <c r="O19" s="91">
        <f t="shared" si="9"/>
        <v>0</v>
      </c>
      <c r="P19" s="93"/>
      <c r="Q19" s="93"/>
      <c r="R19" s="91">
        <f t="shared" si="10"/>
        <v>0</v>
      </c>
      <c r="S19" s="93"/>
      <c r="T19" s="94"/>
      <c r="U19" s="125">
        <f t="shared" si="11"/>
        <v>0</v>
      </c>
      <c r="V19" s="93"/>
      <c r="W19" s="93"/>
      <c r="X19" s="91">
        <f t="shared" si="12"/>
        <v>0</v>
      </c>
      <c r="Y19" s="93"/>
      <c r="Z19" s="93"/>
      <c r="AA19" s="91">
        <f t="shared" si="13"/>
        <v>0</v>
      </c>
      <c r="AB19" s="93"/>
      <c r="AC19" s="93"/>
      <c r="AD19" s="91">
        <f t="shared" si="14"/>
        <v>0</v>
      </c>
      <c r="AE19" s="93"/>
      <c r="AF19" s="93"/>
      <c r="AG19" s="91">
        <f t="shared" si="15"/>
        <v>0</v>
      </c>
      <c r="AH19" s="93"/>
      <c r="AI19" s="94"/>
      <c r="AJ19" s="91">
        <f t="shared" si="16"/>
        <v>0</v>
      </c>
      <c r="AK19" s="93"/>
      <c r="AL19" s="93"/>
      <c r="AM19" s="91">
        <f t="shared" si="17"/>
        <v>0</v>
      </c>
      <c r="AN19" s="93"/>
      <c r="AO19" s="93"/>
      <c r="AP19" s="91">
        <f t="shared" si="18"/>
        <v>0</v>
      </c>
      <c r="AQ19" s="93"/>
      <c r="AR19" s="93"/>
      <c r="AS19" s="91">
        <f t="shared" si="19"/>
        <v>0</v>
      </c>
      <c r="AT19" s="93"/>
      <c r="AU19" s="95"/>
      <c r="AV19" s="96" t="s">
        <v>41</v>
      </c>
      <c r="AW19" s="97"/>
      <c r="AX19" s="11"/>
      <c r="BB19" s="11"/>
      <c r="BD19" s="11"/>
      <c r="BG19" s="9"/>
      <c r="BH19" s="13"/>
    </row>
    <row r="20" spans="1:60" s="3" customFormat="1" ht="22.5" customHeight="1">
      <c r="A20" s="89"/>
      <c r="B20" s="130" t="s">
        <v>42</v>
      </c>
      <c r="C20" s="91">
        <f t="shared" si="3"/>
        <v>1010</v>
      </c>
      <c r="D20" s="92">
        <f t="shared" si="4"/>
        <v>440</v>
      </c>
      <c r="E20" s="92">
        <f t="shared" si="4"/>
        <v>570</v>
      </c>
      <c r="F20" s="91">
        <f t="shared" si="5"/>
        <v>363</v>
      </c>
      <c r="G20" s="93">
        <v>161</v>
      </c>
      <c r="H20" s="93">
        <v>202</v>
      </c>
      <c r="I20" s="91">
        <f t="shared" si="6"/>
        <v>260</v>
      </c>
      <c r="J20" s="93">
        <v>97</v>
      </c>
      <c r="K20" s="93">
        <v>163</v>
      </c>
      <c r="L20" s="91">
        <f t="shared" si="7"/>
        <v>2</v>
      </c>
      <c r="M20" s="92">
        <f t="shared" si="8"/>
        <v>0</v>
      </c>
      <c r="N20" s="92">
        <f t="shared" si="8"/>
        <v>2</v>
      </c>
      <c r="O20" s="91">
        <f t="shared" si="9"/>
        <v>0</v>
      </c>
      <c r="P20" s="93"/>
      <c r="Q20" s="93"/>
      <c r="R20" s="91">
        <f t="shared" si="10"/>
        <v>2</v>
      </c>
      <c r="S20" s="93">
        <v>0</v>
      </c>
      <c r="T20" s="94">
        <v>2</v>
      </c>
      <c r="U20" s="125">
        <f t="shared" si="11"/>
        <v>14</v>
      </c>
      <c r="V20" s="93">
        <v>14</v>
      </c>
      <c r="W20" s="93"/>
      <c r="X20" s="91">
        <f t="shared" si="12"/>
        <v>334</v>
      </c>
      <c r="Y20" s="93">
        <v>156</v>
      </c>
      <c r="Z20" s="93">
        <v>178</v>
      </c>
      <c r="AA20" s="91">
        <f t="shared" si="13"/>
        <v>12</v>
      </c>
      <c r="AB20" s="93">
        <v>4</v>
      </c>
      <c r="AC20" s="93">
        <v>8</v>
      </c>
      <c r="AD20" s="91">
        <f t="shared" si="14"/>
        <v>25</v>
      </c>
      <c r="AE20" s="93">
        <v>8</v>
      </c>
      <c r="AF20" s="93">
        <v>17</v>
      </c>
      <c r="AG20" s="91">
        <f t="shared" si="15"/>
        <v>0</v>
      </c>
      <c r="AH20" s="93"/>
      <c r="AI20" s="94"/>
      <c r="AJ20" s="91">
        <f t="shared" si="16"/>
        <v>0</v>
      </c>
      <c r="AK20" s="93"/>
      <c r="AL20" s="93"/>
      <c r="AM20" s="91">
        <f t="shared" si="17"/>
        <v>0</v>
      </c>
      <c r="AN20" s="93">
        <v>0</v>
      </c>
      <c r="AO20" s="93"/>
      <c r="AP20" s="91">
        <f t="shared" si="18"/>
        <v>0</v>
      </c>
      <c r="AQ20" s="93"/>
      <c r="AR20" s="93"/>
      <c r="AS20" s="91">
        <f t="shared" si="19"/>
        <v>0</v>
      </c>
      <c r="AT20" s="93"/>
      <c r="AU20" s="95"/>
      <c r="AV20" s="131" t="s">
        <v>42</v>
      </c>
      <c r="AW20" s="97"/>
      <c r="AX20" s="11"/>
      <c r="BB20" s="11"/>
      <c r="BD20" s="11"/>
      <c r="BG20" s="9"/>
      <c r="BH20" s="13"/>
    </row>
    <row r="21" spans="1:60" s="153" customFormat="1" ht="25.5" customHeight="1">
      <c r="A21" s="82"/>
      <c r="B21" s="83" t="s">
        <v>10</v>
      </c>
      <c r="C21" s="132">
        <f aca="true" t="shared" si="20" ref="C21:AU21">SUM(C22:C27)</f>
        <v>2519</v>
      </c>
      <c r="D21" s="132">
        <f t="shared" si="20"/>
        <v>1407</v>
      </c>
      <c r="E21" s="132">
        <f t="shared" si="20"/>
        <v>1112</v>
      </c>
      <c r="F21" s="132">
        <f t="shared" si="20"/>
        <v>1758</v>
      </c>
      <c r="G21" s="132">
        <f t="shared" si="20"/>
        <v>982</v>
      </c>
      <c r="H21" s="132">
        <f t="shared" si="20"/>
        <v>776</v>
      </c>
      <c r="I21" s="132">
        <f t="shared" si="20"/>
        <v>334</v>
      </c>
      <c r="J21" s="132">
        <f t="shared" si="20"/>
        <v>173</v>
      </c>
      <c r="K21" s="132">
        <f t="shared" si="20"/>
        <v>161</v>
      </c>
      <c r="L21" s="132">
        <f t="shared" si="20"/>
        <v>60</v>
      </c>
      <c r="M21" s="133">
        <f t="shared" si="20"/>
        <v>48</v>
      </c>
      <c r="N21" s="133">
        <f t="shared" si="20"/>
        <v>12</v>
      </c>
      <c r="O21" s="132">
        <f t="shared" si="20"/>
        <v>5</v>
      </c>
      <c r="P21" s="132">
        <f t="shared" si="20"/>
        <v>3</v>
      </c>
      <c r="Q21" s="132">
        <f t="shared" si="20"/>
        <v>2</v>
      </c>
      <c r="R21" s="132">
        <f t="shared" si="20"/>
        <v>55</v>
      </c>
      <c r="S21" s="132">
        <f t="shared" si="20"/>
        <v>45</v>
      </c>
      <c r="T21" s="134">
        <f t="shared" si="20"/>
        <v>10</v>
      </c>
      <c r="U21" s="135">
        <f t="shared" si="20"/>
        <v>13</v>
      </c>
      <c r="V21" s="132">
        <f t="shared" si="20"/>
        <v>13</v>
      </c>
      <c r="W21" s="132">
        <f t="shared" si="20"/>
        <v>0</v>
      </c>
      <c r="X21" s="132">
        <f t="shared" si="20"/>
        <v>167</v>
      </c>
      <c r="Y21" s="132">
        <f t="shared" si="20"/>
        <v>101</v>
      </c>
      <c r="Z21" s="132">
        <f t="shared" si="20"/>
        <v>66</v>
      </c>
      <c r="AA21" s="132">
        <f t="shared" si="20"/>
        <v>23</v>
      </c>
      <c r="AB21" s="132">
        <f t="shared" si="20"/>
        <v>10</v>
      </c>
      <c r="AC21" s="132">
        <f t="shared" si="20"/>
        <v>13</v>
      </c>
      <c r="AD21" s="132">
        <f t="shared" si="20"/>
        <v>164</v>
      </c>
      <c r="AE21" s="132">
        <f t="shared" si="20"/>
        <v>80</v>
      </c>
      <c r="AF21" s="132">
        <f t="shared" si="20"/>
        <v>84</v>
      </c>
      <c r="AG21" s="132">
        <f t="shared" si="20"/>
        <v>0</v>
      </c>
      <c r="AH21" s="132">
        <f t="shared" si="20"/>
        <v>0</v>
      </c>
      <c r="AI21" s="134">
        <f t="shared" si="20"/>
        <v>0</v>
      </c>
      <c r="AJ21" s="132">
        <f t="shared" si="20"/>
        <v>0</v>
      </c>
      <c r="AK21" s="132">
        <f t="shared" si="20"/>
        <v>0</v>
      </c>
      <c r="AL21" s="132">
        <f t="shared" si="20"/>
        <v>0</v>
      </c>
      <c r="AM21" s="132">
        <f t="shared" si="20"/>
        <v>0</v>
      </c>
      <c r="AN21" s="132">
        <f t="shared" si="20"/>
        <v>0</v>
      </c>
      <c r="AO21" s="132"/>
      <c r="AP21" s="132">
        <f t="shared" si="20"/>
        <v>0</v>
      </c>
      <c r="AQ21" s="136">
        <f t="shared" si="20"/>
        <v>0</v>
      </c>
      <c r="AR21" s="132">
        <f t="shared" si="20"/>
        <v>0</v>
      </c>
      <c r="AS21" s="132">
        <f t="shared" si="20"/>
        <v>0</v>
      </c>
      <c r="AT21" s="132">
        <f t="shared" si="20"/>
        <v>0</v>
      </c>
      <c r="AU21" s="137">
        <f t="shared" si="20"/>
        <v>0</v>
      </c>
      <c r="AV21" s="87" t="s">
        <v>10</v>
      </c>
      <c r="AW21" s="88"/>
      <c r="AX21" s="154"/>
      <c r="BB21" s="154"/>
      <c r="BD21" s="154"/>
      <c r="BG21" s="155"/>
      <c r="BH21" s="14"/>
    </row>
    <row r="22" spans="1:60" s="3" customFormat="1" ht="22.5" customHeight="1">
      <c r="A22" s="89" t="s">
        <v>38</v>
      </c>
      <c r="B22" s="90" t="s">
        <v>25</v>
      </c>
      <c r="C22" s="91">
        <f aca="true" t="shared" si="21" ref="C22:C27">SUM(D22:E22)</f>
        <v>2212</v>
      </c>
      <c r="D22" s="92">
        <f aca="true" t="shared" si="22" ref="D22:E27">SUM(G22,J22,M22,V22,Y22,AE22,AH22,AB22)</f>
        <v>1254</v>
      </c>
      <c r="E22" s="92">
        <f t="shared" si="22"/>
        <v>958</v>
      </c>
      <c r="F22" s="91">
        <f aca="true" t="shared" si="23" ref="F22:F27">SUM(G22:H22)</f>
        <v>1668</v>
      </c>
      <c r="G22" s="93">
        <v>948</v>
      </c>
      <c r="H22" s="93">
        <v>720</v>
      </c>
      <c r="I22" s="91">
        <f aca="true" t="shared" si="24" ref="I22:I27">SUM(J22:K22)</f>
        <v>248</v>
      </c>
      <c r="J22" s="93">
        <v>124</v>
      </c>
      <c r="K22" s="93">
        <v>124</v>
      </c>
      <c r="L22" s="91">
        <f aca="true" t="shared" si="25" ref="L22:L27">SUM(M22:N22)</f>
        <v>55</v>
      </c>
      <c r="M22" s="92">
        <f aca="true" t="shared" si="26" ref="M22:N26">SUM(P22,S22)</f>
        <v>45</v>
      </c>
      <c r="N22" s="92">
        <f t="shared" si="26"/>
        <v>10</v>
      </c>
      <c r="O22" s="91">
        <f aca="true" t="shared" si="27" ref="O22:O27">SUM(P22:Q22)</f>
        <v>0</v>
      </c>
      <c r="P22" s="93"/>
      <c r="Q22" s="93">
        <v>0</v>
      </c>
      <c r="R22" s="91">
        <f aca="true" t="shared" si="28" ref="R22:R27">SUM(S22:T22)</f>
        <v>55</v>
      </c>
      <c r="S22" s="93">
        <v>45</v>
      </c>
      <c r="T22" s="94">
        <v>10</v>
      </c>
      <c r="U22" s="125">
        <f aca="true" t="shared" si="29" ref="U22:U27">SUM(V22:W22)</f>
        <v>6</v>
      </c>
      <c r="V22" s="93">
        <v>6</v>
      </c>
      <c r="W22" s="93"/>
      <c r="X22" s="91">
        <f aca="true" t="shared" si="30" ref="X22:X27">SUM(Y22:Z22)</f>
        <v>81</v>
      </c>
      <c r="Y22" s="93">
        <v>56</v>
      </c>
      <c r="Z22" s="93">
        <v>25</v>
      </c>
      <c r="AA22" s="91">
        <f aca="true" t="shared" si="31" ref="AA22:AA27">SUM(AB22:AC22)</f>
        <v>5</v>
      </c>
      <c r="AB22" s="93">
        <v>2</v>
      </c>
      <c r="AC22" s="93">
        <v>3</v>
      </c>
      <c r="AD22" s="91">
        <f aca="true" t="shared" si="32" ref="AD22:AD27">SUM(AE22:AF22)</f>
        <v>149</v>
      </c>
      <c r="AE22" s="93">
        <v>73</v>
      </c>
      <c r="AF22" s="93">
        <v>76</v>
      </c>
      <c r="AG22" s="91">
        <f aca="true" t="shared" si="33" ref="AG22:AG27">SUM(AH22:AI22)</f>
        <v>0</v>
      </c>
      <c r="AH22" s="93"/>
      <c r="AI22" s="94"/>
      <c r="AJ22" s="91">
        <f aca="true" t="shared" si="34" ref="AJ22:AJ27">SUM(AK22:AL22)</f>
        <v>0</v>
      </c>
      <c r="AK22" s="93"/>
      <c r="AL22" s="93"/>
      <c r="AM22" s="91">
        <f aca="true" t="shared" si="35" ref="AM22:AM27">SUM(AN22:AO22)</f>
        <v>0</v>
      </c>
      <c r="AN22" s="93"/>
      <c r="AO22" s="93"/>
      <c r="AP22" s="91">
        <f aca="true" t="shared" si="36" ref="AP22:AP27">SUM(AQ22:AR22)</f>
        <v>0</v>
      </c>
      <c r="AQ22" s="93"/>
      <c r="AR22" s="93"/>
      <c r="AS22" s="91">
        <f aca="true" t="shared" si="37" ref="AS22:AS27">SUM(AT22:AU22)</f>
        <v>0</v>
      </c>
      <c r="AT22" s="93"/>
      <c r="AU22" s="95"/>
      <c r="AV22" s="96" t="s">
        <v>25</v>
      </c>
      <c r="AW22" s="97" t="s">
        <v>38</v>
      </c>
      <c r="AX22" s="11"/>
      <c r="BB22" s="11"/>
      <c r="BD22" s="11"/>
      <c r="BG22" s="9"/>
      <c r="BH22" s="13"/>
    </row>
    <row r="23" spans="1:120" s="3" customFormat="1" ht="22.5" customHeight="1">
      <c r="A23" s="89" t="s">
        <v>33</v>
      </c>
      <c r="B23" s="90" t="s">
        <v>29</v>
      </c>
      <c r="C23" s="91">
        <f t="shared" si="21"/>
        <v>34</v>
      </c>
      <c r="D23" s="92">
        <f t="shared" si="22"/>
        <v>14</v>
      </c>
      <c r="E23" s="92">
        <f t="shared" si="22"/>
        <v>20</v>
      </c>
      <c r="F23" s="91">
        <f t="shared" si="23"/>
        <v>8</v>
      </c>
      <c r="G23" s="93">
        <v>2</v>
      </c>
      <c r="H23" s="93">
        <v>6</v>
      </c>
      <c r="I23" s="91">
        <f t="shared" si="24"/>
        <v>12</v>
      </c>
      <c r="J23" s="93">
        <v>8</v>
      </c>
      <c r="K23" s="93">
        <v>4</v>
      </c>
      <c r="L23" s="91">
        <f t="shared" si="25"/>
        <v>0</v>
      </c>
      <c r="M23" s="92">
        <f t="shared" si="26"/>
        <v>0</v>
      </c>
      <c r="N23" s="92">
        <f t="shared" si="26"/>
        <v>0</v>
      </c>
      <c r="O23" s="91">
        <f t="shared" si="27"/>
        <v>0</v>
      </c>
      <c r="P23" s="93"/>
      <c r="Q23" s="93"/>
      <c r="R23" s="91">
        <f t="shared" si="28"/>
        <v>0</v>
      </c>
      <c r="S23" s="93"/>
      <c r="T23" s="94"/>
      <c r="U23" s="125">
        <f t="shared" si="29"/>
        <v>0</v>
      </c>
      <c r="V23" s="93"/>
      <c r="W23" s="93"/>
      <c r="X23" s="91">
        <f t="shared" si="30"/>
        <v>12</v>
      </c>
      <c r="Y23" s="93">
        <v>3</v>
      </c>
      <c r="Z23" s="93">
        <v>9</v>
      </c>
      <c r="AA23" s="91">
        <f t="shared" si="31"/>
        <v>1</v>
      </c>
      <c r="AB23" s="93"/>
      <c r="AC23" s="93">
        <v>1</v>
      </c>
      <c r="AD23" s="91">
        <f t="shared" si="32"/>
        <v>1</v>
      </c>
      <c r="AE23" s="93">
        <v>1</v>
      </c>
      <c r="AF23" s="93"/>
      <c r="AG23" s="91">
        <f t="shared" si="33"/>
        <v>0</v>
      </c>
      <c r="AH23" s="93"/>
      <c r="AI23" s="94"/>
      <c r="AJ23" s="91">
        <f t="shared" si="34"/>
        <v>0</v>
      </c>
      <c r="AK23" s="93"/>
      <c r="AL23" s="93"/>
      <c r="AM23" s="91">
        <f t="shared" si="35"/>
        <v>0</v>
      </c>
      <c r="AN23" s="93"/>
      <c r="AO23" s="93"/>
      <c r="AP23" s="91">
        <f t="shared" si="36"/>
        <v>0</v>
      </c>
      <c r="AQ23" s="93"/>
      <c r="AR23" s="93"/>
      <c r="AS23" s="91">
        <f t="shared" si="37"/>
        <v>0</v>
      </c>
      <c r="AT23" s="93"/>
      <c r="AU23" s="95"/>
      <c r="AV23" s="96" t="s">
        <v>29</v>
      </c>
      <c r="AW23" s="97" t="s">
        <v>33</v>
      </c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28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F23" s="11"/>
      <c r="DJ23" s="11"/>
      <c r="DL23" s="11"/>
      <c r="DO23" s="9"/>
      <c r="DP23" s="13"/>
    </row>
    <row r="24" spans="1:120" s="3" customFormat="1" ht="22.5" customHeight="1">
      <c r="A24" s="89"/>
      <c r="B24" s="130" t="s">
        <v>30</v>
      </c>
      <c r="C24" s="91">
        <f t="shared" si="21"/>
        <v>42</v>
      </c>
      <c r="D24" s="92">
        <f t="shared" si="22"/>
        <v>1</v>
      </c>
      <c r="E24" s="92">
        <f t="shared" si="22"/>
        <v>41</v>
      </c>
      <c r="F24" s="91">
        <f t="shared" si="23"/>
        <v>21</v>
      </c>
      <c r="G24" s="93">
        <v>1</v>
      </c>
      <c r="H24" s="93">
        <v>20</v>
      </c>
      <c r="I24" s="91">
        <f t="shared" si="24"/>
        <v>15</v>
      </c>
      <c r="J24" s="93"/>
      <c r="K24" s="93">
        <v>15</v>
      </c>
      <c r="L24" s="91">
        <f t="shared" si="25"/>
        <v>0</v>
      </c>
      <c r="M24" s="91">
        <f t="shared" si="26"/>
        <v>0</v>
      </c>
      <c r="N24" s="91">
        <f t="shared" si="26"/>
        <v>0</v>
      </c>
      <c r="O24" s="91">
        <f t="shared" si="27"/>
        <v>0</v>
      </c>
      <c r="P24" s="93"/>
      <c r="Q24" s="93"/>
      <c r="R24" s="91">
        <f t="shared" si="28"/>
        <v>0</v>
      </c>
      <c r="S24" s="93"/>
      <c r="T24" s="94"/>
      <c r="U24" s="125">
        <f t="shared" si="29"/>
        <v>0</v>
      </c>
      <c r="V24" s="93"/>
      <c r="W24" s="93"/>
      <c r="X24" s="91">
        <f t="shared" si="30"/>
        <v>6</v>
      </c>
      <c r="Y24" s="93"/>
      <c r="Z24" s="93">
        <v>6</v>
      </c>
      <c r="AA24" s="91">
        <f t="shared" si="31"/>
        <v>0</v>
      </c>
      <c r="AB24" s="93"/>
      <c r="AC24" s="93"/>
      <c r="AD24" s="91">
        <f t="shared" si="32"/>
        <v>0</v>
      </c>
      <c r="AE24" s="93"/>
      <c r="AF24" s="93"/>
      <c r="AG24" s="91">
        <f t="shared" si="33"/>
        <v>0</v>
      </c>
      <c r="AH24" s="93"/>
      <c r="AI24" s="94"/>
      <c r="AJ24" s="91">
        <f t="shared" si="34"/>
        <v>0</v>
      </c>
      <c r="AK24" s="93"/>
      <c r="AL24" s="93"/>
      <c r="AM24" s="91">
        <f t="shared" si="35"/>
        <v>0</v>
      </c>
      <c r="AN24" s="93"/>
      <c r="AO24" s="93"/>
      <c r="AP24" s="91">
        <f t="shared" si="36"/>
        <v>0</v>
      </c>
      <c r="AQ24" s="93"/>
      <c r="AR24" s="93"/>
      <c r="AS24" s="91">
        <f t="shared" si="37"/>
        <v>0</v>
      </c>
      <c r="AT24" s="93"/>
      <c r="AU24" s="95"/>
      <c r="AV24" s="143" t="s">
        <v>30</v>
      </c>
      <c r="AW24" s="97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28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F24" s="11"/>
      <c r="DJ24" s="11"/>
      <c r="DL24" s="11"/>
      <c r="DO24" s="9"/>
      <c r="DP24" s="13"/>
    </row>
    <row r="25" spans="1:120" s="3" customFormat="1" ht="22.5" customHeight="1">
      <c r="A25" s="89"/>
      <c r="B25" s="90" t="s">
        <v>44</v>
      </c>
      <c r="C25" s="91">
        <f t="shared" si="21"/>
        <v>22</v>
      </c>
      <c r="D25" s="92">
        <f>SUM(G25,J25,M25,V25,Y25,AE25,AH25,AB25)</f>
        <v>6</v>
      </c>
      <c r="E25" s="92">
        <f>SUM(H25,K25,N25,W25,Z25,AF25,AI25,AC25)</f>
        <v>16</v>
      </c>
      <c r="F25" s="91">
        <f t="shared" si="23"/>
        <v>5</v>
      </c>
      <c r="G25" s="93">
        <v>2</v>
      </c>
      <c r="H25" s="93">
        <v>3</v>
      </c>
      <c r="I25" s="91">
        <f t="shared" si="24"/>
        <v>6</v>
      </c>
      <c r="J25" s="93">
        <v>2</v>
      </c>
      <c r="K25" s="93">
        <v>4</v>
      </c>
      <c r="L25" s="91">
        <f t="shared" si="25"/>
        <v>0</v>
      </c>
      <c r="M25" s="91">
        <f>SUM(P25,S25)</f>
        <v>0</v>
      </c>
      <c r="N25" s="91">
        <f>SUM(Q25,T25)</f>
        <v>0</v>
      </c>
      <c r="O25" s="91">
        <f t="shared" si="27"/>
        <v>0</v>
      </c>
      <c r="P25" s="93"/>
      <c r="Q25" s="93"/>
      <c r="R25" s="91">
        <f t="shared" si="28"/>
        <v>0</v>
      </c>
      <c r="S25" s="93"/>
      <c r="T25" s="94"/>
      <c r="U25" s="125">
        <f t="shared" si="29"/>
        <v>0</v>
      </c>
      <c r="V25" s="93"/>
      <c r="W25" s="93"/>
      <c r="X25" s="91">
        <f t="shared" si="30"/>
        <v>11</v>
      </c>
      <c r="Y25" s="93">
        <v>2</v>
      </c>
      <c r="Z25" s="93">
        <v>9</v>
      </c>
      <c r="AA25" s="91">
        <f t="shared" si="31"/>
        <v>0</v>
      </c>
      <c r="AB25" s="93"/>
      <c r="AC25" s="93"/>
      <c r="AD25" s="91">
        <f t="shared" si="32"/>
        <v>0</v>
      </c>
      <c r="AE25" s="93"/>
      <c r="AF25" s="93"/>
      <c r="AG25" s="91">
        <f t="shared" si="33"/>
        <v>0</v>
      </c>
      <c r="AH25" s="93"/>
      <c r="AI25" s="94"/>
      <c r="AJ25" s="91">
        <f t="shared" si="34"/>
        <v>0</v>
      </c>
      <c r="AK25" s="93"/>
      <c r="AL25" s="93"/>
      <c r="AM25" s="91">
        <f t="shared" si="35"/>
        <v>0</v>
      </c>
      <c r="AN25" s="93"/>
      <c r="AO25" s="93"/>
      <c r="AP25" s="91">
        <f t="shared" si="36"/>
        <v>0</v>
      </c>
      <c r="AQ25" s="93"/>
      <c r="AR25" s="93"/>
      <c r="AS25" s="91">
        <f t="shared" si="37"/>
        <v>0</v>
      </c>
      <c r="AT25" s="93"/>
      <c r="AU25" s="95"/>
      <c r="AV25" s="111" t="s">
        <v>44</v>
      </c>
      <c r="AW25" s="97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28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F25" s="11"/>
      <c r="DJ25" s="11"/>
      <c r="DL25" s="11"/>
      <c r="DO25" s="9"/>
      <c r="DP25" s="13"/>
    </row>
    <row r="26" spans="1:120" s="3" customFormat="1" ht="22.5" customHeight="1">
      <c r="A26" s="89"/>
      <c r="B26" s="90" t="s">
        <v>41</v>
      </c>
      <c r="C26" s="91">
        <f t="shared" si="21"/>
        <v>30</v>
      </c>
      <c r="D26" s="92">
        <f t="shared" si="22"/>
        <v>5</v>
      </c>
      <c r="E26" s="92">
        <f t="shared" si="22"/>
        <v>25</v>
      </c>
      <c r="F26" s="91">
        <f t="shared" si="23"/>
        <v>24</v>
      </c>
      <c r="G26" s="93">
        <v>5</v>
      </c>
      <c r="H26" s="93">
        <v>19</v>
      </c>
      <c r="I26" s="91">
        <f t="shared" si="24"/>
        <v>1</v>
      </c>
      <c r="J26" s="93"/>
      <c r="K26" s="93">
        <v>1</v>
      </c>
      <c r="L26" s="91">
        <f t="shared" si="25"/>
        <v>0</v>
      </c>
      <c r="M26" s="91">
        <f t="shared" si="26"/>
        <v>0</v>
      </c>
      <c r="N26" s="91">
        <f t="shared" si="26"/>
        <v>0</v>
      </c>
      <c r="O26" s="91">
        <f t="shared" si="27"/>
        <v>0</v>
      </c>
      <c r="P26" s="93"/>
      <c r="Q26" s="93"/>
      <c r="R26" s="91">
        <f t="shared" si="28"/>
        <v>0</v>
      </c>
      <c r="S26" s="93"/>
      <c r="T26" s="94"/>
      <c r="U26" s="125">
        <f t="shared" si="29"/>
        <v>0</v>
      </c>
      <c r="V26" s="93"/>
      <c r="W26" s="93"/>
      <c r="X26" s="91">
        <f t="shared" si="30"/>
        <v>0</v>
      </c>
      <c r="Y26" s="93"/>
      <c r="Z26" s="93"/>
      <c r="AA26" s="91">
        <f t="shared" si="31"/>
        <v>0</v>
      </c>
      <c r="AB26" s="93"/>
      <c r="AC26" s="93"/>
      <c r="AD26" s="91">
        <f t="shared" si="32"/>
        <v>5</v>
      </c>
      <c r="AE26" s="93"/>
      <c r="AF26" s="93">
        <v>5</v>
      </c>
      <c r="AG26" s="91">
        <f t="shared" si="33"/>
        <v>0</v>
      </c>
      <c r="AH26" s="93"/>
      <c r="AI26" s="94"/>
      <c r="AJ26" s="91">
        <f t="shared" si="34"/>
        <v>0</v>
      </c>
      <c r="AK26" s="93"/>
      <c r="AL26" s="93"/>
      <c r="AM26" s="91">
        <f t="shared" si="35"/>
        <v>0</v>
      </c>
      <c r="AN26" s="93"/>
      <c r="AO26" s="93"/>
      <c r="AP26" s="91">
        <f t="shared" si="36"/>
        <v>0</v>
      </c>
      <c r="AQ26" s="93"/>
      <c r="AR26" s="93"/>
      <c r="AS26" s="91">
        <f t="shared" si="37"/>
        <v>0</v>
      </c>
      <c r="AT26" s="93"/>
      <c r="AU26" s="95"/>
      <c r="AV26" s="111" t="s">
        <v>44</v>
      </c>
      <c r="AW26" s="97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28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F26" s="11"/>
      <c r="DJ26" s="11"/>
      <c r="DL26" s="11"/>
      <c r="DO26" s="9"/>
      <c r="DP26" s="13"/>
    </row>
    <row r="27" spans="1:60" s="3" customFormat="1" ht="22.5" customHeight="1">
      <c r="A27" s="98"/>
      <c r="B27" s="138" t="s">
        <v>42</v>
      </c>
      <c r="C27" s="100">
        <f t="shared" si="21"/>
        <v>179</v>
      </c>
      <c r="D27" s="101">
        <f t="shared" si="22"/>
        <v>127</v>
      </c>
      <c r="E27" s="101">
        <f t="shared" si="22"/>
        <v>52</v>
      </c>
      <c r="F27" s="100">
        <f t="shared" si="23"/>
        <v>32</v>
      </c>
      <c r="G27" s="102">
        <v>24</v>
      </c>
      <c r="H27" s="102">
        <v>8</v>
      </c>
      <c r="I27" s="100">
        <f t="shared" si="24"/>
        <v>52</v>
      </c>
      <c r="J27" s="102">
        <v>39</v>
      </c>
      <c r="K27" s="102">
        <v>13</v>
      </c>
      <c r="L27" s="100">
        <f t="shared" si="25"/>
        <v>5</v>
      </c>
      <c r="M27" s="110">
        <f>P27+S27</f>
        <v>3</v>
      </c>
      <c r="N27" s="110">
        <f>Q27+T27</f>
        <v>2</v>
      </c>
      <c r="O27" s="100">
        <f t="shared" si="27"/>
        <v>5</v>
      </c>
      <c r="P27" s="102">
        <v>3</v>
      </c>
      <c r="Q27" s="102">
        <v>2</v>
      </c>
      <c r="R27" s="100">
        <f t="shared" si="28"/>
        <v>0</v>
      </c>
      <c r="S27" s="102"/>
      <c r="T27" s="103"/>
      <c r="U27" s="126">
        <f t="shared" si="29"/>
        <v>7</v>
      </c>
      <c r="V27" s="102">
        <v>7</v>
      </c>
      <c r="W27" s="102"/>
      <c r="X27" s="100">
        <f t="shared" si="30"/>
        <v>57</v>
      </c>
      <c r="Y27" s="102">
        <v>40</v>
      </c>
      <c r="Z27" s="102">
        <v>17</v>
      </c>
      <c r="AA27" s="100">
        <f t="shared" si="31"/>
        <v>17</v>
      </c>
      <c r="AB27" s="102">
        <v>8</v>
      </c>
      <c r="AC27" s="102">
        <v>9</v>
      </c>
      <c r="AD27" s="100">
        <f t="shared" si="32"/>
        <v>9</v>
      </c>
      <c r="AE27" s="102">
        <v>6</v>
      </c>
      <c r="AF27" s="102">
        <v>3</v>
      </c>
      <c r="AG27" s="100">
        <f t="shared" si="33"/>
        <v>0</v>
      </c>
      <c r="AH27" s="102"/>
      <c r="AI27" s="103"/>
      <c r="AJ27" s="100">
        <f t="shared" si="34"/>
        <v>0</v>
      </c>
      <c r="AK27" s="102"/>
      <c r="AL27" s="102"/>
      <c r="AM27" s="100">
        <f t="shared" si="35"/>
        <v>0</v>
      </c>
      <c r="AN27" s="102"/>
      <c r="AO27" s="102"/>
      <c r="AP27" s="100">
        <f t="shared" si="36"/>
        <v>0</v>
      </c>
      <c r="AQ27" s="102"/>
      <c r="AR27" s="102"/>
      <c r="AS27" s="100">
        <f t="shared" si="37"/>
        <v>0</v>
      </c>
      <c r="AT27" s="102"/>
      <c r="AU27" s="104"/>
      <c r="AV27" s="129" t="s">
        <v>42</v>
      </c>
      <c r="AW27" s="99"/>
      <c r="AX27" s="11"/>
      <c r="BB27" s="11"/>
      <c r="BD27" s="11"/>
      <c r="BG27" s="9"/>
      <c r="BH27" s="13"/>
    </row>
    <row r="28" spans="1:121" s="153" customFormat="1" ht="30" customHeight="1">
      <c r="A28" s="105" t="s">
        <v>39</v>
      </c>
      <c r="B28" s="106"/>
      <c r="C28" s="79">
        <f aca="true" t="shared" si="38" ref="C28:AU28">SUM(C29,C33)</f>
        <v>264</v>
      </c>
      <c r="D28" s="79">
        <f t="shared" si="38"/>
        <v>128</v>
      </c>
      <c r="E28" s="79">
        <f t="shared" si="38"/>
        <v>136</v>
      </c>
      <c r="F28" s="79">
        <f t="shared" si="38"/>
        <v>23</v>
      </c>
      <c r="G28" s="79">
        <f t="shared" si="38"/>
        <v>11</v>
      </c>
      <c r="H28" s="79">
        <f t="shared" si="38"/>
        <v>12</v>
      </c>
      <c r="I28" s="79">
        <f t="shared" si="38"/>
        <v>45</v>
      </c>
      <c r="J28" s="79">
        <f t="shared" si="38"/>
        <v>17</v>
      </c>
      <c r="K28" s="79">
        <f t="shared" si="38"/>
        <v>28</v>
      </c>
      <c r="L28" s="79">
        <f t="shared" si="38"/>
        <v>2</v>
      </c>
      <c r="M28" s="79">
        <f t="shared" si="38"/>
        <v>1</v>
      </c>
      <c r="N28" s="79">
        <f t="shared" si="38"/>
        <v>1</v>
      </c>
      <c r="O28" s="79">
        <f t="shared" si="38"/>
        <v>0</v>
      </c>
      <c r="P28" s="79">
        <f t="shared" si="38"/>
        <v>0</v>
      </c>
      <c r="Q28" s="79">
        <f t="shared" si="38"/>
        <v>0</v>
      </c>
      <c r="R28" s="79">
        <f t="shared" si="38"/>
        <v>2</v>
      </c>
      <c r="S28" s="79">
        <f t="shared" si="38"/>
        <v>1</v>
      </c>
      <c r="T28" s="80">
        <f t="shared" si="38"/>
        <v>1</v>
      </c>
      <c r="U28" s="123">
        <f t="shared" si="38"/>
        <v>4</v>
      </c>
      <c r="V28" s="79">
        <f t="shared" si="38"/>
        <v>4</v>
      </c>
      <c r="W28" s="79">
        <f t="shared" si="38"/>
        <v>0</v>
      </c>
      <c r="X28" s="79">
        <f t="shared" si="38"/>
        <v>112</v>
      </c>
      <c r="Y28" s="79">
        <f t="shared" si="38"/>
        <v>59</v>
      </c>
      <c r="Z28" s="79">
        <f t="shared" si="38"/>
        <v>53</v>
      </c>
      <c r="AA28" s="79">
        <f t="shared" si="38"/>
        <v>56</v>
      </c>
      <c r="AB28" s="79">
        <f t="shared" si="38"/>
        <v>27</v>
      </c>
      <c r="AC28" s="79">
        <f t="shared" si="38"/>
        <v>29</v>
      </c>
      <c r="AD28" s="79">
        <f t="shared" si="38"/>
        <v>22</v>
      </c>
      <c r="AE28" s="79">
        <f t="shared" si="38"/>
        <v>9</v>
      </c>
      <c r="AF28" s="79">
        <f t="shared" si="38"/>
        <v>13</v>
      </c>
      <c r="AG28" s="79">
        <f t="shared" si="38"/>
        <v>0</v>
      </c>
      <c r="AH28" s="79">
        <f t="shared" si="38"/>
        <v>0</v>
      </c>
      <c r="AI28" s="80">
        <f t="shared" si="38"/>
        <v>0</v>
      </c>
      <c r="AJ28" s="79">
        <f t="shared" si="38"/>
        <v>0</v>
      </c>
      <c r="AK28" s="79">
        <f t="shared" si="38"/>
        <v>0</v>
      </c>
      <c r="AL28" s="79">
        <f t="shared" si="38"/>
        <v>0</v>
      </c>
      <c r="AM28" s="79">
        <f t="shared" si="38"/>
        <v>0</v>
      </c>
      <c r="AN28" s="79">
        <f t="shared" si="38"/>
        <v>0</v>
      </c>
      <c r="AO28" s="79">
        <f t="shared" si="38"/>
        <v>0</v>
      </c>
      <c r="AP28" s="79">
        <f t="shared" si="38"/>
        <v>0</v>
      </c>
      <c r="AQ28" s="79">
        <f t="shared" si="38"/>
        <v>0</v>
      </c>
      <c r="AR28" s="79">
        <f t="shared" si="38"/>
        <v>0</v>
      </c>
      <c r="AS28" s="79">
        <f t="shared" si="38"/>
        <v>0</v>
      </c>
      <c r="AT28" s="79">
        <f t="shared" si="38"/>
        <v>0</v>
      </c>
      <c r="AU28" s="81">
        <f t="shared" si="38"/>
        <v>0</v>
      </c>
      <c r="AV28" s="105" t="s">
        <v>39</v>
      </c>
      <c r="AW28" s="107"/>
      <c r="AX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7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G28" s="154"/>
      <c r="DK28" s="154"/>
      <c r="DM28" s="154"/>
      <c r="DP28" s="155"/>
      <c r="DQ28" s="14"/>
    </row>
    <row r="29" spans="1:120" s="153" customFormat="1" ht="25.5" customHeight="1">
      <c r="A29" s="82"/>
      <c r="B29" s="83" t="s">
        <v>10</v>
      </c>
      <c r="C29" s="79">
        <f aca="true" t="shared" si="39" ref="C29:AU29">SUM(C30:C32)</f>
        <v>134</v>
      </c>
      <c r="D29" s="79">
        <f t="shared" si="39"/>
        <v>94</v>
      </c>
      <c r="E29" s="79">
        <f t="shared" si="39"/>
        <v>40</v>
      </c>
      <c r="F29" s="79">
        <f t="shared" si="39"/>
        <v>17</v>
      </c>
      <c r="G29" s="79">
        <f t="shared" si="39"/>
        <v>10</v>
      </c>
      <c r="H29" s="79">
        <f t="shared" si="39"/>
        <v>7</v>
      </c>
      <c r="I29" s="79">
        <f t="shared" si="39"/>
        <v>11</v>
      </c>
      <c r="J29" s="79">
        <f t="shared" si="39"/>
        <v>7</v>
      </c>
      <c r="K29" s="79">
        <f t="shared" si="39"/>
        <v>4</v>
      </c>
      <c r="L29" s="79">
        <f t="shared" si="39"/>
        <v>2</v>
      </c>
      <c r="M29" s="79">
        <f t="shared" si="39"/>
        <v>1</v>
      </c>
      <c r="N29" s="79">
        <f t="shared" si="39"/>
        <v>1</v>
      </c>
      <c r="O29" s="79">
        <f t="shared" si="39"/>
        <v>0</v>
      </c>
      <c r="P29" s="79">
        <f t="shared" si="39"/>
        <v>0</v>
      </c>
      <c r="Q29" s="79">
        <f t="shared" si="39"/>
        <v>0</v>
      </c>
      <c r="R29" s="79">
        <f t="shared" si="39"/>
        <v>2</v>
      </c>
      <c r="S29" s="79">
        <f t="shared" si="39"/>
        <v>1</v>
      </c>
      <c r="T29" s="80">
        <f t="shared" si="39"/>
        <v>1</v>
      </c>
      <c r="U29" s="123">
        <f t="shared" si="39"/>
        <v>3</v>
      </c>
      <c r="V29" s="79">
        <f t="shared" si="39"/>
        <v>3</v>
      </c>
      <c r="W29" s="79">
        <f t="shared" si="39"/>
        <v>0</v>
      </c>
      <c r="X29" s="79">
        <f t="shared" si="39"/>
        <v>55</v>
      </c>
      <c r="Y29" s="79">
        <f t="shared" si="39"/>
        <v>45</v>
      </c>
      <c r="Z29" s="79">
        <f t="shared" si="39"/>
        <v>10</v>
      </c>
      <c r="AA29" s="79">
        <f t="shared" si="39"/>
        <v>30</v>
      </c>
      <c r="AB29" s="79">
        <f t="shared" si="39"/>
        <v>20</v>
      </c>
      <c r="AC29" s="79">
        <f t="shared" si="39"/>
        <v>10</v>
      </c>
      <c r="AD29" s="79">
        <f t="shared" si="39"/>
        <v>16</v>
      </c>
      <c r="AE29" s="79">
        <f t="shared" si="39"/>
        <v>8</v>
      </c>
      <c r="AF29" s="79">
        <f t="shared" si="39"/>
        <v>8</v>
      </c>
      <c r="AG29" s="79">
        <f t="shared" si="39"/>
        <v>0</v>
      </c>
      <c r="AH29" s="79">
        <f t="shared" si="39"/>
        <v>0</v>
      </c>
      <c r="AI29" s="80">
        <f t="shared" si="39"/>
        <v>0</v>
      </c>
      <c r="AJ29" s="79">
        <f t="shared" si="39"/>
        <v>0</v>
      </c>
      <c r="AK29" s="79">
        <f t="shared" si="39"/>
        <v>0</v>
      </c>
      <c r="AL29" s="79">
        <f t="shared" si="39"/>
        <v>0</v>
      </c>
      <c r="AM29" s="79">
        <f t="shared" si="39"/>
        <v>0</v>
      </c>
      <c r="AN29" s="79">
        <f t="shared" si="39"/>
        <v>0</v>
      </c>
      <c r="AO29" s="79">
        <f t="shared" si="39"/>
        <v>0</v>
      </c>
      <c r="AP29" s="79">
        <f t="shared" si="39"/>
        <v>0</v>
      </c>
      <c r="AQ29" s="79">
        <f t="shared" si="39"/>
        <v>0</v>
      </c>
      <c r="AR29" s="79">
        <f t="shared" si="39"/>
        <v>0</v>
      </c>
      <c r="AS29" s="79">
        <f t="shared" si="39"/>
        <v>0</v>
      </c>
      <c r="AT29" s="79">
        <f t="shared" si="39"/>
        <v>0</v>
      </c>
      <c r="AU29" s="81">
        <f t="shared" si="39"/>
        <v>0</v>
      </c>
      <c r="AV29" s="87" t="s">
        <v>10</v>
      </c>
      <c r="AW29" s="88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7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F29" s="154"/>
      <c r="DJ29" s="154"/>
      <c r="DL29" s="154"/>
      <c r="DO29" s="155"/>
      <c r="DP29" s="14"/>
    </row>
    <row r="30" spans="1:120" s="153" customFormat="1" ht="22.5" customHeight="1">
      <c r="A30" s="89" t="s">
        <v>27</v>
      </c>
      <c r="B30" s="90" t="s">
        <v>25</v>
      </c>
      <c r="C30" s="91">
        <f>SUM(D30:E30)</f>
        <v>78</v>
      </c>
      <c r="D30" s="92">
        <f aca="true" t="shared" si="40" ref="D30:E32">SUM(G30,J30,M30,V30,Y30,AE30,AH30,AB30)</f>
        <v>44</v>
      </c>
      <c r="E30" s="92">
        <f t="shared" si="40"/>
        <v>34</v>
      </c>
      <c r="F30" s="91">
        <f>SUM(G30:H30)</f>
        <v>16</v>
      </c>
      <c r="G30" s="93">
        <v>9</v>
      </c>
      <c r="H30" s="93">
        <v>7</v>
      </c>
      <c r="I30" s="91">
        <f>SUM(J30:K30)</f>
        <v>8</v>
      </c>
      <c r="J30" s="93">
        <v>5</v>
      </c>
      <c r="K30" s="93">
        <v>3</v>
      </c>
      <c r="L30" s="91">
        <f>SUM(M30:N30)</f>
        <v>2</v>
      </c>
      <c r="M30" s="84">
        <f aca="true" t="shared" si="41" ref="M30:N32">P30+S30</f>
        <v>1</v>
      </c>
      <c r="N30" s="84">
        <f t="shared" si="41"/>
        <v>1</v>
      </c>
      <c r="O30" s="91">
        <f>SUM(P30:Q30)</f>
        <v>0</v>
      </c>
      <c r="P30" s="93"/>
      <c r="Q30" s="93"/>
      <c r="R30" s="91">
        <f>SUM(S30:T30)</f>
        <v>2</v>
      </c>
      <c r="S30" s="93">
        <v>1</v>
      </c>
      <c r="T30" s="94">
        <v>1</v>
      </c>
      <c r="U30" s="125">
        <f>SUM(V30:W30)</f>
        <v>1</v>
      </c>
      <c r="V30" s="93">
        <v>1</v>
      </c>
      <c r="W30" s="93"/>
      <c r="X30" s="91">
        <f>SUM(Y30:Z30)</f>
        <v>24</v>
      </c>
      <c r="Y30" s="93">
        <v>17</v>
      </c>
      <c r="Z30" s="93">
        <v>7</v>
      </c>
      <c r="AA30" s="91">
        <f>SUM(AB30:AC30)</f>
        <v>13</v>
      </c>
      <c r="AB30" s="93">
        <v>4</v>
      </c>
      <c r="AC30" s="93">
        <v>9</v>
      </c>
      <c r="AD30" s="91">
        <f>SUM(AE30:AF30)</f>
        <v>14</v>
      </c>
      <c r="AE30" s="93">
        <v>7</v>
      </c>
      <c r="AF30" s="93">
        <v>7</v>
      </c>
      <c r="AG30" s="91">
        <f>SUM(AH30:AI30)</f>
        <v>0</v>
      </c>
      <c r="AH30" s="93"/>
      <c r="AI30" s="94"/>
      <c r="AJ30" s="91">
        <f>SUM(AK30:AL30)</f>
        <v>0</v>
      </c>
      <c r="AK30" s="93"/>
      <c r="AL30" s="93"/>
      <c r="AM30" s="91">
        <f>SUM(AN30:AO30)</f>
        <v>0</v>
      </c>
      <c r="AN30" s="93"/>
      <c r="AO30" s="93"/>
      <c r="AP30" s="91">
        <f>SUM(AQ30:AR30)</f>
        <v>0</v>
      </c>
      <c r="AQ30" s="93"/>
      <c r="AR30" s="93"/>
      <c r="AS30" s="91">
        <f>SUM(AT30:AU30)</f>
        <v>0</v>
      </c>
      <c r="AT30" s="93"/>
      <c r="AU30" s="95"/>
      <c r="AV30" s="96" t="s">
        <v>25</v>
      </c>
      <c r="AW30" s="97" t="s">
        <v>27</v>
      </c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7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F30" s="154"/>
      <c r="DJ30" s="154"/>
      <c r="DL30" s="154"/>
      <c r="DO30" s="155"/>
      <c r="DP30" s="14"/>
    </row>
    <row r="31" spans="1:120" s="153" customFormat="1" ht="22.5" customHeight="1">
      <c r="A31" s="89" t="s">
        <v>33</v>
      </c>
      <c r="B31" s="90" t="s">
        <v>28</v>
      </c>
      <c r="C31" s="91">
        <f>SUM(D31:E31)</f>
        <v>46</v>
      </c>
      <c r="D31" s="92">
        <f t="shared" si="40"/>
        <v>45</v>
      </c>
      <c r="E31" s="92">
        <f t="shared" si="40"/>
        <v>1</v>
      </c>
      <c r="F31" s="91">
        <f>SUM(G31:H31)</f>
        <v>1</v>
      </c>
      <c r="G31" s="93">
        <v>1</v>
      </c>
      <c r="H31" s="93"/>
      <c r="I31" s="91">
        <f>SUM(J31:K31)</f>
        <v>1</v>
      </c>
      <c r="J31" s="93">
        <v>1</v>
      </c>
      <c r="K31" s="93"/>
      <c r="L31" s="91">
        <f>SUM(M31:N31)</f>
        <v>0</v>
      </c>
      <c r="M31" s="84">
        <f t="shared" si="41"/>
        <v>0</v>
      </c>
      <c r="N31" s="84">
        <f t="shared" si="41"/>
        <v>0</v>
      </c>
      <c r="O31" s="91">
        <f>SUM(P31:Q31)</f>
        <v>0</v>
      </c>
      <c r="P31" s="93"/>
      <c r="Q31" s="93"/>
      <c r="R31" s="91">
        <f>SUM(S31:T31)</f>
        <v>0</v>
      </c>
      <c r="S31" s="93"/>
      <c r="T31" s="94"/>
      <c r="U31" s="125">
        <f>SUM(V31:W31)</f>
        <v>2</v>
      </c>
      <c r="V31" s="93">
        <v>2</v>
      </c>
      <c r="W31" s="93"/>
      <c r="X31" s="91">
        <f>SUM(Y31:Z31)</f>
        <v>25</v>
      </c>
      <c r="Y31" s="93">
        <v>25</v>
      </c>
      <c r="Z31" s="93"/>
      <c r="AA31" s="91">
        <f>SUM(AB31:AC31)</f>
        <v>17</v>
      </c>
      <c r="AB31" s="93">
        <v>16</v>
      </c>
      <c r="AC31" s="93">
        <v>1</v>
      </c>
      <c r="AD31" s="91">
        <f>SUM(AE31:AF31)</f>
        <v>0</v>
      </c>
      <c r="AE31" s="93"/>
      <c r="AF31" s="93"/>
      <c r="AG31" s="91">
        <f>SUM(AH31:AI31)</f>
        <v>0</v>
      </c>
      <c r="AH31" s="93"/>
      <c r="AI31" s="94"/>
      <c r="AJ31" s="91">
        <f>SUM(AK31:AL31)</f>
        <v>0</v>
      </c>
      <c r="AK31" s="93"/>
      <c r="AL31" s="93"/>
      <c r="AM31" s="91">
        <f>SUM(AN31:AO31)</f>
        <v>0</v>
      </c>
      <c r="AN31" s="93"/>
      <c r="AO31" s="93"/>
      <c r="AP31" s="91">
        <f>SUM(AQ31:AR31)</f>
        <v>0</v>
      </c>
      <c r="AQ31" s="93"/>
      <c r="AR31" s="93"/>
      <c r="AS31" s="91">
        <f>SUM(AT31:AU31)</f>
        <v>0</v>
      </c>
      <c r="AT31" s="93"/>
      <c r="AU31" s="95"/>
      <c r="AV31" s="96" t="s">
        <v>28</v>
      </c>
      <c r="AW31" s="97" t="s">
        <v>33</v>
      </c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7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F31" s="154"/>
      <c r="DJ31" s="154"/>
      <c r="DL31" s="154"/>
      <c r="DO31" s="155"/>
      <c r="DP31" s="14"/>
    </row>
    <row r="32" spans="1:120" s="153" customFormat="1" ht="22.5" customHeight="1">
      <c r="A32" s="98"/>
      <c r="B32" s="90" t="s">
        <v>29</v>
      </c>
      <c r="C32" s="91">
        <f>SUM(D32:E32)</f>
        <v>10</v>
      </c>
      <c r="D32" s="92">
        <f t="shared" si="40"/>
        <v>5</v>
      </c>
      <c r="E32" s="92">
        <f t="shared" si="40"/>
        <v>5</v>
      </c>
      <c r="F32" s="91">
        <f>SUM(G32:H32)</f>
        <v>0</v>
      </c>
      <c r="G32" s="93"/>
      <c r="H32" s="93"/>
      <c r="I32" s="91">
        <f>SUM(J32:K32)</f>
        <v>2</v>
      </c>
      <c r="J32" s="93">
        <v>1</v>
      </c>
      <c r="K32" s="93">
        <v>1</v>
      </c>
      <c r="L32" s="91">
        <f>SUM(M32:N32)</f>
        <v>0</v>
      </c>
      <c r="M32" s="84">
        <f t="shared" si="41"/>
        <v>0</v>
      </c>
      <c r="N32" s="84">
        <f t="shared" si="41"/>
        <v>0</v>
      </c>
      <c r="O32" s="91">
        <f>SUM(P32:Q32)</f>
        <v>0</v>
      </c>
      <c r="P32" s="93"/>
      <c r="Q32" s="93"/>
      <c r="R32" s="91">
        <f>SUM(S32:T32)</f>
        <v>0</v>
      </c>
      <c r="S32" s="93"/>
      <c r="T32" s="94"/>
      <c r="U32" s="125">
        <f>SUM(V32:W32)</f>
        <v>0</v>
      </c>
      <c r="V32" s="93">
        <v>0</v>
      </c>
      <c r="W32" s="93"/>
      <c r="X32" s="91">
        <f>SUM(Y32:Z32)</f>
        <v>6</v>
      </c>
      <c r="Y32" s="93">
        <v>3</v>
      </c>
      <c r="Z32" s="93">
        <v>3</v>
      </c>
      <c r="AA32" s="91">
        <f>SUM(AB32:AC32)</f>
        <v>0</v>
      </c>
      <c r="AB32" s="93"/>
      <c r="AC32" s="93"/>
      <c r="AD32" s="91">
        <f>SUM(AE32:AF32)</f>
        <v>2</v>
      </c>
      <c r="AE32" s="93">
        <v>1</v>
      </c>
      <c r="AF32" s="93">
        <v>1</v>
      </c>
      <c r="AG32" s="91">
        <f>SUM(AH32:AI32)</f>
        <v>0</v>
      </c>
      <c r="AH32" s="93"/>
      <c r="AI32" s="94"/>
      <c r="AJ32" s="91">
        <f>SUM(AK32:AL32)</f>
        <v>0</v>
      </c>
      <c r="AK32" s="93"/>
      <c r="AL32" s="93"/>
      <c r="AM32" s="91">
        <f>SUM(AN32:AO32)</f>
        <v>0</v>
      </c>
      <c r="AN32" s="93"/>
      <c r="AO32" s="93"/>
      <c r="AP32" s="91">
        <f>SUM(AQ32:AR32)</f>
        <v>0</v>
      </c>
      <c r="AQ32" s="93"/>
      <c r="AR32" s="93"/>
      <c r="AS32" s="91">
        <f>SUM(AT32:AU32)</f>
        <v>0</v>
      </c>
      <c r="AT32" s="93"/>
      <c r="AU32" s="95"/>
      <c r="AV32" s="96" t="s">
        <v>29</v>
      </c>
      <c r="AW32" s="99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7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F32" s="154"/>
      <c r="DJ32" s="154"/>
      <c r="DL32" s="154"/>
      <c r="DO32" s="155"/>
      <c r="DP32" s="14"/>
    </row>
    <row r="33" spans="1:120" s="153" customFormat="1" ht="25.5" customHeight="1">
      <c r="A33" s="89" t="s">
        <v>38</v>
      </c>
      <c r="B33" s="120" t="s">
        <v>10</v>
      </c>
      <c r="C33" s="79">
        <f aca="true" t="shared" si="42" ref="C33:AU33">SUM(C34:C36)</f>
        <v>130</v>
      </c>
      <c r="D33" s="79">
        <f t="shared" si="42"/>
        <v>34</v>
      </c>
      <c r="E33" s="79">
        <f t="shared" si="42"/>
        <v>96</v>
      </c>
      <c r="F33" s="79">
        <f t="shared" si="42"/>
        <v>6</v>
      </c>
      <c r="G33" s="79">
        <f t="shared" si="42"/>
        <v>1</v>
      </c>
      <c r="H33" s="79">
        <f t="shared" si="42"/>
        <v>5</v>
      </c>
      <c r="I33" s="79">
        <f t="shared" si="42"/>
        <v>34</v>
      </c>
      <c r="J33" s="79">
        <f t="shared" si="42"/>
        <v>10</v>
      </c>
      <c r="K33" s="79">
        <f t="shared" si="42"/>
        <v>24</v>
      </c>
      <c r="L33" s="79">
        <f t="shared" si="42"/>
        <v>0</v>
      </c>
      <c r="M33" s="79">
        <f t="shared" si="42"/>
        <v>0</v>
      </c>
      <c r="N33" s="79">
        <f t="shared" si="42"/>
        <v>0</v>
      </c>
      <c r="O33" s="79">
        <f t="shared" si="42"/>
        <v>0</v>
      </c>
      <c r="P33" s="79">
        <f t="shared" si="42"/>
        <v>0</v>
      </c>
      <c r="Q33" s="79">
        <f t="shared" si="42"/>
        <v>0</v>
      </c>
      <c r="R33" s="79">
        <f t="shared" si="42"/>
        <v>0</v>
      </c>
      <c r="S33" s="79">
        <f t="shared" si="42"/>
        <v>0</v>
      </c>
      <c r="T33" s="80">
        <f t="shared" si="42"/>
        <v>0</v>
      </c>
      <c r="U33" s="123">
        <f t="shared" si="42"/>
        <v>1</v>
      </c>
      <c r="V33" s="79">
        <f t="shared" si="42"/>
        <v>1</v>
      </c>
      <c r="W33" s="79">
        <f t="shared" si="42"/>
        <v>0</v>
      </c>
      <c r="X33" s="79">
        <f t="shared" si="42"/>
        <v>57</v>
      </c>
      <c r="Y33" s="79">
        <f t="shared" si="42"/>
        <v>14</v>
      </c>
      <c r="Z33" s="79">
        <f t="shared" si="42"/>
        <v>43</v>
      </c>
      <c r="AA33" s="79">
        <f t="shared" si="42"/>
        <v>26</v>
      </c>
      <c r="AB33" s="79">
        <f t="shared" si="42"/>
        <v>7</v>
      </c>
      <c r="AC33" s="79">
        <f t="shared" si="42"/>
        <v>19</v>
      </c>
      <c r="AD33" s="79">
        <f t="shared" si="42"/>
        <v>6</v>
      </c>
      <c r="AE33" s="79">
        <f t="shared" si="42"/>
        <v>1</v>
      </c>
      <c r="AF33" s="79">
        <f t="shared" si="42"/>
        <v>5</v>
      </c>
      <c r="AG33" s="79">
        <f t="shared" si="42"/>
        <v>0</v>
      </c>
      <c r="AH33" s="79">
        <f t="shared" si="42"/>
        <v>0</v>
      </c>
      <c r="AI33" s="80">
        <f t="shared" si="42"/>
        <v>0</v>
      </c>
      <c r="AJ33" s="79">
        <f t="shared" si="42"/>
        <v>0</v>
      </c>
      <c r="AK33" s="79">
        <f t="shared" si="42"/>
        <v>0</v>
      </c>
      <c r="AL33" s="79">
        <f t="shared" si="42"/>
        <v>0</v>
      </c>
      <c r="AM33" s="79">
        <f t="shared" si="42"/>
        <v>0</v>
      </c>
      <c r="AN33" s="79">
        <f t="shared" si="42"/>
        <v>0</v>
      </c>
      <c r="AO33" s="79">
        <f t="shared" si="42"/>
        <v>0</v>
      </c>
      <c r="AP33" s="79">
        <f t="shared" si="42"/>
        <v>0</v>
      </c>
      <c r="AQ33" s="79">
        <f t="shared" si="42"/>
        <v>0</v>
      </c>
      <c r="AR33" s="79">
        <f t="shared" si="42"/>
        <v>0</v>
      </c>
      <c r="AS33" s="79">
        <f t="shared" si="42"/>
        <v>0</v>
      </c>
      <c r="AT33" s="79">
        <f t="shared" si="42"/>
        <v>0</v>
      </c>
      <c r="AU33" s="81">
        <f t="shared" si="42"/>
        <v>0</v>
      </c>
      <c r="AV33" s="108" t="s">
        <v>10</v>
      </c>
      <c r="AW33" s="109" t="s">
        <v>38</v>
      </c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7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F33" s="154"/>
      <c r="DJ33" s="154"/>
      <c r="DL33" s="154"/>
      <c r="DO33" s="155"/>
      <c r="DP33" s="14"/>
    </row>
    <row r="34" spans="1:60" s="3" customFormat="1" ht="22.5" customHeight="1">
      <c r="A34" s="89" t="s">
        <v>33</v>
      </c>
      <c r="B34" s="45" t="s">
        <v>25</v>
      </c>
      <c r="C34" s="91">
        <f>SUM(D34:E34)</f>
        <v>93</v>
      </c>
      <c r="D34" s="92">
        <f aca="true" t="shared" si="43" ref="D34:E36">SUM(G34,J34,M34,V34,Y34,AE34,AH34,AB34)</f>
        <v>24</v>
      </c>
      <c r="E34" s="92">
        <f t="shared" si="43"/>
        <v>69</v>
      </c>
      <c r="F34" s="91">
        <f>SUM(G34:H34)</f>
        <v>3</v>
      </c>
      <c r="G34" s="93">
        <v>1</v>
      </c>
      <c r="H34" s="93">
        <v>2</v>
      </c>
      <c r="I34" s="91">
        <f>SUM(J34:K34)</f>
        <v>29</v>
      </c>
      <c r="J34" s="93">
        <v>9</v>
      </c>
      <c r="K34" s="93">
        <v>20</v>
      </c>
      <c r="L34" s="91">
        <f>SUM(M34:N34)</f>
        <v>0</v>
      </c>
      <c r="M34" s="84">
        <f aca="true" t="shared" si="44" ref="M34:N36">P34+S34</f>
        <v>0</v>
      </c>
      <c r="N34" s="84">
        <f t="shared" si="44"/>
        <v>0</v>
      </c>
      <c r="O34" s="91">
        <f>SUM(P34:Q34)</f>
        <v>0</v>
      </c>
      <c r="P34" s="93"/>
      <c r="Q34" s="93"/>
      <c r="R34" s="91">
        <f>SUM(S34:T34)</f>
        <v>0</v>
      </c>
      <c r="S34" s="93"/>
      <c r="T34" s="94"/>
      <c r="U34" s="125">
        <f>SUM(V34:W34)</f>
        <v>1</v>
      </c>
      <c r="V34" s="93">
        <v>1</v>
      </c>
      <c r="W34" s="93">
        <v>0</v>
      </c>
      <c r="X34" s="91">
        <f>SUM(Y34:Z34)</f>
        <v>36</v>
      </c>
      <c r="Y34" s="93">
        <v>7</v>
      </c>
      <c r="Z34" s="93">
        <v>29</v>
      </c>
      <c r="AA34" s="91">
        <f>SUM(AB34:AC34)</f>
        <v>19</v>
      </c>
      <c r="AB34" s="93">
        <v>5</v>
      </c>
      <c r="AC34" s="93">
        <v>14</v>
      </c>
      <c r="AD34" s="91">
        <f>SUM(AE34:AF34)</f>
        <v>5</v>
      </c>
      <c r="AE34" s="93">
        <v>1</v>
      </c>
      <c r="AF34" s="93">
        <v>4</v>
      </c>
      <c r="AG34" s="91">
        <f>SUM(AH34:AI34)</f>
        <v>0</v>
      </c>
      <c r="AH34" s="93"/>
      <c r="AI34" s="94"/>
      <c r="AJ34" s="91">
        <f>SUM(AK34:AL34)</f>
        <v>0</v>
      </c>
      <c r="AK34" s="93"/>
      <c r="AL34" s="93"/>
      <c r="AM34" s="91">
        <f>SUM(AN34:AO34)</f>
        <v>0</v>
      </c>
      <c r="AN34" s="93"/>
      <c r="AO34" s="93"/>
      <c r="AP34" s="91">
        <f>SUM(AQ34:AR34)</f>
        <v>0</v>
      </c>
      <c r="AQ34" s="93"/>
      <c r="AR34" s="93"/>
      <c r="AS34" s="91">
        <f>SUM(AT34:AU34)</f>
        <v>0</v>
      </c>
      <c r="AT34" s="93"/>
      <c r="AU34" s="95"/>
      <c r="AV34" s="44" t="s">
        <v>25</v>
      </c>
      <c r="AW34" s="97" t="s">
        <v>33</v>
      </c>
      <c r="AY34" s="11"/>
      <c r="BB34" s="11"/>
      <c r="BD34" s="11"/>
      <c r="BG34" s="9"/>
      <c r="BH34" s="18"/>
    </row>
    <row r="35" spans="1:60" s="3" customFormat="1" ht="22.5" customHeight="1">
      <c r="A35" s="98"/>
      <c r="B35" s="90" t="s">
        <v>43</v>
      </c>
      <c r="C35" s="161">
        <f>SUM(D35:E35)</f>
        <v>37</v>
      </c>
      <c r="D35" s="101">
        <f t="shared" si="43"/>
        <v>10</v>
      </c>
      <c r="E35" s="101">
        <f t="shared" si="43"/>
        <v>27</v>
      </c>
      <c r="F35" s="100">
        <f>SUM(G35:H35)</f>
        <v>3</v>
      </c>
      <c r="G35" s="102"/>
      <c r="H35" s="102">
        <v>3</v>
      </c>
      <c r="I35" s="100">
        <f>SUM(J35:K35)</f>
        <v>5</v>
      </c>
      <c r="J35" s="102">
        <v>1</v>
      </c>
      <c r="K35" s="102">
        <v>4</v>
      </c>
      <c r="L35" s="100">
        <f>SUM(M35:N35)</f>
        <v>0</v>
      </c>
      <c r="M35" s="110">
        <f t="shared" si="44"/>
        <v>0</v>
      </c>
      <c r="N35" s="110">
        <f t="shared" si="44"/>
        <v>0</v>
      </c>
      <c r="O35" s="100">
        <f>SUM(P35:Q35)</f>
        <v>0</v>
      </c>
      <c r="P35" s="102"/>
      <c r="Q35" s="102"/>
      <c r="R35" s="100">
        <f>SUM(S35:T35)</f>
        <v>0</v>
      </c>
      <c r="S35" s="102"/>
      <c r="T35" s="103"/>
      <c r="U35" s="126">
        <f>SUM(V35:W35)</f>
        <v>0</v>
      </c>
      <c r="V35" s="102">
        <v>0</v>
      </c>
      <c r="W35" s="102"/>
      <c r="X35" s="100">
        <f>SUM(Y35:Z35)</f>
        <v>21</v>
      </c>
      <c r="Y35" s="102">
        <v>7</v>
      </c>
      <c r="Z35" s="102">
        <v>14</v>
      </c>
      <c r="AA35" s="100">
        <f>SUM(AB35:AC35)</f>
        <v>7</v>
      </c>
      <c r="AB35" s="102">
        <v>2</v>
      </c>
      <c r="AC35" s="102">
        <v>5</v>
      </c>
      <c r="AD35" s="100">
        <f>SUM(AE35:AF35)</f>
        <v>1</v>
      </c>
      <c r="AE35" s="102"/>
      <c r="AF35" s="102">
        <v>1</v>
      </c>
      <c r="AG35" s="100">
        <f>SUM(AH35:AI35)</f>
        <v>0</v>
      </c>
      <c r="AH35" s="102"/>
      <c r="AI35" s="103"/>
      <c r="AJ35" s="100">
        <f>SUM(AK35:AL35)</f>
        <v>0</v>
      </c>
      <c r="AK35" s="102"/>
      <c r="AL35" s="102"/>
      <c r="AM35" s="100">
        <f>SUM(AN35:AO35)</f>
        <v>0</v>
      </c>
      <c r="AN35" s="102"/>
      <c r="AO35" s="102"/>
      <c r="AP35" s="100">
        <f>SUM(AQ35:AR35)</f>
        <v>0</v>
      </c>
      <c r="AQ35" s="102"/>
      <c r="AR35" s="102"/>
      <c r="AS35" s="100">
        <f>SUM(AT35:AU35)</f>
        <v>0</v>
      </c>
      <c r="AT35" s="102"/>
      <c r="AU35" s="104"/>
      <c r="AV35" s="111" t="s">
        <v>43</v>
      </c>
      <c r="AW35" s="99"/>
      <c r="AY35" s="11"/>
      <c r="BB35" s="11"/>
      <c r="BD35" s="11"/>
      <c r="BG35" s="9"/>
      <c r="BH35" s="18"/>
    </row>
    <row r="36" spans="1:60" s="3" customFormat="1" ht="22.5" customHeight="1" hidden="1">
      <c r="A36" s="98"/>
      <c r="B36" s="160" t="s">
        <v>44</v>
      </c>
      <c r="C36" s="100">
        <f>SUM(D36:E36)</f>
        <v>0</v>
      </c>
      <c r="D36" s="101">
        <f t="shared" si="43"/>
        <v>0</v>
      </c>
      <c r="E36" s="101">
        <f t="shared" si="43"/>
        <v>0</v>
      </c>
      <c r="F36" s="100">
        <f>SUM(G36:H36)</f>
        <v>0</v>
      </c>
      <c r="G36" s="102"/>
      <c r="H36" s="102"/>
      <c r="I36" s="100">
        <f>SUM(J36:K36)</f>
        <v>0</v>
      </c>
      <c r="J36" s="102"/>
      <c r="K36" s="102"/>
      <c r="L36" s="100">
        <f>SUM(M36:N36)</f>
        <v>0</v>
      </c>
      <c r="M36" s="110">
        <f t="shared" si="44"/>
        <v>0</v>
      </c>
      <c r="N36" s="110">
        <f t="shared" si="44"/>
        <v>0</v>
      </c>
      <c r="O36" s="100">
        <f>SUM(P36:Q36)</f>
        <v>0</v>
      </c>
      <c r="P36" s="102"/>
      <c r="Q36" s="102"/>
      <c r="R36" s="100">
        <f>SUM(S36:T36)</f>
        <v>0</v>
      </c>
      <c r="S36" s="102"/>
      <c r="T36" s="103"/>
      <c r="U36" s="126">
        <f>SUM(V36:W36)</f>
        <v>0</v>
      </c>
      <c r="V36" s="102"/>
      <c r="W36" s="102"/>
      <c r="X36" s="100">
        <f>SUM(Y36:Z36)</f>
        <v>0</v>
      </c>
      <c r="Y36" s="102"/>
      <c r="Z36" s="102"/>
      <c r="AA36" s="100">
        <f>SUM(AB36:AC36)</f>
        <v>0</v>
      </c>
      <c r="AB36" s="102"/>
      <c r="AC36" s="102"/>
      <c r="AD36" s="100">
        <f>SUM(AE36:AF36)</f>
        <v>0</v>
      </c>
      <c r="AE36" s="102"/>
      <c r="AF36" s="102"/>
      <c r="AG36" s="100">
        <f>SUM(AH36:AI36)</f>
        <v>0</v>
      </c>
      <c r="AH36" s="102"/>
      <c r="AI36" s="103"/>
      <c r="AJ36" s="100">
        <f>SUM(AK36:AL36)</f>
        <v>0</v>
      </c>
      <c r="AK36" s="102"/>
      <c r="AL36" s="102"/>
      <c r="AM36" s="100">
        <f>SUM(AN36:AO36)</f>
        <v>0</v>
      </c>
      <c r="AN36" s="102"/>
      <c r="AO36" s="102"/>
      <c r="AP36" s="100">
        <f>SUM(AQ36:AR36)</f>
        <v>0</v>
      </c>
      <c r="AQ36" s="102"/>
      <c r="AR36" s="102"/>
      <c r="AS36" s="100">
        <f>SUM(AT36:AU36)</f>
        <v>0</v>
      </c>
      <c r="AT36" s="102"/>
      <c r="AU36" s="104"/>
      <c r="AV36" s="46" t="s">
        <v>44</v>
      </c>
      <c r="AW36" s="99"/>
      <c r="AY36" s="11"/>
      <c r="BB36" s="11"/>
      <c r="BD36" s="11"/>
      <c r="BG36" s="9"/>
      <c r="BH36" s="18"/>
    </row>
    <row r="37" spans="1:121" s="153" customFormat="1" ht="30" customHeight="1">
      <c r="A37" s="105" t="s">
        <v>40</v>
      </c>
      <c r="B37" s="106"/>
      <c r="C37" s="79">
        <f aca="true" t="shared" si="45" ref="C37:AU37">SUM(C38,C40)</f>
        <v>360</v>
      </c>
      <c r="D37" s="79">
        <f t="shared" si="45"/>
        <v>165</v>
      </c>
      <c r="E37" s="79">
        <f t="shared" si="45"/>
        <v>195</v>
      </c>
      <c r="F37" s="79">
        <f t="shared" si="45"/>
        <v>48</v>
      </c>
      <c r="G37" s="79">
        <f t="shared" si="45"/>
        <v>20</v>
      </c>
      <c r="H37" s="79">
        <f t="shared" si="45"/>
        <v>28</v>
      </c>
      <c r="I37" s="79">
        <f t="shared" si="45"/>
        <v>53</v>
      </c>
      <c r="J37" s="79">
        <f t="shared" si="45"/>
        <v>31</v>
      </c>
      <c r="K37" s="79">
        <f t="shared" si="45"/>
        <v>22</v>
      </c>
      <c r="L37" s="79">
        <f t="shared" si="45"/>
        <v>0</v>
      </c>
      <c r="M37" s="79">
        <f t="shared" si="45"/>
        <v>0</v>
      </c>
      <c r="N37" s="79">
        <f t="shared" si="45"/>
        <v>0</v>
      </c>
      <c r="O37" s="79">
        <f t="shared" si="45"/>
        <v>0</v>
      </c>
      <c r="P37" s="79">
        <f t="shared" si="45"/>
        <v>0</v>
      </c>
      <c r="Q37" s="79">
        <f t="shared" si="45"/>
        <v>0</v>
      </c>
      <c r="R37" s="79">
        <f t="shared" si="45"/>
        <v>0</v>
      </c>
      <c r="S37" s="79">
        <f t="shared" si="45"/>
        <v>0</v>
      </c>
      <c r="T37" s="80">
        <f t="shared" si="45"/>
        <v>0</v>
      </c>
      <c r="U37" s="123">
        <f t="shared" si="45"/>
        <v>8</v>
      </c>
      <c r="V37" s="79">
        <f t="shared" si="45"/>
        <v>7</v>
      </c>
      <c r="W37" s="79">
        <f t="shared" si="45"/>
        <v>1</v>
      </c>
      <c r="X37" s="79">
        <f t="shared" si="45"/>
        <v>56</v>
      </c>
      <c r="Y37" s="79">
        <f t="shared" si="45"/>
        <v>28</v>
      </c>
      <c r="Z37" s="79">
        <f t="shared" si="45"/>
        <v>28</v>
      </c>
      <c r="AA37" s="79">
        <f t="shared" si="45"/>
        <v>107</v>
      </c>
      <c r="AB37" s="79">
        <f t="shared" si="45"/>
        <v>41</v>
      </c>
      <c r="AC37" s="79">
        <f t="shared" si="45"/>
        <v>66</v>
      </c>
      <c r="AD37" s="79">
        <f t="shared" si="45"/>
        <v>88</v>
      </c>
      <c r="AE37" s="79">
        <f t="shared" si="45"/>
        <v>38</v>
      </c>
      <c r="AF37" s="79">
        <f t="shared" si="45"/>
        <v>50</v>
      </c>
      <c r="AG37" s="79">
        <f t="shared" si="45"/>
        <v>0</v>
      </c>
      <c r="AH37" s="79">
        <f t="shared" si="45"/>
        <v>0</v>
      </c>
      <c r="AI37" s="80">
        <f t="shared" si="45"/>
        <v>0</v>
      </c>
      <c r="AJ37" s="79">
        <f t="shared" si="45"/>
        <v>0</v>
      </c>
      <c r="AK37" s="79">
        <f t="shared" si="45"/>
        <v>0</v>
      </c>
      <c r="AL37" s="79">
        <f t="shared" si="45"/>
        <v>0</v>
      </c>
      <c r="AM37" s="79">
        <f t="shared" si="45"/>
        <v>0</v>
      </c>
      <c r="AN37" s="79">
        <f t="shared" si="45"/>
        <v>0</v>
      </c>
      <c r="AO37" s="79">
        <f t="shared" si="45"/>
        <v>0</v>
      </c>
      <c r="AP37" s="79">
        <f t="shared" si="45"/>
        <v>0</v>
      </c>
      <c r="AQ37" s="79">
        <f t="shared" si="45"/>
        <v>0</v>
      </c>
      <c r="AR37" s="79">
        <f t="shared" si="45"/>
        <v>0</v>
      </c>
      <c r="AS37" s="79">
        <f t="shared" si="45"/>
        <v>0</v>
      </c>
      <c r="AT37" s="79">
        <f t="shared" si="45"/>
        <v>0</v>
      </c>
      <c r="AU37" s="81">
        <f t="shared" si="45"/>
        <v>0</v>
      </c>
      <c r="AV37" s="105" t="s">
        <v>40</v>
      </c>
      <c r="AW37" s="107"/>
      <c r="AX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7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4"/>
      <c r="CY37" s="154"/>
      <c r="CZ37" s="154"/>
      <c r="DA37" s="154"/>
      <c r="DB37" s="154"/>
      <c r="DC37" s="154"/>
      <c r="DD37" s="154"/>
      <c r="DE37" s="154"/>
      <c r="DG37" s="154"/>
      <c r="DK37" s="154"/>
      <c r="DM37" s="154"/>
      <c r="DP37" s="155"/>
      <c r="DQ37" s="14"/>
    </row>
    <row r="38" spans="1:120" s="153" customFormat="1" ht="25.5" customHeight="1">
      <c r="A38" s="112" t="s">
        <v>27</v>
      </c>
      <c r="B38" s="83" t="s">
        <v>10</v>
      </c>
      <c r="C38" s="79">
        <f aca="true" t="shared" si="46" ref="C38:AU38">SUM(C39:C39)</f>
        <v>118</v>
      </c>
      <c r="D38" s="79">
        <f t="shared" si="46"/>
        <v>44</v>
      </c>
      <c r="E38" s="79">
        <f t="shared" si="46"/>
        <v>74</v>
      </c>
      <c r="F38" s="79">
        <f t="shared" si="46"/>
        <v>15</v>
      </c>
      <c r="G38" s="79">
        <f t="shared" si="46"/>
        <v>5</v>
      </c>
      <c r="H38" s="79">
        <f t="shared" si="46"/>
        <v>10</v>
      </c>
      <c r="I38" s="79">
        <f t="shared" si="46"/>
        <v>13</v>
      </c>
      <c r="J38" s="79">
        <f t="shared" si="46"/>
        <v>4</v>
      </c>
      <c r="K38" s="79">
        <f t="shared" si="46"/>
        <v>9</v>
      </c>
      <c r="L38" s="79">
        <f t="shared" si="46"/>
        <v>0</v>
      </c>
      <c r="M38" s="79">
        <f t="shared" si="46"/>
        <v>0</v>
      </c>
      <c r="N38" s="79">
        <f t="shared" si="46"/>
        <v>0</v>
      </c>
      <c r="O38" s="79">
        <f t="shared" si="46"/>
        <v>0</v>
      </c>
      <c r="P38" s="79">
        <f t="shared" si="46"/>
        <v>0</v>
      </c>
      <c r="Q38" s="79">
        <f t="shared" si="46"/>
        <v>0</v>
      </c>
      <c r="R38" s="79">
        <f t="shared" si="46"/>
        <v>0</v>
      </c>
      <c r="S38" s="79">
        <f t="shared" si="46"/>
        <v>0</v>
      </c>
      <c r="T38" s="80">
        <f t="shared" si="46"/>
        <v>0</v>
      </c>
      <c r="U38" s="123">
        <f t="shared" si="46"/>
        <v>3</v>
      </c>
      <c r="V38" s="79">
        <f t="shared" si="46"/>
        <v>3</v>
      </c>
      <c r="W38" s="79">
        <f t="shared" si="46"/>
        <v>0</v>
      </c>
      <c r="X38" s="79">
        <f t="shared" si="46"/>
        <v>21</v>
      </c>
      <c r="Y38" s="79">
        <f t="shared" si="46"/>
        <v>8</v>
      </c>
      <c r="Z38" s="79">
        <f t="shared" si="46"/>
        <v>13</v>
      </c>
      <c r="AA38" s="79">
        <f t="shared" si="46"/>
        <v>26</v>
      </c>
      <c r="AB38" s="79">
        <f t="shared" si="46"/>
        <v>7</v>
      </c>
      <c r="AC38" s="79">
        <f t="shared" si="46"/>
        <v>19</v>
      </c>
      <c r="AD38" s="79">
        <f t="shared" si="46"/>
        <v>40</v>
      </c>
      <c r="AE38" s="79">
        <f t="shared" si="46"/>
        <v>17</v>
      </c>
      <c r="AF38" s="79">
        <f t="shared" si="46"/>
        <v>23</v>
      </c>
      <c r="AG38" s="79">
        <f t="shared" si="46"/>
        <v>0</v>
      </c>
      <c r="AH38" s="79">
        <f t="shared" si="46"/>
        <v>0</v>
      </c>
      <c r="AI38" s="80">
        <f t="shared" si="46"/>
        <v>0</v>
      </c>
      <c r="AJ38" s="79">
        <f t="shared" si="46"/>
        <v>0</v>
      </c>
      <c r="AK38" s="79">
        <f t="shared" si="46"/>
        <v>0</v>
      </c>
      <c r="AL38" s="79">
        <f t="shared" si="46"/>
        <v>0</v>
      </c>
      <c r="AM38" s="79">
        <f t="shared" si="46"/>
        <v>0</v>
      </c>
      <c r="AN38" s="79">
        <f t="shared" si="46"/>
        <v>0</v>
      </c>
      <c r="AO38" s="79">
        <f t="shared" si="46"/>
        <v>0</v>
      </c>
      <c r="AP38" s="79">
        <f t="shared" si="46"/>
        <v>0</v>
      </c>
      <c r="AQ38" s="79">
        <f t="shared" si="46"/>
        <v>0</v>
      </c>
      <c r="AR38" s="79">
        <f t="shared" si="46"/>
        <v>0</v>
      </c>
      <c r="AS38" s="79">
        <f t="shared" si="46"/>
        <v>0</v>
      </c>
      <c r="AT38" s="79">
        <f t="shared" si="46"/>
        <v>0</v>
      </c>
      <c r="AU38" s="81">
        <f t="shared" si="46"/>
        <v>0</v>
      </c>
      <c r="AV38" s="87" t="s">
        <v>10</v>
      </c>
      <c r="AW38" s="109" t="s">
        <v>27</v>
      </c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7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54"/>
      <c r="CX38" s="154"/>
      <c r="CY38" s="154"/>
      <c r="CZ38" s="154"/>
      <c r="DA38" s="154"/>
      <c r="DB38" s="154"/>
      <c r="DC38" s="154"/>
      <c r="DD38" s="154"/>
      <c r="DF38" s="154"/>
      <c r="DJ38" s="154"/>
      <c r="DL38" s="154"/>
      <c r="DO38" s="155"/>
      <c r="DP38" s="14"/>
    </row>
    <row r="39" spans="1:120" s="153" customFormat="1" ht="22.5" customHeight="1">
      <c r="A39" s="98" t="s">
        <v>33</v>
      </c>
      <c r="B39" s="90" t="s">
        <v>25</v>
      </c>
      <c r="C39" s="91">
        <f>SUM(D39:E39)</f>
        <v>118</v>
      </c>
      <c r="D39" s="92">
        <f>SUM(G39,J39,M39,V39,Y39,AE39,AH39,AB39)</f>
        <v>44</v>
      </c>
      <c r="E39" s="92">
        <f>SUM(H39,K39,N39,W39,Z39,AF39,AI39,AC39)</f>
        <v>74</v>
      </c>
      <c r="F39" s="91">
        <f>SUM(G39:H39)</f>
        <v>15</v>
      </c>
      <c r="G39" s="93">
        <v>5</v>
      </c>
      <c r="H39" s="93">
        <v>10</v>
      </c>
      <c r="I39" s="91">
        <f>SUM(J39:K39)</f>
        <v>13</v>
      </c>
      <c r="J39" s="93">
        <v>4</v>
      </c>
      <c r="K39" s="93">
        <v>9</v>
      </c>
      <c r="L39" s="91">
        <f>SUM(M39:N39)</f>
        <v>0</v>
      </c>
      <c r="M39" s="92">
        <f>P39+S39</f>
        <v>0</v>
      </c>
      <c r="N39" s="92">
        <f>Q39+T39</f>
        <v>0</v>
      </c>
      <c r="O39" s="91">
        <f>SUM(P39:Q39)</f>
        <v>0</v>
      </c>
      <c r="P39" s="93"/>
      <c r="Q39" s="93"/>
      <c r="R39" s="91">
        <f>SUM(S39:T39)</f>
        <v>0</v>
      </c>
      <c r="S39" s="93">
        <v>0</v>
      </c>
      <c r="T39" s="94">
        <v>0</v>
      </c>
      <c r="U39" s="125">
        <f>SUM(V39:W39)</f>
        <v>3</v>
      </c>
      <c r="V39" s="93">
        <v>3</v>
      </c>
      <c r="W39" s="93">
        <v>0</v>
      </c>
      <c r="X39" s="91">
        <f>SUM(Y39:Z39)</f>
        <v>21</v>
      </c>
      <c r="Y39" s="93">
        <v>8</v>
      </c>
      <c r="Z39" s="93">
        <v>13</v>
      </c>
      <c r="AA39" s="91">
        <f>SUM(AB39:AC39)</f>
        <v>26</v>
      </c>
      <c r="AB39" s="93">
        <v>7</v>
      </c>
      <c r="AC39" s="93">
        <v>19</v>
      </c>
      <c r="AD39" s="91">
        <f>SUM(AE39:AF39)</f>
        <v>40</v>
      </c>
      <c r="AE39" s="93">
        <v>17</v>
      </c>
      <c r="AF39" s="93">
        <v>23</v>
      </c>
      <c r="AG39" s="91">
        <f>SUM(AH39:AI39)</f>
        <v>0</v>
      </c>
      <c r="AH39" s="93"/>
      <c r="AI39" s="94"/>
      <c r="AJ39" s="91">
        <f>SUM(AK39:AL39)</f>
        <v>0</v>
      </c>
      <c r="AK39" s="93"/>
      <c r="AL39" s="93"/>
      <c r="AM39" s="91">
        <f>SUM(AN39:AO39)</f>
        <v>0</v>
      </c>
      <c r="AN39" s="93"/>
      <c r="AO39" s="93"/>
      <c r="AP39" s="91">
        <f>SUM(AQ39:AR39)</f>
        <v>0</v>
      </c>
      <c r="AQ39" s="93"/>
      <c r="AR39" s="93"/>
      <c r="AS39" s="91">
        <f>SUM(AT39:AU39)</f>
        <v>0</v>
      </c>
      <c r="AT39" s="93"/>
      <c r="AU39" s="95"/>
      <c r="AV39" s="96" t="s">
        <v>25</v>
      </c>
      <c r="AW39" s="99" t="s">
        <v>33</v>
      </c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7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4"/>
      <c r="DF39" s="154"/>
      <c r="DJ39" s="154"/>
      <c r="DL39" s="154"/>
      <c r="DO39" s="155"/>
      <c r="DP39" s="14"/>
    </row>
    <row r="40" spans="1:120" s="153" customFormat="1" ht="25.5" customHeight="1">
      <c r="A40" s="89" t="s">
        <v>38</v>
      </c>
      <c r="B40" s="83" t="s">
        <v>10</v>
      </c>
      <c r="C40" s="79">
        <f aca="true" t="shared" si="47" ref="C40:AU40">SUM(C42,C41)</f>
        <v>242</v>
      </c>
      <c r="D40" s="79">
        <f t="shared" si="47"/>
        <v>121</v>
      </c>
      <c r="E40" s="79">
        <f t="shared" si="47"/>
        <v>121</v>
      </c>
      <c r="F40" s="79">
        <f t="shared" si="47"/>
        <v>33</v>
      </c>
      <c r="G40" s="79">
        <f t="shared" si="47"/>
        <v>15</v>
      </c>
      <c r="H40" s="79">
        <f t="shared" si="47"/>
        <v>18</v>
      </c>
      <c r="I40" s="79">
        <f t="shared" si="47"/>
        <v>40</v>
      </c>
      <c r="J40" s="79">
        <f t="shared" si="47"/>
        <v>27</v>
      </c>
      <c r="K40" s="79">
        <f t="shared" si="47"/>
        <v>13</v>
      </c>
      <c r="L40" s="79">
        <f t="shared" si="47"/>
        <v>0</v>
      </c>
      <c r="M40" s="79">
        <f t="shared" si="47"/>
        <v>0</v>
      </c>
      <c r="N40" s="79">
        <f t="shared" si="47"/>
        <v>0</v>
      </c>
      <c r="O40" s="79">
        <f t="shared" si="47"/>
        <v>0</v>
      </c>
      <c r="P40" s="79">
        <f t="shared" si="47"/>
        <v>0</v>
      </c>
      <c r="Q40" s="79">
        <f t="shared" si="47"/>
        <v>0</v>
      </c>
      <c r="R40" s="79">
        <f t="shared" si="47"/>
        <v>0</v>
      </c>
      <c r="S40" s="79">
        <f t="shared" si="47"/>
        <v>0</v>
      </c>
      <c r="T40" s="80">
        <f t="shared" si="47"/>
        <v>0</v>
      </c>
      <c r="U40" s="123">
        <f t="shared" si="47"/>
        <v>5</v>
      </c>
      <c r="V40" s="79">
        <f t="shared" si="47"/>
        <v>4</v>
      </c>
      <c r="W40" s="79">
        <f t="shared" si="47"/>
        <v>1</v>
      </c>
      <c r="X40" s="79">
        <f t="shared" si="47"/>
        <v>35</v>
      </c>
      <c r="Y40" s="79">
        <f t="shared" si="47"/>
        <v>20</v>
      </c>
      <c r="Z40" s="79">
        <f t="shared" si="47"/>
        <v>15</v>
      </c>
      <c r="AA40" s="79">
        <f t="shared" si="47"/>
        <v>81</v>
      </c>
      <c r="AB40" s="79">
        <f t="shared" si="47"/>
        <v>34</v>
      </c>
      <c r="AC40" s="79">
        <f t="shared" si="47"/>
        <v>47</v>
      </c>
      <c r="AD40" s="79">
        <f t="shared" si="47"/>
        <v>48</v>
      </c>
      <c r="AE40" s="79">
        <f t="shared" si="47"/>
        <v>21</v>
      </c>
      <c r="AF40" s="79">
        <f t="shared" si="47"/>
        <v>27</v>
      </c>
      <c r="AG40" s="79">
        <f t="shared" si="47"/>
        <v>0</v>
      </c>
      <c r="AH40" s="79">
        <f t="shared" si="47"/>
        <v>0</v>
      </c>
      <c r="AI40" s="80">
        <f t="shared" si="47"/>
        <v>0</v>
      </c>
      <c r="AJ40" s="79">
        <f t="shared" si="47"/>
        <v>0</v>
      </c>
      <c r="AK40" s="79">
        <f t="shared" si="47"/>
        <v>0</v>
      </c>
      <c r="AL40" s="79">
        <f t="shared" si="47"/>
        <v>0</v>
      </c>
      <c r="AM40" s="79">
        <f t="shared" si="47"/>
        <v>0</v>
      </c>
      <c r="AN40" s="79">
        <f t="shared" si="47"/>
        <v>0</v>
      </c>
      <c r="AO40" s="79">
        <f t="shared" si="47"/>
        <v>0</v>
      </c>
      <c r="AP40" s="79">
        <f t="shared" si="47"/>
        <v>0</v>
      </c>
      <c r="AQ40" s="79">
        <f t="shared" si="47"/>
        <v>0</v>
      </c>
      <c r="AR40" s="79">
        <f t="shared" si="47"/>
        <v>0</v>
      </c>
      <c r="AS40" s="79">
        <f t="shared" si="47"/>
        <v>0</v>
      </c>
      <c r="AT40" s="79">
        <f t="shared" si="47"/>
        <v>0</v>
      </c>
      <c r="AU40" s="81">
        <f t="shared" si="47"/>
        <v>0</v>
      </c>
      <c r="AV40" s="87" t="s">
        <v>10</v>
      </c>
      <c r="AW40" s="97" t="s">
        <v>38</v>
      </c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7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  <c r="CZ40" s="154"/>
      <c r="DA40" s="154"/>
      <c r="DB40" s="154"/>
      <c r="DC40" s="154"/>
      <c r="DD40" s="154"/>
      <c r="DF40" s="154"/>
      <c r="DJ40" s="154"/>
      <c r="DL40" s="154"/>
      <c r="DO40" s="155"/>
      <c r="DP40" s="14"/>
    </row>
    <row r="41" spans="1:120" s="153" customFormat="1" ht="22.5" customHeight="1">
      <c r="A41" s="89" t="s">
        <v>51</v>
      </c>
      <c r="B41" s="90" t="s">
        <v>25</v>
      </c>
      <c r="C41" s="91">
        <f>SUM(D41:E41)</f>
        <v>140</v>
      </c>
      <c r="D41" s="92">
        <f>SUM(G41,J41,M41,V41,Y41,AE41,AH41,AB41)</f>
        <v>77</v>
      </c>
      <c r="E41" s="92">
        <f>SUM(H41,K41,N41,W41,Z41,AF41,AI41,AC41)</f>
        <v>63</v>
      </c>
      <c r="F41" s="91">
        <f>SUM(G41:H41)</f>
        <v>14</v>
      </c>
      <c r="G41" s="93">
        <v>6</v>
      </c>
      <c r="H41" s="93">
        <v>8</v>
      </c>
      <c r="I41" s="91">
        <f>SUM(J41:K41)</f>
        <v>20</v>
      </c>
      <c r="J41" s="93">
        <v>13</v>
      </c>
      <c r="K41" s="93">
        <v>7</v>
      </c>
      <c r="L41" s="91">
        <f>SUM(M41:N41)</f>
        <v>0</v>
      </c>
      <c r="M41" s="92">
        <f>P41+S41</f>
        <v>0</v>
      </c>
      <c r="N41" s="92">
        <f>Q41+T41</f>
        <v>0</v>
      </c>
      <c r="O41" s="91">
        <f>SUM(P41:Q41)</f>
        <v>0</v>
      </c>
      <c r="P41" s="93"/>
      <c r="Q41" s="93"/>
      <c r="R41" s="91">
        <f>SUM(S41:T41)</f>
        <v>0</v>
      </c>
      <c r="S41" s="93"/>
      <c r="T41" s="94"/>
      <c r="U41" s="125">
        <f>SUM(V41:W41)</f>
        <v>3</v>
      </c>
      <c r="V41" s="93">
        <v>3</v>
      </c>
      <c r="W41" s="93"/>
      <c r="X41" s="91">
        <f>SUM(Y41:Z41)</f>
        <v>25</v>
      </c>
      <c r="Y41" s="93">
        <v>14</v>
      </c>
      <c r="Z41" s="93">
        <v>11</v>
      </c>
      <c r="AA41" s="91">
        <f>SUM(AB41:AC41)</f>
        <v>60</v>
      </c>
      <c r="AB41" s="93">
        <v>30</v>
      </c>
      <c r="AC41" s="93">
        <v>30</v>
      </c>
      <c r="AD41" s="91">
        <f>SUM(AE41:AF41)</f>
        <v>18</v>
      </c>
      <c r="AE41" s="93">
        <v>11</v>
      </c>
      <c r="AF41" s="93">
        <v>7</v>
      </c>
      <c r="AG41" s="91">
        <f>SUM(AH41:AI41)</f>
        <v>0</v>
      </c>
      <c r="AH41" s="93"/>
      <c r="AI41" s="94"/>
      <c r="AJ41" s="91">
        <f>SUM(AK41:AL41)</f>
        <v>0</v>
      </c>
      <c r="AK41" s="93"/>
      <c r="AL41" s="93"/>
      <c r="AM41" s="91">
        <f>SUM(AN41:AO41)</f>
        <v>0</v>
      </c>
      <c r="AN41" s="93"/>
      <c r="AO41" s="93"/>
      <c r="AP41" s="91">
        <f>SUM(AQ41:AR41)</f>
        <v>0</v>
      </c>
      <c r="AQ41" s="93"/>
      <c r="AR41" s="93"/>
      <c r="AS41" s="91">
        <f>SUM(AT41:AU41)</f>
        <v>0</v>
      </c>
      <c r="AT41" s="93"/>
      <c r="AU41" s="95"/>
      <c r="AV41" s="96" t="s">
        <v>25</v>
      </c>
      <c r="AW41" s="97" t="s">
        <v>51</v>
      </c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4"/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7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4"/>
      <c r="DF41" s="154"/>
      <c r="DJ41" s="154"/>
      <c r="DL41" s="154"/>
      <c r="DO41" s="155"/>
      <c r="DP41" s="14"/>
    </row>
    <row r="42" spans="1:60" s="3" customFormat="1" ht="22.5" customHeight="1">
      <c r="A42" s="113"/>
      <c r="B42" s="69" t="s">
        <v>42</v>
      </c>
      <c r="C42" s="114">
        <f>SUM(D42:E42)</f>
        <v>102</v>
      </c>
      <c r="D42" s="115">
        <f>SUM(G42,J42,M42,V42,Y42,AE42,AH42,AB42)</f>
        <v>44</v>
      </c>
      <c r="E42" s="115">
        <f>SUM(H42,K42,N42,W42,Z42,AF42,AI42,AC42)</f>
        <v>58</v>
      </c>
      <c r="F42" s="114">
        <f>SUM(G42:H42)</f>
        <v>19</v>
      </c>
      <c r="G42" s="116">
        <v>9</v>
      </c>
      <c r="H42" s="116">
        <v>10</v>
      </c>
      <c r="I42" s="114">
        <f>SUM(J42:K42)</f>
        <v>20</v>
      </c>
      <c r="J42" s="116">
        <v>14</v>
      </c>
      <c r="K42" s="116">
        <v>6</v>
      </c>
      <c r="L42" s="114">
        <f>SUM(M42:N42)</f>
        <v>0</v>
      </c>
      <c r="M42" s="114">
        <f>P42+S42</f>
        <v>0</v>
      </c>
      <c r="N42" s="115">
        <f>Q42+T42</f>
        <v>0</v>
      </c>
      <c r="O42" s="114">
        <f>SUM(P42:Q42)</f>
        <v>0</v>
      </c>
      <c r="P42" s="116"/>
      <c r="Q42" s="116"/>
      <c r="R42" s="114">
        <f>SUM(S42:T42)</f>
        <v>0</v>
      </c>
      <c r="S42" s="116"/>
      <c r="T42" s="117"/>
      <c r="U42" s="127">
        <f>SUM(V42:W42)</f>
        <v>2</v>
      </c>
      <c r="V42" s="116">
        <v>1</v>
      </c>
      <c r="W42" s="116">
        <v>1</v>
      </c>
      <c r="X42" s="114">
        <f>SUM(Y42:Z42)</f>
        <v>10</v>
      </c>
      <c r="Y42" s="116">
        <v>6</v>
      </c>
      <c r="Z42" s="116">
        <v>4</v>
      </c>
      <c r="AA42" s="114">
        <f>SUM(AB42:AC42)</f>
        <v>21</v>
      </c>
      <c r="AB42" s="116">
        <v>4</v>
      </c>
      <c r="AC42" s="116">
        <v>17</v>
      </c>
      <c r="AD42" s="114">
        <f>SUM(AE42:AF42)</f>
        <v>30</v>
      </c>
      <c r="AE42" s="116">
        <v>10</v>
      </c>
      <c r="AF42" s="116">
        <v>20</v>
      </c>
      <c r="AG42" s="114">
        <f>SUM(AH42:AI42)</f>
        <v>0</v>
      </c>
      <c r="AH42" s="116"/>
      <c r="AI42" s="117"/>
      <c r="AJ42" s="114">
        <f>SUM(AK42:AL42)</f>
        <v>0</v>
      </c>
      <c r="AK42" s="116"/>
      <c r="AL42" s="116"/>
      <c r="AM42" s="114">
        <f>SUM(AN42:AO42)</f>
        <v>0</v>
      </c>
      <c r="AN42" s="116"/>
      <c r="AO42" s="116"/>
      <c r="AP42" s="114">
        <f>SUM(AQ42:AR42)</f>
        <v>0</v>
      </c>
      <c r="AQ42" s="116"/>
      <c r="AR42" s="116"/>
      <c r="AS42" s="114">
        <f>SUM(AT42:AU42)</f>
        <v>0</v>
      </c>
      <c r="AT42" s="116"/>
      <c r="AU42" s="118"/>
      <c r="AV42" s="68" t="s">
        <v>42</v>
      </c>
      <c r="AW42" s="119"/>
      <c r="AY42" s="11"/>
      <c r="BB42" s="11"/>
      <c r="BD42" s="11"/>
      <c r="BG42" s="9"/>
      <c r="BH42" s="18"/>
    </row>
    <row r="43" spans="2:49" ht="14.25" customHeight="1">
      <c r="B43" s="16"/>
      <c r="C43" s="15"/>
      <c r="D43" s="15"/>
      <c r="E43" s="15"/>
      <c r="F43" s="156"/>
      <c r="G43" s="156"/>
      <c r="H43" s="156"/>
      <c r="I43" s="156"/>
      <c r="J43" s="156"/>
      <c r="K43" s="156"/>
      <c r="L43" s="156"/>
      <c r="M43" s="21"/>
      <c r="N43" s="21"/>
      <c r="O43" s="156"/>
      <c r="P43" s="21"/>
      <c r="Q43" s="21"/>
      <c r="R43" s="156"/>
      <c r="S43" s="21"/>
      <c r="T43" s="21"/>
      <c r="U43" s="156"/>
      <c r="V43" s="21"/>
      <c r="W43" s="21"/>
      <c r="X43" s="21"/>
      <c r="Y43" s="157"/>
      <c r="Z43" s="156"/>
      <c r="AA43" s="156"/>
      <c r="AB43" s="156"/>
      <c r="AC43" s="156"/>
      <c r="AD43" s="156"/>
      <c r="AE43" s="158"/>
      <c r="AF43" s="159"/>
      <c r="AG43" s="156"/>
      <c r="AH43" s="156"/>
      <c r="AI43" s="156"/>
      <c r="AJ43" s="156"/>
      <c r="AK43" s="156"/>
      <c r="AL43" s="156"/>
      <c r="AM43" s="156"/>
      <c r="AN43" s="156"/>
      <c r="AO43" s="21"/>
      <c r="AP43" s="21"/>
      <c r="AQ43" s="21"/>
      <c r="AR43" s="21"/>
      <c r="AS43" s="21"/>
      <c r="AT43" s="157"/>
      <c r="AU43" s="156"/>
      <c r="AW43" s="16"/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</sheetData>
  <printOptions/>
  <pageMargins left="0.89" right="0.6" top="0.5905511811023623" bottom="0.5905511811023623" header="0.5118110236220472" footer="0.5118110236220472"/>
  <pageSetup horizontalDpi="600" verticalDpi="600" orientation="portrait" paperSize="9" scale="80" r:id="rId1"/>
  <colBreaks count="1" manualBreakCount="1">
    <brk id="20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3.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2017-10-25T07:52:57Z</cp:lastPrinted>
  <dcterms:created xsi:type="dcterms:W3CDTF">1998-07-09T06:08:22Z</dcterms:created>
  <dcterms:modified xsi:type="dcterms:W3CDTF">2017-10-26T00:28:22Z</dcterms:modified>
  <cp:category/>
  <cp:version/>
  <cp:contentType/>
  <cp:contentStatus/>
</cp:coreProperties>
</file>