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9000" activeTab="1"/>
  </bookViews>
  <sheets>
    <sheet name="１" sheetId="1" r:id="rId1"/>
    <sheet name="２" sheetId="2" r:id="rId2"/>
  </sheets>
  <definedNames>
    <definedName name="_xlnm.Print_Area" localSheetId="0">'１'!$A$1:$R$41</definedName>
    <definedName name="_xlnm.Print_Area" localSheetId="1">'２'!$A$1:$AB$40</definedName>
  </definedNames>
  <calcPr calcMode="manual" fullCalcOnLoad="1"/>
</workbook>
</file>

<file path=xl/comments1.xml><?xml version="1.0" encoding="utf-8"?>
<comments xmlns="http://schemas.openxmlformats.org/spreadsheetml/2006/main">
  <authors>
    <author> </author>
  </authors>
  <commentList>
    <comment ref="N10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簡易調査のため、調査項目がないので、平成１９年度交付税の都市計画費「都市計画区域人口」を記入。
※平成１７年も同方法。
※平成２１年は従来どおりのため注意。</t>
        </r>
      </text>
    </comment>
  </commentList>
</comments>
</file>

<file path=xl/sharedStrings.xml><?xml version="1.0" encoding="utf-8"?>
<sst xmlns="http://schemas.openxmlformats.org/spreadsheetml/2006/main" count="187" uniqueCount="81">
  <si>
    <t>住民基本台帳人口</t>
  </si>
  <si>
    <t>一 人 当 た り 面 積 （㎡）</t>
  </si>
  <si>
    <t>０１表（Ｒ）１０</t>
  </si>
  <si>
    <t>市　町　村　立　公　園</t>
  </si>
  <si>
    <t>市町村立以外の公園</t>
  </si>
  <si>
    <t>都市計画区域内</t>
  </si>
  <si>
    <t>箇　　所　　数</t>
  </si>
  <si>
    <t>面　　　積　　Ａ</t>
  </si>
  <si>
    <t>面　　　積　　Ｂ</t>
  </si>
  <si>
    <t xml:space="preserve">人　　口　　　 Ｃ  </t>
  </si>
  <si>
    <t>（Ａ＋Ｂ）／Ｃ</t>
  </si>
  <si>
    <t>(A＋B)/住基人口</t>
  </si>
  <si>
    <t>（ｍ）</t>
  </si>
  <si>
    <t>（㎡）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</si>
  <si>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</si>
  <si>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</si>
  <si>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</si>
  <si>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</si>
  <si>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</si>
  <si>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</si>
  <si>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</si>
  <si>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</si>
  <si>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</si>
  <si>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</si>
  <si>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</si>
  <si>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</si>
  <si>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</si>
  <si>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</si>
  <si>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</si>
  <si>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</si>
  <si>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</si>
  <si>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</si>
  <si>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>（２）その他の公園（都市計画区域外）</t>
  </si>
  <si>
    <t>（２）　ご み 処 理 施 設</t>
  </si>
  <si>
    <t>計</t>
  </si>
  <si>
    <t>面　　　　　積</t>
  </si>
  <si>
    <t>（人）</t>
  </si>
  <si>
    <t>（ kl ）</t>
  </si>
  <si>
    <t>（ t ）</t>
  </si>
  <si>
    <t xml:space="preserve"> 市町における公共施設の現況</t>
  </si>
  <si>
    <t>第１表　　　道路・公園・公営住宅・廃棄物処理施設の現況</t>
  </si>
  <si>
    <t>第１表　　　道路・公園・公営住宅・廃棄物処理施設の現況（つづき）</t>
  </si>
  <si>
    <t>道　　　路</t>
  </si>
  <si>
    <t>農業施設</t>
  </si>
  <si>
    <t>林業施設</t>
  </si>
  <si>
    <t>公　　　　　　　園</t>
  </si>
  <si>
    <t>（１）都市公園等（都市計画区域内）</t>
  </si>
  <si>
    <t>市町名</t>
  </si>
  <si>
    <t>実　延　長　</t>
  </si>
  <si>
    <t>面　　　積　</t>
  </si>
  <si>
    <t>農 道 延 長</t>
  </si>
  <si>
    <t>林 道 延 長</t>
  </si>
  <si>
    <t>（H19.3.31現在）</t>
  </si>
  <si>
    <t>※</t>
  </si>
  <si>
    <t>栗　東　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</si>
  <si>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</si>
  <si>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</si>
  <si>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</si>
  <si>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</si>
  <si>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</si>
  <si>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</si>
  <si>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</si>
  <si>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愛荘町</t>
  </si>
  <si>
    <t>愛荘町</t>
  </si>
  <si>
    <t>町　　計</t>
  </si>
  <si>
    <t>県　　計</t>
  </si>
  <si>
    <t>※都市計画法（昭和43年法律第100号）第４条第２項の規定による平成18年４月１日現在の都市計画区域における平成17年国政調査人口</t>
  </si>
  <si>
    <t>第１表　　　道路・公園・公営住宅・廃棄物処理施設の現況（つづき）</t>
  </si>
  <si>
    <t>公　営　住　宅　等</t>
  </si>
  <si>
    <t>公 営 住 宅 等</t>
  </si>
  <si>
    <t>廃棄物処理施設</t>
  </si>
  <si>
    <t>（１）し 尿 処 理 施 設</t>
  </si>
  <si>
    <t>（１）公営住宅</t>
  </si>
  <si>
    <t>（２）改良住宅</t>
  </si>
  <si>
    <t>市町名</t>
  </si>
  <si>
    <t>処 理 人 口</t>
  </si>
  <si>
    <t>年間総収集量</t>
  </si>
  <si>
    <t>処 理 人 口　</t>
  </si>
  <si>
    <t>年間総収集量</t>
  </si>
  <si>
    <t>　　　・単独住宅</t>
  </si>
  <si>
    <t>白紙ページ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</si>
</sst>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#,##0.0"/>
    <numFmt numFmtId="182" formatCode="#,##0.0_ ;[Red]\-#,##0.0\ "/>
    <numFmt numFmtId="183" formatCode="#,##0.0_ "/>
    <numFmt numFmtId="184" formatCode="_ * #,##0.0_ ;_ * \-#,##0.0_ ;_ * &quot;-&quot;?_ ;_ @_ 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color indexed="10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b/>
      <sz val="4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8" fontId="0" fillId="0" borderId="0" xfId="16" applyFont="1" applyAlignment="1">
      <alignment/>
    </xf>
    <xf numFmtId="38" fontId="5" fillId="0" borderId="0" xfId="16" applyFont="1" applyAlignment="1">
      <alignment/>
    </xf>
    <xf numFmtId="38" fontId="0" fillId="0" borderId="0" xfId="16" applyFont="1" applyAlignment="1">
      <alignment horizontal="right"/>
    </xf>
    <xf numFmtId="38" fontId="6" fillId="0" borderId="0" xfId="16" applyFont="1" applyAlignment="1">
      <alignment/>
    </xf>
    <xf numFmtId="38" fontId="7" fillId="0" borderId="0" xfId="16" applyFont="1" applyAlignment="1">
      <alignment horizontal="left"/>
    </xf>
    <xf numFmtId="38" fontId="6" fillId="0" borderId="0" xfId="16" applyFont="1" applyAlignment="1">
      <alignment horizontal="left"/>
    </xf>
    <xf numFmtId="38" fontId="6" fillId="0" borderId="0" xfId="16" applyFont="1" applyAlignment="1">
      <alignment horizontal="right"/>
    </xf>
    <xf numFmtId="38" fontId="6" fillId="0" borderId="1" xfId="16" applyFont="1" applyBorder="1" applyAlignment="1">
      <alignment/>
    </xf>
    <xf numFmtId="38" fontId="8" fillId="0" borderId="1" xfId="16" applyFont="1" applyBorder="1" applyAlignment="1">
      <alignment/>
    </xf>
    <xf numFmtId="38" fontId="8" fillId="0" borderId="1" xfId="16" applyFont="1" applyBorder="1" applyAlignment="1">
      <alignment horizontal="right"/>
    </xf>
    <xf numFmtId="38" fontId="8" fillId="0" borderId="1" xfId="16" applyFont="1" applyBorder="1" applyAlignment="1">
      <alignment/>
    </xf>
    <xf numFmtId="38" fontId="6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 horizontal="center"/>
    </xf>
    <xf numFmtId="38" fontId="6" fillId="0" borderId="4" xfId="16" applyFont="1" applyFill="1" applyBorder="1" applyAlignment="1">
      <alignment horizontal="center"/>
    </xf>
    <xf numFmtId="38" fontId="6" fillId="0" borderId="5" xfId="16" applyFont="1" applyFill="1" applyBorder="1" applyAlignment="1">
      <alignment horizontal="center"/>
    </xf>
    <xf numFmtId="38" fontId="6" fillId="0" borderId="4" xfId="16" applyFont="1" applyFill="1" applyBorder="1" applyAlignment="1">
      <alignment horizontal="center"/>
    </xf>
    <xf numFmtId="38" fontId="6" fillId="0" borderId="3" xfId="16" applyFont="1" applyBorder="1" applyAlignment="1">
      <alignment horizontal="center"/>
    </xf>
    <xf numFmtId="38" fontId="6" fillId="0" borderId="6" xfId="16" applyFont="1" applyBorder="1" applyAlignment="1">
      <alignment horizontal="center"/>
    </xf>
    <xf numFmtId="38" fontId="6" fillId="0" borderId="7" xfId="16" applyFont="1" applyFill="1" applyBorder="1" applyAlignment="1">
      <alignment/>
    </xf>
    <xf numFmtId="38" fontId="6" fillId="0" borderId="7" xfId="16" applyFont="1" applyBorder="1" applyAlignment="1">
      <alignment horizontal="center"/>
    </xf>
    <xf numFmtId="38" fontId="6" fillId="0" borderId="4" xfId="16" applyFont="1" applyBorder="1" applyAlignment="1">
      <alignment horizontal="center"/>
    </xf>
    <xf numFmtId="38" fontId="6" fillId="0" borderId="8" xfId="16" applyFont="1" applyBorder="1" applyAlignment="1">
      <alignment horizontal="center"/>
    </xf>
    <xf numFmtId="38" fontId="0" fillId="0" borderId="0" xfId="16" applyFont="1" applyFill="1" applyAlignment="1">
      <alignment/>
    </xf>
    <xf numFmtId="38" fontId="9" fillId="2" borderId="0" xfId="16" applyFont="1" applyFill="1" applyAlignment="1">
      <alignment/>
    </xf>
    <xf numFmtId="38" fontId="6" fillId="0" borderId="2" xfId="16" applyFont="1" applyFill="1" applyBorder="1" applyAlignment="1">
      <alignment horizontal="center"/>
    </xf>
    <xf numFmtId="38" fontId="6" fillId="0" borderId="9" xfId="16" applyFont="1" applyBorder="1" applyAlignment="1">
      <alignment horizontal="left"/>
    </xf>
    <xf numFmtId="38" fontId="6" fillId="0" borderId="10" xfId="16" applyFont="1" applyBorder="1" applyAlignment="1">
      <alignment horizontal="left"/>
    </xf>
    <xf numFmtId="38" fontId="6" fillId="0" borderId="0" xfId="16" applyFont="1" applyBorder="1" applyAlignment="1">
      <alignment horizontal="left"/>
    </xf>
    <xf numFmtId="38" fontId="6" fillId="0" borderId="11" xfId="16" applyFont="1" applyBorder="1" applyAlignment="1">
      <alignment horizontal="left"/>
    </xf>
    <xf numFmtId="38" fontId="6" fillId="0" borderId="9" xfId="16" applyFont="1" applyFill="1" applyBorder="1" applyAlignment="1">
      <alignment horizontal="center"/>
    </xf>
    <xf numFmtId="38" fontId="6" fillId="0" borderId="11" xfId="16" applyFont="1" applyFill="1" applyBorder="1" applyAlignment="1">
      <alignment horizontal="center"/>
    </xf>
    <xf numFmtId="38" fontId="6" fillId="0" borderId="12" xfId="16" applyFont="1" applyFill="1" applyBorder="1" applyAlignment="1">
      <alignment horizontal="centerContinuous"/>
    </xf>
    <xf numFmtId="38" fontId="9" fillId="2" borderId="0" xfId="16" applyFont="1" applyFill="1" applyAlignment="1">
      <alignment horizontal="center"/>
    </xf>
    <xf numFmtId="38" fontId="6" fillId="0" borderId="0" xfId="16" applyFont="1" applyFill="1" applyBorder="1" applyAlignment="1">
      <alignment horizontal="distributed"/>
    </xf>
    <xf numFmtId="38" fontId="6" fillId="0" borderId="13" xfId="16" applyFont="1" applyFill="1" applyBorder="1" applyAlignment="1">
      <alignment horizontal="centerContinuous"/>
    </xf>
    <xf numFmtId="38" fontId="6" fillId="0" borderId="14" xfId="16" applyFont="1" applyFill="1" applyBorder="1" applyAlignment="1">
      <alignment horizontal="centerContinuous"/>
    </xf>
    <xf numFmtId="38" fontId="6" fillId="0" borderId="9" xfId="16" applyFont="1" applyFill="1" applyBorder="1" applyAlignment="1">
      <alignment horizontal="centerContinuous"/>
    </xf>
    <xf numFmtId="38" fontId="6" fillId="0" borderId="2" xfId="16" applyFont="1" applyFill="1" applyBorder="1" applyAlignment="1">
      <alignment/>
    </xf>
    <xf numFmtId="38" fontId="6" fillId="0" borderId="12" xfId="16" applyFont="1" applyFill="1" applyBorder="1" applyAlignment="1">
      <alignment/>
    </xf>
    <xf numFmtId="38" fontId="6" fillId="0" borderId="15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 shrinkToFit="1"/>
    </xf>
    <xf numFmtId="38" fontId="6" fillId="0" borderId="0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16" xfId="16" applyFont="1" applyFill="1" applyBorder="1" applyAlignment="1">
      <alignment/>
    </xf>
    <xf numFmtId="38" fontId="6" fillId="0" borderId="16" xfId="16" applyFont="1" applyFill="1" applyBorder="1" applyAlignment="1">
      <alignment horizontal="right"/>
    </xf>
    <xf numFmtId="38" fontId="6" fillId="0" borderId="17" xfId="16" applyFont="1" applyFill="1" applyBorder="1" applyAlignment="1">
      <alignment horizontal="right"/>
    </xf>
    <xf numFmtId="38" fontId="6" fillId="0" borderId="18" xfId="16" applyFont="1" applyFill="1" applyBorder="1" applyAlignment="1">
      <alignment horizontal="right"/>
    </xf>
    <xf numFmtId="38" fontId="6" fillId="0" borderId="1" xfId="16" applyFont="1" applyFill="1" applyBorder="1" applyAlignment="1">
      <alignment horizontal="right"/>
    </xf>
    <xf numFmtId="38" fontId="6" fillId="0" borderId="0" xfId="16" applyFont="1" applyBorder="1" applyAlignment="1">
      <alignment horizontal="distributed"/>
    </xf>
    <xf numFmtId="38" fontId="0" fillId="0" borderId="2" xfId="16" applyFont="1" applyBorder="1" applyAlignment="1">
      <alignment horizontal="distributed"/>
    </xf>
    <xf numFmtId="41" fontId="5" fillId="0" borderId="0" xfId="16" applyNumberFormat="1" applyFont="1" applyAlignment="1">
      <alignment/>
    </xf>
    <xf numFmtId="41" fontId="5" fillId="0" borderId="0" xfId="0" applyNumberFormat="1" applyFont="1" applyAlignment="1">
      <alignment/>
    </xf>
    <xf numFmtId="41" fontId="5" fillId="0" borderId="8" xfId="0" applyNumberFormat="1" applyFont="1" applyBorder="1" applyAlignment="1">
      <alignment/>
    </xf>
    <xf numFmtId="41" fontId="5" fillId="0" borderId="0" xfId="16" applyNumberFormat="1" applyFont="1" applyBorder="1" applyAlignment="1">
      <alignment horizontal="right"/>
    </xf>
    <xf numFmtId="180" fontId="5" fillId="0" borderId="0" xfId="16" applyNumberFormat="1" applyFont="1" applyAlignment="1">
      <alignment horizontal="right"/>
    </xf>
    <xf numFmtId="38" fontId="0" fillId="0" borderId="7" xfId="16" applyFont="1" applyBorder="1" applyAlignment="1">
      <alignment horizontal="right"/>
    </xf>
    <xf numFmtId="41" fontId="0" fillId="0" borderId="0" xfId="0" applyNumberFormat="1" applyFont="1" applyAlignment="1">
      <alignment/>
    </xf>
    <xf numFmtId="41" fontId="5" fillId="0" borderId="12" xfId="0" applyNumberFormat="1" applyFont="1" applyBorder="1" applyAlignment="1">
      <alignment/>
    </xf>
    <xf numFmtId="38" fontId="0" fillId="0" borderId="0" xfId="16" applyFont="1" applyBorder="1" applyAlignment="1">
      <alignment horizontal="right"/>
    </xf>
    <xf numFmtId="38" fontId="6" fillId="0" borderId="0" xfId="16" applyFont="1" applyBorder="1" applyAlignment="1">
      <alignment horizontal="center"/>
    </xf>
    <xf numFmtId="38" fontId="0" fillId="0" borderId="2" xfId="16" applyFont="1" applyBorder="1" applyAlignment="1">
      <alignment horizontal="center"/>
    </xf>
    <xf numFmtId="41" fontId="5" fillId="0" borderId="0" xfId="16" applyNumberFormat="1" applyFont="1" applyAlignment="1">
      <alignment horizontal="right"/>
    </xf>
    <xf numFmtId="41" fontId="5" fillId="0" borderId="12" xfId="16" applyNumberFormat="1" applyFont="1" applyBorder="1" applyAlignment="1">
      <alignment horizontal="right"/>
    </xf>
    <xf numFmtId="41" fontId="0" fillId="0" borderId="0" xfId="16" applyNumberFormat="1" applyFont="1" applyAlignment="1">
      <alignment/>
    </xf>
    <xf numFmtId="180" fontId="5" fillId="0" borderId="0" xfId="16" applyNumberFormat="1" applyFont="1" applyBorder="1" applyAlignment="1">
      <alignment horizontal="right"/>
    </xf>
    <xf numFmtId="38" fontId="0" fillId="0" borderId="1" xfId="16" applyFont="1" applyBorder="1" applyAlignment="1">
      <alignment/>
    </xf>
    <xf numFmtId="38" fontId="0" fillId="0" borderId="16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8" xfId="16" applyFont="1" applyBorder="1" applyAlignment="1">
      <alignment/>
    </xf>
    <xf numFmtId="177" fontId="0" fillId="0" borderId="1" xfId="16" applyNumberFormat="1" applyFont="1" applyBorder="1" applyAlignment="1">
      <alignment/>
    </xf>
    <xf numFmtId="0" fontId="10" fillId="0" borderId="0" xfId="16" applyNumberFormat="1" applyFont="1" applyAlignment="1">
      <alignment/>
    </xf>
    <xf numFmtId="38" fontId="5" fillId="0" borderId="0" xfId="16" applyFont="1" applyAlignment="1">
      <alignment/>
    </xf>
    <xf numFmtId="38" fontId="0" fillId="0" borderId="0" xfId="16" applyFont="1" applyAlignment="1">
      <alignment/>
    </xf>
    <xf numFmtId="38" fontId="7" fillId="0" borderId="0" xfId="16" applyFont="1" applyAlignment="1">
      <alignment/>
    </xf>
    <xf numFmtId="38" fontId="11" fillId="0" borderId="0" xfId="16" applyFont="1" applyAlignment="1">
      <alignment/>
    </xf>
    <xf numFmtId="38" fontId="6" fillId="0" borderId="1" xfId="16" applyFont="1" applyBorder="1" applyAlignment="1">
      <alignment/>
    </xf>
    <xf numFmtId="38" fontId="6" fillId="0" borderId="1" xfId="16" applyFont="1" applyBorder="1" applyAlignment="1">
      <alignment horizontal="right"/>
    </xf>
    <xf numFmtId="38" fontId="6" fillId="0" borderId="6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center"/>
    </xf>
    <xf numFmtId="38" fontId="6" fillId="0" borderId="19" xfId="16" applyFont="1" applyFill="1" applyBorder="1" applyAlignment="1">
      <alignment/>
    </xf>
    <xf numFmtId="38" fontId="6" fillId="0" borderId="8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8" fontId="6" fillId="0" borderId="10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Continuous"/>
    </xf>
    <xf numFmtId="38" fontId="6" fillId="0" borderId="0" xfId="16" applyFont="1" applyFill="1" applyBorder="1" applyAlignment="1">
      <alignment horizontal="center"/>
    </xf>
    <xf numFmtId="38" fontId="6" fillId="0" borderId="12" xfId="16" applyFont="1" applyFill="1" applyBorder="1" applyAlignment="1">
      <alignment horizontal="center"/>
    </xf>
    <xf numFmtId="38" fontId="6" fillId="0" borderId="20" xfId="16" applyFont="1" applyFill="1" applyBorder="1" applyAlignment="1">
      <alignment horizontal="center"/>
    </xf>
    <xf numFmtId="38" fontId="8" fillId="0" borderId="21" xfId="16" applyFont="1" applyBorder="1" applyAlignment="1">
      <alignment horizontal="center"/>
    </xf>
    <xf numFmtId="38" fontId="8" fillId="0" borderId="13" xfId="16" applyFont="1" applyBorder="1" applyAlignment="1">
      <alignment horizontal="center"/>
    </xf>
    <xf numFmtId="38" fontId="8" fillId="0" borderId="9" xfId="16" applyFont="1" applyBorder="1" applyAlignment="1">
      <alignment horizontal="center"/>
    </xf>
    <xf numFmtId="38" fontId="8" fillId="0" borderId="11" xfId="16" applyFont="1" applyBorder="1" applyAlignment="1">
      <alignment horizontal="center"/>
    </xf>
    <xf numFmtId="38" fontId="6" fillId="0" borderId="12" xfId="16" applyFont="1" applyFill="1" applyBorder="1" applyAlignment="1">
      <alignment horizontal="right"/>
    </xf>
    <xf numFmtId="38" fontId="6" fillId="0" borderId="21" xfId="16" applyFont="1" applyFill="1" applyBorder="1" applyAlignment="1">
      <alignment horizontal="center"/>
    </xf>
    <xf numFmtId="38" fontId="6" fillId="0" borderId="14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distributed"/>
    </xf>
    <xf numFmtId="38" fontId="6" fillId="0" borderId="22" xfId="16" applyFont="1" applyFill="1" applyBorder="1" applyAlignment="1">
      <alignment horizontal="center"/>
    </xf>
    <xf numFmtId="38" fontId="0" fillId="0" borderId="0" xfId="16" applyFont="1" applyFill="1" applyAlignment="1">
      <alignment/>
    </xf>
    <xf numFmtId="38" fontId="6" fillId="0" borderId="16" xfId="16" applyFont="1" applyFill="1" applyBorder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12" xfId="16" applyNumberFormat="1" applyFont="1" applyFill="1" applyBorder="1" applyAlignment="1">
      <alignment horizontal="right"/>
    </xf>
    <xf numFmtId="38" fontId="6" fillId="0" borderId="7" xfId="16" applyFont="1" applyFill="1" applyBorder="1" applyAlignment="1">
      <alignment horizontal="right"/>
    </xf>
    <xf numFmtId="38" fontId="6" fillId="0" borderId="2" xfId="16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12" fillId="0" borderId="0" xfId="16" applyFont="1" applyAlignment="1">
      <alignment horizontal="center"/>
    </xf>
    <xf numFmtId="41" fontId="5" fillId="0" borderId="0" xfId="16" applyNumberFormat="1" applyFont="1" applyAlignment="1">
      <alignment horizontal="center"/>
    </xf>
    <xf numFmtId="38" fontId="6" fillId="0" borderId="2" xfId="16" applyFont="1" applyBorder="1" applyAlignment="1">
      <alignment horizontal="center"/>
    </xf>
    <xf numFmtId="38" fontId="5" fillId="0" borderId="0" xfId="16" applyFont="1" applyAlignment="1">
      <alignment horizontal="right"/>
    </xf>
    <xf numFmtId="38" fontId="5" fillId="0" borderId="0" xfId="16" applyFont="1" applyBorder="1" applyAlignment="1">
      <alignment horizontal="right"/>
    </xf>
    <xf numFmtId="38" fontId="0" fillId="0" borderId="18" xfId="16" applyFont="1" applyBorder="1" applyAlignment="1">
      <alignment horizontal="right"/>
    </xf>
    <xf numFmtId="38" fontId="6" fillId="0" borderId="16" xfId="16" applyFont="1" applyBorder="1" applyAlignment="1">
      <alignment/>
    </xf>
    <xf numFmtId="38" fontId="5" fillId="0" borderId="1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1"/>
  <sheetViews>
    <sheetView view="pageBreakPreview" zoomScale="75" zoomScaleNormal="50" zoomScaleSheetLayoutView="75" workbookViewId="0" topLeftCell="A1">
      <pane xSplit="3" ySplit="10" topLeftCell="D11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B24" sqref="B24"/>
    </sheetView>
  </sheetViews>
  <sheetFormatPr defaultColWidth="9.00390625" defaultRowHeight="13.5"/>
  <cols>
    <col min="1" max="1" width="1.75390625" style="1" customWidth="1"/>
    <col min="2" max="2" width="13.375" style="1" customWidth="1"/>
    <col min="3" max="3" width="1.75390625" style="1" customWidth="1"/>
    <col min="4" max="5" width="15.25390625" style="3" customWidth="1"/>
    <col min="6" max="9" width="15.25390625" style="1" customWidth="1"/>
    <col min="10" max="10" width="13.375" style="1" customWidth="1"/>
    <col min="11" max="11" width="2.00390625" style="1" customWidth="1"/>
    <col min="12" max="17" width="15.25390625" style="1" customWidth="1"/>
    <col min="18" max="19" width="1.75390625" style="1" customWidth="1"/>
    <col min="20" max="20" width="9.00390625" style="1" customWidth="1"/>
    <col min="21" max="21" width="15.875" style="1" customWidth="1"/>
    <col min="22" max="16384" width="9.00390625" style="1" customWidth="1"/>
  </cols>
  <sheetData>
    <row r="1" spans="2:10" ht="17.25" customHeight="1">
      <c r="B1" s="2" t="s">
        <v>39</v>
      </c>
      <c r="J1" s="2" t="s">
        <v>39</v>
      </c>
    </row>
    <row r="2" ht="13.5" customHeight="1"/>
    <row r="3" spans="1:19" ht="30" customHeight="1">
      <c r="A3" s="4"/>
      <c r="B3" s="5" t="s">
        <v>40</v>
      </c>
      <c r="C3" s="5"/>
      <c r="D3" s="5"/>
      <c r="E3" s="5"/>
      <c r="F3" s="5"/>
      <c r="G3" s="5"/>
      <c r="H3" s="5"/>
      <c r="I3" s="5"/>
      <c r="J3" s="5" t="s">
        <v>41</v>
      </c>
      <c r="K3" s="5"/>
      <c r="L3" s="5"/>
      <c r="M3" s="5"/>
      <c r="N3" s="5"/>
      <c r="O3" s="5"/>
      <c r="P3" s="5"/>
      <c r="Q3" s="5"/>
      <c r="R3" s="5"/>
      <c r="S3" s="4"/>
    </row>
    <row r="4" spans="1:19" ht="13.5" customHeight="1">
      <c r="A4" s="4"/>
      <c r="B4" s="4"/>
      <c r="C4" s="4"/>
      <c r="D4" s="6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customHeight="1" thickBot="1">
      <c r="A5" s="8"/>
      <c r="B5" s="8"/>
      <c r="C5" s="8"/>
      <c r="D5" s="9"/>
      <c r="E5" s="10"/>
      <c r="F5" s="11"/>
      <c r="G5" s="11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1" s="25" customFormat="1" ht="13.5" customHeight="1">
      <c r="A6" s="12"/>
      <c r="B6" s="13"/>
      <c r="C6" s="14"/>
      <c r="D6" s="15" t="s">
        <v>42</v>
      </c>
      <c r="E6" s="16"/>
      <c r="F6" s="17" t="s">
        <v>43</v>
      </c>
      <c r="G6" s="18" t="s">
        <v>44</v>
      </c>
      <c r="H6" s="19" t="s">
        <v>45</v>
      </c>
      <c r="I6" s="20"/>
      <c r="J6" s="21"/>
      <c r="K6" s="22"/>
      <c r="L6" s="19" t="s">
        <v>45</v>
      </c>
      <c r="M6" s="20"/>
      <c r="N6" s="20"/>
      <c r="O6" s="20"/>
      <c r="P6" s="23"/>
      <c r="Q6" s="24"/>
      <c r="R6" s="21"/>
      <c r="S6" s="12"/>
      <c r="U6" s="26" t="s">
        <v>0</v>
      </c>
    </row>
    <row r="7" spans="1:21" s="25" customFormat="1" ht="13.5" customHeight="1">
      <c r="A7" s="12"/>
      <c r="B7" s="13"/>
      <c r="C7" s="14"/>
      <c r="D7" s="27"/>
      <c r="E7" s="27"/>
      <c r="F7" s="27"/>
      <c r="G7" s="27"/>
      <c r="H7" s="28" t="s">
        <v>46</v>
      </c>
      <c r="I7" s="29"/>
      <c r="J7" s="13"/>
      <c r="K7" s="30"/>
      <c r="L7" s="28" t="s">
        <v>46</v>
      </c>
      <c r="M7" s="31"/>
      <c r="O7" s="32" t="s">
        <v>1</v>
      </c>
      <c r="P7" s="33"/>
      <c r="Q7" s="34"/>
      <c r="R7" s="13"/>
      <c r="S7" s="12"/>
      <c r="U7" s="35" t="s">
        <v>2</v>
      </c>
    </row>
    <row r="8" spans="1:21" s="25" customFormat="1" ht="13.5" customHeight="1">
      <c r="A8" s="12"/>
      <c r="B8" s="36" t="s">
        <v>47</v>
      </c>
      <c r="C8" s="27"/>
      <c r="D8" s="27" t="s">
        <v>48</v>
      </c>
      <c r="E8" s="27" t="s">
        <v>49</v>
      </c>
      <c r="F8" s="27" t="s">
        <v>50</v>
      </c>
      <c r="G8" s="27" t="s">
        <v>51</v>
      </c>
      <c r="H8" s="37" t="s">
        <v>3</v>
      </c>
      <c r="I8" s="38"/>
      <c r="J8" s="36" t="s">
        <v>47</v>
      </c>
      <c r="K8" s="36"/>
      <c r="L8" s="39" t="s">
        <v>4</v>
      </c>
      <c r="M8" s="38"/>
      <c r="N8" s="27" t="s">
        <v>5</v>
      </c>
      <c r="O8" s="27"/>
      <c r="P8" s="40"/>
      <c r="Q8" s="41"/>
      <c r="R8" s="13"/>
      <c r="S8" s="12"/>
      <c r="U8" s="26" t="s">
        <v>52</v>
      </c>
    </row>
    <row r="9" spans="1:19" s="25" customFormat="1" ht="13.5" customHeight="1">
      <c r="A9" s="12"/>
      <c r="B9" s="13"/>
      <c r="C9" s="14"/>
      <c r="D9" s="27"/>
      <c r="E9" s="27"/>
      <c r="F9" s="27"/>
      <c r="G9" s="27"/>
      <c r="H9" s="27" t="s">
        <v>6</v>
      </c>
      <c r="I9" s="27" t="s">
        <v>7</v>
      </c>
      <c r="J9" s="13"/>
      <c r="K9" s="12"/>
      <c r="L9" s="42" t="s">
        <v>6</v>
      </c>
      <c r="M9" s="27" t="s">
        <v>8</v>
      </c>
      <c r="N9" s="27" t="s">
        <v>9</v>
      </c>
      <c r="O9" s="27" t="s">
        <v>10</v>
      </c>
      <c r="P9" s="43" t="s">
        <v>11</v>
      </c>
      <c r="Q9" s="41"/>
      <c r="R9" s="44"/>
      <c r="S9" s="12"/>
    </row>
    <row r="10" spans="1:19" s="25" customFormat="1" ht="14.25" customHeight="1" thickBot="1">
      <c r="A10" s="45"/>
      <c r="B10" s="45"/>
      <c r="C10" s="46"/>
      <c r="D10" s="47" t="s">
        <v>12</v>
      </c>
      <c r="E10" s="47" t="s">
        <v>13</v>
      </c>
      <c r="F10" s="47" t="s">
        <v>12</v>
      </c>
      <c r="G10" s="47" t="s">
        <v>12</v>
      </c>
      <c r="H10" s="47"/>
      <c r="I10" s="47" t="s">
        <v>13</v>
      </c>
      <c r="J10" s="45"/>
      <c r="K10" s="45"/>
      <c r="L10" s="48"/>
      <c r="M10" s="47" t="s">
        <v>13</v>
      </c>
      <c r="N10" s="47" t="s">
        <v>53</v>
      </c>
      <c r="O10" s="47"/>
      <c r="P10" s="47"/>
      <c r="Q10" s="49"/>
      <c r="R10" s="50"/>
      <c r="S10" s="45"/>
    </row>
    <row r="11" spans="2:21" ht="37.5" customHeight="1">
      <c r="B11" s="51" t="s">
        <v>14</v>
      </c>
      <c r="C11" s="52"/>
      <c r="D11" s="53">
        <v>1406513</v>
      </c>
      <c r="E11" s="53">
        <v>9673692</v>
      </c>
      <c r="F11" s="54">
        <v>10020</v>
      </c>
      <c r="G11" s="54">
        <v>19159</v>
      </c>
      <c r="H11" s="54">
        <v>191</v>
      </c>
      <c r="I11" s="54">
        <v>2350835</v>
      </c>
      <c r="J11" s="51" t="s">
        <v>14</v>
      </c>
      <c r="K11" s="51"/>
      <c r="L11" s="55">
        <v>3</v>
      </c>
      <c r="M11" s="54">
        <v>651400</v>
      </c>
      <c r="N11" s="56">
        <v>323373</v>
      </c>
      <c r="O11" s="56">
        <f aca="true" t="shared" si="0" ref="O11:O35">ROUND((I11+M11)/N11,1)</f>
        <v>9.3</v>
      </c>
      <c r="P11" s="56">
        <f aca="true" t="shared" si="1" ref="P11:P39">ROUND((I11+M11)/U11,1)</f>
        <v>9.2</v>
      </c>
      <c r="Q11" s="57"/>
      <c r="R11" s="58"/>
      <c r="U11" s="59">
        <v>325413</v>
      </c>
    </row>
    <row r="12" spans="2:21" ht="30.75" customHeight="1">
      <c r="B12" s="51" t="s">
        <v>15</v>
      </c>
      <c r="C12" s="52"/>
      <c r="D12" s="53">
        <v>614501</v>
      </c>
      <c r="E12" s="53">
        <v>3825140</v>
      </c>
      <c r="F12" s="54">
        <v>14248</v>
      </c>
      <c r="G12" s="54">
        <v>29506</v>
      </c>
      <c r="H12" s="54">
        <v>282</v>
      </c>
      <c r="I12" s="54">
        <v>878156</v>
      </c>
      <c r="J12" s="51" t="s">
        <v>15</v>
      </c>
      <c r="K12" s="51"/>
      <c r="L12" s="60">
        <v>1</v>
      </c>
      <c r="M12" s="54">
        <v>584800</v>
      </c>
      <c r="N12" s="56">
        <v>109779</v>
      </c>
      <c r="O12" s="56">
        <f t="shared" si="0"/>
        <v>13.3</v>
      </c>
      <c r="P12" s="56">
        <f t="shared" si="1"/>
        <v>13.5</v>
      </c>
      <c r="Q12" s="57"/>
      <c r="R12" s="61"/>
      <c r="U12" s="59">
        <v>108666</v>
      </c>
    </row>
    <row r="13" spans="2:21" ht="30.75" customHeight="1">
      <c r="B13" s="51" t="s">
        <v>16</v>
      </c>
      <c r="C13" s="52"/>
      <c r="D13" s="53">
        <v>632886</v>
      </c>
      <c r="E13" s="53">
        <v>3918273</v>
      </c>
      <c r="F13" s="54">
        <v>218461</v>
      </c>
      <c r="G13" s="54">
        <v>60637</v>
      </c>
      <c r="H13" s="54">
        <v>32</v>
      </c>
      <c r="I13" s="54">
        <v>1281925</v>
      </c>
      <c r="J13" s="51" t="s">
        <v>16</v>
      </c>
      <c r="K13" s="51"/>
      <c r="L13" s="60">
        <v>1</v>
      </c>
      <c r="M13" s="54">
        <v>420900</v>
      </c>
      <c r="N13" s="56">
        <v>82676</v>
      </c>
      <c r="O13" s="56">
        <f t="shared" si="0"/>
        <v>20.6</v>
      </c>
      <c r="P13" s="56">
        <f t="shared" si="1"/>
        <v>21.1</v>
      </c>
      <c r="Q13" s="57"/>
      <c r="R13" s="61"/>
      <c r="U13" s="59">
        <v>80624</v>
      </c>
    </row>
    <row r="14" spans="2:21" ht="30.75" customHeight="1">
      <c r="B14" s="51" t="s">
        <v>17</v>
      </c>
      <c r="C14" s="52"/>
      <c r="D14" s="53">
        <v>430618</v>
      </c>
      <c r="E14" s="53">
        <v>2705024</v>
      </c>
      <c r="F14" s="54">
        <v>465</v>
      </c>
      <c r="G14" s="54">
        <v>2136</v>
      </c>
      <c r="H14" s="54">
        <v>21</v>
      </c>
      <c r="I14" s="54">
        <v>251000</v>
      </c>
      <c r="J14" s="51" t="s">
        <v>17</v>
      </c>
      <c r="K14" s="51"/>
      <c r="L14" s="60">
        <v>0</v>
      </c>
      <c r="M14" s="54">
        <v>0</v>
      </c>
      <c r="N14" s="56">
        <v>68530</v>
      </c>
      <c r="O14" s="56">
        <f t="shared" si="0"/>
        <v>3.7</v>
      </c>
      <c r="P14" s="56">
        <f t="shared" si="1"/>
        <v>3.7</v>
      </c>
      <c r="Q14" s="57"/>
      <c r="R14" s="61"/>
      <c r="U14" s="59">
        <v>68131</v>
      </c>
    </row>
    <row r="15" spans="2:21" ht="30.75" customHeight="1">
      <c r="B15" s="51" t="s">
        <v>18</v>
      </c>
      <c r="C15" s="52"/>
      <c r="D15" s="53">
        <v>461507</v>
      </c>
      <c r="E15" s="53">
        <v>3189552</v>
      </c>
      <c r="F15" s="54">
        <v>45509</v>
      </c>
      <c r="G15" s="54">
        <v>0</v>
      </c>
      <c r="H15" s="54">
        <v>48</v>
      </c>
      <c r="I15" s="54">
        <v>354928</v>
      </c>
      <c r="J15" s="51" t="s">
        <v>18</v>
      </c>
      <c r="K15" s="51"/>
      <c r="L15" s="60">
        <v>0</v>
      </c>
      <c r="M15" s="54">
        <v>188800</v>
      </c>
      <c r="N15" s="56">
        <v>121159</v>
      </c>
      <c r="O15" s="56">
        <f t="shared" si="0"/>
        <v>4.5</v>
      </c>
      <c r="P15" s="56">
        <f t="shared" si="1"/>
        <v>4.7</v>
      </c>
      <c r="Q15" s="57"/>
      <c r="R15" s="61"/>
      <c r="U15" s="59">
        <v>114490</v>
      </c>
    </row>
    <row r="16" spans="2:21" ht="30.75" customHeight="1">
      <c r="B16" s="51" t="s">
        <v>19</v>
      </c>
      <c r="C16" s="52"/>
      <c r="D16" s="53">
        <v>376159</v>
      </c>
      <c r="E16" s="53">
        <v>2456959</v>
      </c>
      <c r="F16" s="54">
        <v>0</v>
      </c>
      <c r="G16" s="54">
        <v>0</v>
      </c>
      <c r="H16" s="54">
        <v>15</v>
      </c>
      <c r="I16" s="54">
        <v>431648</v>
      </c>
      <c r="J16" s="51" t="s">
        <v>19</v>
      </c>
      <c r="K16" s="51"/>
      <c r="L16" s="60">
        <v>1</v>
      </c>
      <c r="M16" s="54">
        <v>350500</v>
      </c>
      <c r="N16" s="56">
        <v>70823</v>
      </c>
      <c r="O16" s="56">
        <f t="shared" si="0"/>
        <v>11</v>
      </c>
      <c r="P16" s="56">
        <f t="shared" si="1"/>
        <v>10.7</v>
      </c>
      <c r="Q16" s="57"/>
      <c r="R16" s="61"/>
      <c r="U16" s="59">
        <v>73287</v>
      </c>
    </row>
    <row r="17" spans="2:21" ht="30.75" customHeight="1">
      <c r="B17" s="51" t="s">
        <v>54</v>
      </c>
      <c r="C17" s="52"/>
      <c r="D17" s="53">
        <v>354346</v>
      </c>
      <c r="E17" s="53">
        <v>2157951</v>
      </c>
      <c r="F17" s="54">
        <v>2342</v>
      </c>
      <c r="G17" s="54">
        <v>46835</v>
      </c>
      <c r="H17" s="54">
        <v>33</v>
      </c>
      <c r="I17" s="54">
        <v>217700</v>
      </c>
      <c r="J17" s="51" t="s">
        <v>54</v>
      </c>
      <c r="K17" s="51"/>
      <c r="L17" s="60">
        <v>0</v>
      </c>
      <c r="M17" s="54">
        <v>0</v>
      </c>
      <c r="N17" s="56">
        <v>59869</v>
      </c>
      <c r="O17" s="56">
        <f t="shared" si="0"/>
        <v>3.6</v>
      </c>
      <c r="P17" s="56">
        <f t="shared" si="1"/>
        <v>3.5</v>
      </c>
      <c r="Q17" s="57"/>
      <c r="R17" s="61"/>
      <c r="U17" s="59">
        <v>61634</v>
      </c>
    </row>
    <row r="18" spans="2:21" ht="30.75" customHeight="1">
      <c r="B18" s="51" t="s">
        <v>55</v>
      </c>
      <c r="C18" s="52"/>
      <c r="D18" s="53">
        <v>1112190</v>
      </c>
      <c r="E18" s="53">
        <v>7713030</v>
      </c>
      <c r="F18" s="54">
        <v>356616</v>
      </c>
      <c r="G18" s="54">
        <v>60920</v>
      </c>
      <c r="H18" s="54">
        <v>41</v>
      </c>
      <c r="I18" s="54">
        <v>1237532</v>
      </c>
      <c r="J18" s="51" t="s">
        <v>55</v>
      </c>
      <c r="K18" s="51"/>
      <c r="L18" s="60">
        <v>0</v>
      </c>
      <c r="M18" s="54">
        <v>0</v>
      </c>
      <c r="N18" s="56">
        <v>84228</v>
      </c>
      <c r="O18" s="56">
        <f t="shared" si="0"/>
        <v>14.7</v>
      </c>
      <c r="P18" s="56">
        <f t="shared" si="1"/>
        <v>13.3</v>
      </c>
      <c r="Q18" s="57"/>
      <c r="R18" s="61"/>
      <c r="U18" s="59">
        <v>92743</v>
      </c>
    </row>
    <row r="19" spans="2:21" ht="30.75" customHeight="1">
      <c r="B19" s="51" t="s">
        <v>56</v>
      </c>
      <c r="C19" s="52"/>
      <c r="D19" s="53">
        <v>338948</v>
      </c>
      <c r="E19" s="53">
        <v>2219763</v>
      </c>
      <c r="F19" s="54">
        <v>121070</v>
      </c>
      <c r="G19" s="54">
        <v>6938</v>
      </c>
      <c r="H19" s="54">
        <v>14</v>
      </c>
      <c r="I19" s="54">
        <v>232834</v>
      </c>
      <c r="J19" s="51" t="s">
        <v>56</v>
      </c>
      <c r="K19" s="51"/>
      <c r="L19" s="60">
        <v>2</v>
      </c>
      <c r="M19" s="54">
        <v>3009123</v>
      </c>
      <c r="N19" s="56">
        <v>49486</v>
      </c>
      <c r="O19" s="56">
        <f t="shared" si="0"/>
        <v>65.5</v>
      </c>
      <c r="P19" s="56">
        <f t="shared" si="1"/>
        <v>65.5</v>
      </c>
      <c r="Q19" s="57"/>
      <c r="R19" s="61"/>
      <c r="U19" s="59">
        <v>49524</v>
      </c>
    </row>
    <row r="20" spans="2:21" ht="30.75" customHeight="1">
      <c r="B20" s="51" t="s">
        <v>57</v>
      </c>
      <c r="C20" s="52"/>
      <c r="D20" s="53">
        <v>291640</v>
      </c>
      <c r="E20" s="53">
        <v>1938314</v>
      </c>
      <c r="F20" s="54">
        <v>54465</v>
      </c>
      <c r="G20" s="54">
        <v>29309</v>
      </c>
      <c r="H20" s="54">
        <v>25</v>
      </c>
      <c r="I20" s="54">
        <v>1090869</v>
      </c>
      <c r="J20" s="51" t="s">
        <v>57</v>
      </c>
      <c r="K20" s="51"/>
      <c r="L20" s="60">
        <v>0</v>
      </c>
      <c r="M20" s="54">
        <v>824061</v>
      </c>
      <c r="N20" s="56">
        <v>55325</v>
      </c>
      <c r="O20" s="56">
        <f t="shared" si="0"/>
        <v>34.6</v>
      </c>
      <c r="P20" s="56">
        <f t="shared" si="1"/>
        <v>36.1</v>
      </c>
      <c r="Q20" s="57"/>
      <c r="R20" s="61"/>
      <c r="U20" s="59">
        <v>53060</v>
      </c>
    </row>
    <row r="21" spans="2:21" ht="30.75" customHeight="1">
      <c r="B21" s="51" t="s">
        <v>58</v>
      </c>
      <c r="C21" s="52"/>
      <c r="D21" s="53">
        <v>807186</v>
      </c>
      <c r="E21" s="53">
        <v>5003705</v>
      </c>
      <c r="F21" s="54">
        <v>254738</v>
      </c>
      <c r="G21" s="54">
        <v>134414</v>
      </c>
      <c r="H21" s="54">
        <v>21</v>
      </c>
      <c r="I21" s="54">
        <v>477232</v>
      </c>
      <c r="J21" s="51" t="s">
        <v>58</v>
      </c>
      <c r="K21" s="51"/>
      <c r="L21" s="60">
        <v>0</v>
      </c>
      <c r="M21" s="54">
        <v>0</v>
      </c>
      <c r="N21" s="56">
        <v>48255</v>
      </c>
      <c r="O21" s="56">
        <f t="shared" si="0"/>
        <v>9.9</v>
      </c>
      <c r="P21" s="56">
        <f t="shared" si="1"/>
        <v>8.7</v>
      </c>
      <c r="Q21" s="57"/>
      <c r="R21" s="61"/>
      <c r="U21" s="59">
        <v>54630</v>
      </c>
    </row>
    <row r="22" spans="2:21" ht="30.75" customHeight="1">
      <c r="B22" s="51" t="s">
        <v>59</v>
      </c>
      <c r="C22" s="52"/>
      <c r="D22" s="53">
        <v>858852</v>
      </c>
      <c r="E22" s="53">
        <v>5744741</v>
      </c>
      <c r="F22" s="54">
        <v>239961</v>
      </c>
      <c r="G22" s="54">
        <v>78279</v>
      </c>
      <c r="H22" s="54">
        <v>30</v>
      </c>
      <c r="I22" s="54">
        <v>800040</v>
      </c>
      <c r="J22" s="51" t="s">
        <v>59</v>
      </c>
      <c r="K22" s="51"/>
      <c r="L22" s="60">
        <v>0</v>
      </c>
      <c r="M22" s="54">
        <v>43500</v>
      </c>
      <c r="N22" s="56">
        <v>110719</v>
      </c>
      <c r="O22" s="56">
        <f t="shared" si="0"/>
        <v>7.6</v>
      </c>
      <c r="P22" s="56">
        <f t="shared" si="1"/>
        <v>7.4</v>
      </c>
      <c r="Q22" s="57"/>
      <c r="R22" s="61"/>
      <c r="U22" s="59">
        <v>114366</v>
      </c>
    </row>
    <row r="23" spans="2:21" ht="30.75" customHeight="1">
      <c r="B23" s="51" t="s">
        <v>60</v>
      </c>
      <c r="C23" s="52"/>
      <c r="D23" s="53">
        <v>413863</v>
      </c>
      <c r="E23" s="53">
        <v>2452052</v>
      </c>
      <c r="F23" s="54">
        <v>185040</v>
      </c>
      <c r="G23" s="54">
        <v>46911</v>
      </c>
      <c r="H23" s="54">
        <v>11</v>
      </c>
      <c r="I23" s="54">
        <v>27629</v>
      </c>
      <c r="J23" s="51" t="s">
        <v>60</v>
      </c>
      <c r="K23" s="51"/>
      <c r="L23" s="60">
        <v>0</v>
      </c>
      <c r="M23" s="54">
        <v>13900</v>
      </c>
      <c r="N23" s="56">
        <v>40621</v>
      </c>
      <c r="O23" s="56">
        <f t="shared" si="0"/>
        <v>1</v>
      </c>
      <c r="P23" s="56">
        <f t="shared" si="1"/>
        <v>1</v>
      </c>
      <c r="Q23" s="57"/>
      <c r="R23" s="61"/>
      <c r="U23" s="59">
        <v>41420</v>
      </c>
    </row>
    <row r="24" spans="2:21" ht="38.25" customHeight="1">
      <c r="B24" s="62" t="s">
        <v>61</v>
      </c>
      <c r="C24" s="63"/>
      <c r="D24" s="64">
        <f aca="true" t="shared" si="2" ref="D24:I24">SUM(D11:D23)</f>
        <v>8099209</v>
      </c>
      <c r="E24" s="64">
        <f t="shared" si="2"/>
        <v>52998196</v>
      </c>
      <c r="F24" s="64">
        <f t="shared" si="2"/>
        <v>1502935</v>
      </c>
      <c r="G24" s="64">
        <f t="shared" si="2"/>
        <v>515044</v>
      </c>
      <c r="H24" s="64">
        <f t="shared" si="2"/>
        <v>764</v>
      </c>
      <c r="I24" s="64">
        <f t="shared" si="2"/>
        <v>9632328</v>
      </c>
      <c r="J24" s="62" t="s">
        <v>61</v>
      </c>
      <c r="K24" s="62"/>
      <c r="L24" s="65">
        <f>SUM(L11:L23)</f>
        <v>8</v>
      </c>
      <c r="M24" s="56">
        <f>SUM(M11:M23)</f>
        <v>6086984</v>
      </c>
      <c r="N24" s="56">
        <f>SUM(N11:N23)</f>
        <v>1224843</v>
      </c>
      <c r="O24" s="56">
        <f t="shared" si="0"/>
        <v>12.8</v>
      </c>
      <c r="P24" s="56">
        <f t="shared" si="1"/>
        <v>12.7</v>
      </c>
      <c r="Q24" s="57"/>
      <c r="R24" s="61"/>
      <c r="U24" s="66">
        <f>SUM(U11:U23)</f>
        <v>1237988</v>
      </c>
    </row>
    <row r="25" spans="2:21" ht="37.5" customHeight="1">
      <c r="B25" s="51" t="s">
        <v>20</v>
      </c>
      <c r="C25" s="52"/>
      <c r="D25" s="2">
        <v>103497</v>
      </c>
      <c r="E25" s="2">
        <v>615406</v>
      </c>
      <c r="F25" s="54">
        <v>2707</v>
      </c>
      <c r="G25" s="53">
        <v>1699</v>
      </c>
      <c r="H25" s="54">
        <v>0</v>
      </c>
      <c r="I25" s="54">
        <v>0</v>
      </c>
      <c r="J25" s="51" t="s">
        <v>20</v>
      </c>
      <c r="K25" s="51"/>
      <c r="L25" s="65">
        <v>0</v>
      </c>
      <c r="M25" s="54">
        <v>0</v>
      </c>
      <c r="N25" s="56">
        <v>12080</v>
      </c>
      <c r="O25" s="56">
        <f t="shared" si="0"/>
        <v>0</v>
      </c>
      <c r="P25" s="56">
        <f t="shared" si="1"/>
        <v>0</v>
      </c>
      <c r="Q25" s="57"/>
      <c r="R25" s="61"/>
      <c r="U25" s="59">
        <v>12153</v>
      </c>
    </row>
    <row r="26" spans="2:21" ht="30.75" customHeight="1">
      <c r="B26" s="51" t="s">
        <v>21</v>
      </c>
      <c r="C26" s="52"/>
      <c r="D26" s="2">
        <v>244868</v>
      </c>
      <c r="E26" s="2">
        <v>1681272</v>
      </c>
      <c r="F26" s="54">
        <v>61028</v>
      </c>
      <c r="G26" s="53">
        <v>28794</v>
      </c>
      <c r="H26" s="54">
        <v>4</v>
      </c>
      <c r="I26" s="54">
        <v>106020</v>
      </c>
      <c r="J26" s="51" t="s">
        <v>21</v>
      </c>
      <c r="K26" s="51"/>
      <c r="L26" s="65">
        <v>0</v>
      </c>
      <c r="M26" s="54">
        <v>0</v>
      </c>
      <c r="N26" s="56">
        <v>22809</v>
      </c>
      <c r="O26" s="56">
        <f t="shared" si="0"/>
        <v>4.6</v>
      </c>
      <c r="P26" s="56">
        <f t="shared" si="1"/>
        <v>4.6</v>
      </c>
      <c r="Q26" s="57"/>
      <c r="R26" s="61"/>
      <c r="U26" s="59">
        <v>22988</v>
      </c>
    </row>
    <row r="27" spans="2:21" ht="30.75" customHeight="1">
      <c r="B27" s="51" t="s">
        <v>22</v>
      </c>
      <c r="C27" s="52"/>
      <c r="D27" s="2">
        <v>111146</v>
      </c>
      <c r="E27" s="2">
        <v>806624</v>
      </c>
      <c r="F27" s="54">
        <v>83153</v>
      </c>
      <c r="G27" s="53">
        <v>5123</v>
      </c>
      <c r="H27" s="54">
        <v>3</v>
      </c>
      <c r="I27" s="54">
        <v>211155</v>
      </c>
      <c r="J27" s="51" t="s">
        <v>22</v>
      </c>
      <c r="K27" s="51"/>
      <c r="L27" s="65">
        <v>0</v>
      </c>
      <c r="M27" s="54">
        <v>697729</v>
      </c>
      <c r="N27" s="56">
        <v>13280</v>
      </c>
      <c r="O27" s="56">
        <f t="shared" si="0"/>
        <v>68.4</v>
      </c>
      <c r="P27" s="56">
        <f t="shared" si="1"/>
        <v>68.1</v>
      </c>
      <c r="Q27" s="57"/>
      <c r="R27" s="61"/>
      <c r="U27" s="59">
        <v>13356</v>
      </c>
    </row>
    <row r="28" spans="2:21" ht="30.75" customHeight="1">
      <c r="B28" s="51" t="s">
        <v>62</v>
      </c>
      <c r="C28" s="52"/>
      <c r="D28" s="2">
        <v>203196</v>
      </c>
      <c r="E28" s="2">
        <v>1345214</v>
      </c>
      <c r="F28" s="54">
        <v>55001</v>
      </c>
      <c r="G28" s="53">
        <v>6353</v>
      </c>
      <c r="H28" s="54">
        <v>2</v>
      </c>
      <c r="I28" s="54">
        <v>13172</v>
      </c>
      <c r="J28" s="51" t="s">
        <v>63</v>
      </c>
      <c r="K28" s="51"/>
      <c r="L28" s="65">
        <v>0</v>
      </c>
      <c r="M28" s="54">
        <v>0</v>
      </c>
      <c r="N28" s="56">
        <v>19729</v>
      </c>
      <c r="O28" s="56">
        <f t="shared" si="0"/>
        <v>0.7</v>
      </c>
      <c r="P28" s="56">
        <f t="shared" si="1"/>
        <v>0.7</v>
      </c>
      <c r="Q28" s="57"/>
      <c r="R28" s="61"/>
      <c r="U28" s="59">
        <v>19038</v>
      </c>
    </row>
    <row r="29" spans="2:21" ht="30.75" customHeight="1">
      <c r="B29" s="51" t="s">
        <v>23</v>
      </c>
      <c r="C29" s="52"/>
      <c r="D29" s="2">
        <v>76032</v>
      </c>
      <c r="E29" s="2">
        <v>392982</v>
      </c>
      <c r="F29" s="54">
        <v>0</v>
      </c>
      <c r="G29" s="53">
        <v>0</v>
      </c>
      <c r="H29" s="54">
        <v>0</v>
      </c>
      <c r="I29" s="54">
        <v>0</v>
      </c>
      <c r="J29" s="51" t="s">
        <v>23</v>
      </c>
      <c r="K29" s="51"/>
      <c r="L29" s="65">
        <v>0</v>
      </c>
      <c r="M29" s="54">
        <v>0</v>
      </c>
      <c r="N29" s="56">
        <v>7418</v>
      </c>
      <c r="O29" s="56">
        <f t="shared" si="0"/>
        <v>0</v>
      </c>
      <c r="P29" s="56">
        <f t="shared" si="1"/>
        <v>0</v>
      </c>
      <c r="Q29" s="57"/>
      <c r="R29" s="61"/>
      <c r="U29" s="59">
        <v>7280</v>
      </c>
    </row>
    <row r="30" spans="2:21" ht="30.75" customHeight="1">
      <c r="B30" s="51" t="s">
        <v>24</v>
      </c>
      <c r="C30" s="52"/>
      <c r="D30" s="2">
        <v>104139</v>
      </c>
      <c r="E30" s="2">
        <v>628240</v>
      </c>
      <c r="F30" s="54">
        <v>0</v>
      </c>
      <c r="G30" s="53">
        <v>1477</v>
      </c>
      <c r="H30" s="54">
        <v>3</v>
      </c>
      <c r="I30" s="54">
        <v>127449</v>
      </c>
      <c r="J30" s="51" t="s">
        <v>24</v>
      </c>
      <c r="K30" s="51"/>
      <c r="L30" s="65">
        <v>0</v>
      </c>
      <c r="M30" s="54">
        <v>0</v>
      </c>
      <c r="N30" s="56">
        <v>8103</v>
      </c>
      <c r="O30" s="56">
        <f t="shared" si="0"/>
        <v>15.7</v>
      </c>
      <c r="P30" s="56">
        <f t="shared" si="1"/>
        <v>15.7</v>
      </c>
      <c r="Q30" s="57"/>
      <c r="R30" s="61"/>
      <c r="U30" s="59">
        <v>8094</v>
      </c>
    </row>
    <row r="31" spans="2:21" ht="30.75" customHeight="1">
      <c r="B31" s="51" t="s">
        <v>25</v>
      </c>
      <c r="C31" s="52"/>
      <c r="D31" s="2">
        <v>129365</v>
      </c>
      <c r="E31" s="2">
        <v>653418</v>
      </c>
      <c r="F31" s="54">
        <v>0</v>
      </c>
      <c r="G31" s="53">
        <v>25206</v>
      </c>
      <c r="H31" s="54">
        <v>2</v>
      </c>
      <c r="I31" s="54">
        <v>23000</v>
      </c>
      <c r="J31" s="51" t="s">
        <v>25</v>
      </c>
      <c r="K31" s="51"/>
      <c r="L31" s="65">
        <v>0</v>
      </c>
      <c r="M31" s="54">
        <v>0</v>
      </c>
      <c r="N31" s="56">
        <v>5962</v>
      </c>
      <c r="O31" s="56">
        <f t="shared" si="0"/>
        <v>3.9</v>
      </c>
      <c r="P31" s="56">
        <f t="shared" si="1"/>
        <v>2.8</v>
      </c>
      <c r="Q31" s="57"/>
      <c r="R31" s="61"/>
      <c r="U31" s="59">
        <v>8258</v>
      </c>
    </row>
    <row r="32" spans="2:21" ht="30.75" customHeight="1">
      <c r="B32" s="51" t="s">
        <v>26</v>
      </c>
      <c r="C32" s="52"/>
      <c r="D32" s="2">
        <v>61080</v>
      </c>
      <c r="E32" s="2">
        <v>356236</v>
      </c>
      <c r="F32" s="54">
        <v>30391</v>
      </c>
      <c r="G32" s="53">
        <v>1500</v>
      </c>
      <c r="H32" s="54">
        <v>1</v>
      </c>
      <c r="I32" s="54">
        <v>30887</v>
      </c>
      <c r="J32" s="51" t="s">
        <v>26</v>
      </c>
      <c r="K32" s="51"/>
      <c r="L32" s="65">
        <v>0</v>
      </c>
      <c r="M32" s="54">
        <v>0</v>
      </c>
      <c r="N32" s="56">
        <v>5582</v>
      </c>
      <c r="O32" s="56">
        <f t="shared" si="0"/>
        <v>5.5</v>
      </c>
      <c r="P32" s="56">
        <f t="shared" si="1"/>
        <v>5.4</v>
      </c>
      <c r="Q32" s="57"/>
      <c r="R32" s="61"/>
      <c r="U32" s="59">
        <v>5749</v>
      </c>
    </row>
    <row r="33" spans="2:21" ht="30.75" customHeight="1">
      <c r="B33" s="51" t="s">
        <v>27</v>
      </c>
      <c r="C33" s="52"/>
      <c r="D33" s="2">
        <v>136836</v>
      </c>
      <c r="E33" s="2">
        <v>871849</v>
      </c>
      <c r="F33" s="54">
        <v>75730</v>
      </c>
      <c r="G33" s="53">
        <v>6104</v>
      </c>
      <c r="H33" s="54">
        <v>0</v>
      </c>
      <c r="I33" s="54">
        <v>0</v>
      </c>
      <c r="J33" s="51" t="s">
        <v>27</v>
      </c>
      <c r="K33" s="51"/>
      <c r="L33" s="65">
        <v>0</v>
      </c>
      <c r="M33" s="54">
        <v>0</v>
      </c>
      <c r="N33" s="56">
        <v>8926</v>
      </c>
      <c r="O33" s="56">
        <f t="shared" si="0"/>
        <v>0</v>
      </c>
      <c r="P33" s="56">
        <f t="shared" si="1"/>
        <v>0</v>
      </c>
      <c r="Q33" s="57"/>
      <c r="R33" s="61"/>
      <c r="U33" s="59">
        <v>9098</v>
      </c>
    </row>
    <row r="34" spans="2:21" ht="30.75" customHeight="1">
      <c r="B34" s="51" t="s">
        <v>28</v>
      </c>
      <c r="C34" s="52"/>
      <c r="D34" s="2">
        <v>105080</v>
      </c>
      <c r="E34" s="2">
        <v>657420</v>
      </c>
      <c r="F34" s="54">
        <v>65029</v>
      </c>
      <c r="G34" s="53">
        <v>0</v>
      </c>
      <c r="H34" s="54">
        <v>4</v>
      </c>
      <c r="I34" s="54">
        <v>22513</v>
      </c>
      <c r="J34" s="51" t="s">
        <v>28</v>
      </c>
      <c r="K34" s="51"/>
      <c r="L34" s="65">
        <v>0</v>
      </c>
      <c r="M34" s="54">
        <v>0</v>
      </c>
      <c r="N34" s="56">
        <v>10242</v>
      </c>
      <c r="O34" s="56">
        <f t="shared" si="0"/>
        <v>2.2</v>
      </c>
      <c r="P34" s="56">
        <f t="shared" si="1"/>
        <v>2.2</v>
      </c>
      <c r="Q34" s="57"/>
      <c r="R34" s="61"/>
      <c r="U34" s="59">
        <v>10244</v>
      </c>
    </row>
    <row r="35" spans="2:21" ht="30.75" customHeight="1">
      <c r="B35" s="51" t="s">
        <v>29</v>
      </c>
      <c r="C35" s="52"/>
      <c r="D35" s="2">
        <v>93491</v>
      </c>
      <c r="E35" s="2">
        <v>564880</v>
      </c>
      <c r="F35" s="54">
        <v>16496</v>
      </c>
      <c r="G35" s="53">
        <v>43220</v>
      </c>
      <c r="H35" s="54">
        <v>0</v>
      </c>
      <c r="I35" s="54">
        <v>0</v>
      </c>
      <c r="J35" s="51" t="s">
        <v>29</v>
      </c>
      <c r="K35" s="51"/>
      <c r="L35" s="65">
        <v>0</v>
      </c>
      <c r="M35" s="54">
        <v>0</v>
      </c>
      <c r="N35" s="56">
        <v>6437</v>
      </c>
      <c r="O35" s="56">
        <f t="shared" si="0"/>
        <v>0</v>
      </c>
      <c r="P35" s="56">
        <f t="shared" si="1"/>
        <v>0</v>
      </c>
      <c r="Q35" s="57"/>
      <c r="R35" s="61"/>
      <c r="U35" s="59">
        <v>8555</v>
      </c>
    </row>
    <row r="36" spans="2:21" ht="30.75" customHeight="1">
      <c r="B36" s="51" t="s">
        <v>30</v>
      </c>
      <c r="C36" s="52"/>
      <c r="D36" s="2">
        <v>80242</v>
      </c>
      <c r="E36" s="2">
        <v>508826</v>
      </c>
      <c r="F36" s="54">
        <v>7813</v>
      </c>
      <c r="G36" s="53">
        <v>44596</v>
      </c>
      <c r="H36" s="54">
        <v>0</v>
      </c>
      <c r="I36" s="54">
        <v>0</v>
      </c>
      <c r="J36" s="51" t="s">
        <v>30</v>
      </c>
      <c r="K36" s="51"/>
      <c r="L36" s="65">
        <v>0</v>
      </c>
      <c r="M36" s="54">
        <v>0</v>
      </c>
      <c r="N36" s="56">
        <v>0</v>
      </c>
      <c r="O36" s="56">
        <v>0</v>
      </c>
      <c r="P36" s="56">
        <f t="shared" si="1"/>
        <v>0</v>
      </c>
      <c r="Q36" s="57"/>
      <c r="R36" s="61"/>
      <c r="U36" s="59">
        <v>3992</v>
      </c>
    </row>
    <row r="37" spans="2:21" ht="30.75" customHeight="1">
      <c r="B37" s="51" t="s">
        <v>31</v>
      </c>
      <c r="C37" s="52"/>
      <c r="D37" s="2">
        <v>65783</v>
      </c>
      <c r="E37" s="2">
        <v>428680</v>
      </c>
      <c r="F37" s="54">
        <v>46344</v>
      </c>
      <c r="G37" s="53">
        <v>23357</v>
      </c>
      <c r="H37" s="54">
        <v>0</v>
      </c>
      <c r="I37" s="54">
        <v>0</v>
      </c>
      <c r="J37" s="51" t="s">
        <v>31</v>
      </c>
      <c r="K37" s="51"/>
      <c r="L37" s="65">
        <v>0</v>
      </c>
      <c r="M37" s="54">
        <v>0</v>
      </c>
      <c r="N37" s="56">
        <v>0</v>
      </c>
      <c r="O37" s="56">
        <v>0</v>
      </c>
      <c r="P37" s="56">
        <f t="shared" si="1"/>
        <v>0</v>
      </c>
      <c r="Q37" s="57"/>
      <c r="R37" s="61"/>
      <c r="U37" s="59">
        <v>4784</v>
      </c>
    </row>
    <row r="38" spans="2:21" ht="38.25" customHeight="1">
      <c r="B38" s="62" t="s">
        <v>64</v>
      </c>
      <c r="C38" s="63"/>
      <c r="D38" s="64">
        <f aca="true" t="shared" si="3" ref="D38:I38">SUM(D25:D37)</f>
        <v>1514755</v>
      </c>
      <c r="E38" s="64">
        <f t="shared" si="3"/>
        <v>9511047</v>
      </c>
      <c r="F38" s="64">
        <f t="shared" si="3"/>
        <v>443692</v>
      </c>
      <c r="G38" s="64">
        <f t="shared" si="3"/>
        <v>187429</v>
      </c>
      <c r="H38" s="64">
        <f t="shared" si="3"/>
        <v>19</v>
      </c>
      <c r="I38" s="64">
        <f t="shared" si="3"/>
        <v>534196</v>
      </c>
      <c r="J38" s="62" t="s">
        <v>64</v>
      </c>
      <c r="K38" s="62"/>
      <c r="L38" s="65">
        <f>SUM(L25:L37)</f>
        <v>0</v>
      </c>
      <c r="M38" s="56">
        <f>SUM(M25:M37)</f>
        <v>697729</v>
      </c>
      <c r="N38" s="56">
        <f>SUM(N25:N37)</f>
        <v>120568</v>
      </c>
      <c r="O38" s="67">
        <f>ROUND((I38+M38)/N38,1)</f>
        <v>10.2</v>
      </c>
      <c r="P38" s="67">
        <f t="shared" si="1"/>
        <v>9.2</v>
      </c>
      <c r="Q38" s="57"/>
      <c r="R38" s="61"/>
      <c r="U38" s="66">
        <f>SUM(U25:U37)</f>
        <v>133589</v>
      </c>
    </row>
    <row r="39" spans="2:21" ht="38.25" customHeight="1">
      <c r="B39" s="62" t="s">
        <v>65</v>
      </c>
      <c r="C39" s="63"/>
      <c r="D39" s="64">
        <f aca="true" t="shared" si="4" ref="D39:I39">D38+D24</f>
        <v>9613964</v>
      </c>
      <c r="E39" s="64">
        <f t="shared" si="4"/>
        <v>62509243</v>
      </c>
      <c r="F39" s="64">
        <f t="shared" si="4"/>
        <v>1946627</v>
      </c>
      <c r="G39" s="64">
        <f t="shared" si="4"/>
        <v>702473</v>
      </c>
      <c r="H39" s="64">
        <f t="shared" si="4"/>
        <v>783</v>
      </c>
      <c r="I39" s="64">
        <f t="shared" si="4"/>
        <v>10166524</v>
      </c>
      <c r="J39" s="62" t="s">
        <v>65</v>
      </c>
      <c r="K39" s="62"/>
      <c r="L39" s="65">
        <f>L38+L24</f>
        <v>8</v>
      </c>
      <c r="M39" s="56">
        <f>M38+M24</f>
        <v>6784713</v>
      </c>
      <c r="N39" s="56">
        <f>N38+N24</f>
        <v>1345411</v>
      </c>
      <c r="O39" s="67">
        <f>ROUND((I39+M39)/N39,1)</f>
        <v>12.6</v>
      </c>
      <c r="P39" s="67">
        <f t="shared" si="1"/>
        <v>12.4</v>
      </c>
      <c r="Q39" s="57"/>
      <c r="R39" s="61"/>
      <c r="U39" s="66">
        <f>U38+U24</f>
        <v>1371577</v>
      </c>
    </row>
    <row r="40" spans="1:19" ht="22.5" customHeight="1" thickBot="1">
      <c r="A40" s="68"/>
      <c r="B40" s="8"/>
      <c r="C40" s="69"/>
      <c r="D40" s="70"/>
      <c r="E40" s="70"/>
      <c r="F40" s="68"/>
      <c r="G40" s="68"/>
      <c r="H40" s="68"/>
      <c r="I40" s="68"/>
      <c r="J40" s="8"/>
      <c r="K40" s="8"/>
      <c r="L40" s="71"/>
      <c r="M40" s="68"/>
      <c r="N40" s="68"/>
      <c r="O40" s="72"/>
      <c r="P40" s="72"/>
      <c r="Q40" s="72"/>
      <c r="R40" s="68"/>
      <c r="S40" s="68"/>
    </row>
    <row r="41" ht="17.25" customHeight="1">
      <c r="L41" s="73" t="s">
        <v>66</v>
      </c>
    </row>
  </sheetData>
  <mergeCells count="4">
    <mergeCell ref="D6:E6"/>
    <mergeCell ref="O7:P7"/>
    <mergeCell ref="L6:P6"/>
    <mergeCell ref="H6:I6"/>
  </mergeCells>
  <printOptions horizontalCentered="1"/>
  <pageMargins left="0.984251968503937" right="0.7874015748031497" top="0.5905511811023623" bottom="0.36" header="0.5118110236220472" footer="0.35433070866141736"/>
  <pageSetup fitToWidth="0" horizontalDpi="600" verticalDpi="600" orientation="portrait" paperSize="9" scale="75" r:id="rId3"/>
  <colBreaks count="1" manualBreakCount="1">
    <brk id="9" max="4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40"/>
  <sheetViews>
    <sheetView tabSelected="1" view="pageBreakPreview" zoomScale="60" zoomScaleNormal="75" workbookViewId="0" topLeftCell="A1">
      <selection activeCell="G11" sqref="G11"/>
    </sheetView>
  </sheetViews>
  <sheetFormatPr defaultColWidth="9.00390625" defaultRowHeight="13.5"/>
  <cols>
    <col min="1" max="4" width="15.25390625" style="1" customWidth="1"/>
    <col min="5" max="6" width="15.25390625" style="3" customWidth="1"/>
    <col min="7" max="7" width="2.375" style="3" customWidth="1"/>
    <col min="8" max="9" width="13.375" style="75" customWidth="1"/>
    <col min="10" max="10" width="2.125" style="75" customWidth="1"/>
    <col min="11" max="13" width="15.25390625" style="3" customWidth="1"/>
    <col min="14" max="15" width="15.25390625" style="1" customWidth="1"/>
    <col min="16" max="16" width="15.25390625" style="3" customWidth="1"/>
    <col min="17" max="16384" width="9.00390625" style="3" customWidth="1"/>
  </cols>
  <sheetData>
    <row r="1" spans="8:11" ht="17.25" customHeight="1">
      <c r="H1" s="74"/>
      <c r="I1" s="2" t="s">
        <v>39</v>
      </c>
      <c r="J1" s="74"/>
      <c r="K1" s="74"/>
    </row>
    <row r="2" ht="13.5" customHeight="1">
      <c r="K2" s="75"/>
    </row>
    <row r="3" spans="1:16" ht="30" customHeight="1">
      <c r="A3" s="76"/>
      <c r="B3" s="76"/>
      <c r="C3" s="76"/>
      <c r="D3" s="76"/>
      <c r="E3" s="76"/>
      <c r="F3" s="76"/>
      <c r="G3" s="76"/>
      <c r="H3" s="76"/>
      <c r="I3" s="76" t="s">
        <v>67</v>
      </c>
      <c r="J3" s="76"/>
      <c r="K3" s="76"/>
      <c r="L3" s="5"/>
      <c r="M3" s="5"/>
      <c r="N3" s="5"/>
      <c r="O3" s="5"/>
      <c r="P3" s="5"/>
    </row>
    <row r="4" spans="1:16" ht="13.5" customHeight="1">
      <c r="A4" s="4"/>
      <c r="B4" s="4"/>
      <c r="C4" s="4"/>
      <c r="D4" s="4"/>
      <c r="E4" s="7"/>
      <c r="F4" s="7"/>
      <c r="G4" s="7"/>
      <c r="H4" s="77"/>
      <c r="I4" s="77"/>
      <c r="J4" s="77"/>
      <c r="K4" s="7"/>
      <c r="L4" s="7"/>
      <c r="M4" s="7"/>
      <c r="N4" s="4"/>
      <c r="O4" s="4"/>
      <c r="P4" s="7"/>
    </row>
    <row r="5" spans="1:16" ht="15" customHeight="1" thickBot="1">
      <c r="A5" s="8"/>
      <c r="B5" s="8"/>
      <c r="C5" s="8"/>
      <c r="D5" s="8"/>
      <c r="E5" s="10"/>
      <c r="F5" s="10"/>
      <c r="G5" s="10"/>
      <c r="H5" s="78"/>
      <c r="I5" s="78"/>
      <c r="J5" s="78"/>
      <c r="K5" s="10"/>
      <c r="L5" s="11"/>
      <c r="M5" s="10"/>
      <c r="N5" s="11"/>
      <c r="O5" s="11"/>
      <c r="P5" s="79"/>
    </row>
    <row r="6" spans="1:16" s="84" customFormat="1" ht="13.5" customHeight="1">
      <c r="A6" s="15" t="s">
        <v>45</v>
      </c>
      <c r="B6" s="80"/>
      <c r="C6" s="80"/>
      <c r="D6" s="16"/>
      <c r="E6" s="15" t="s">
        <v>68</v>
      </c>
      <c r="F6" s="80"/>
      <c r="G6" s="81"/>
      <c r="H6" s="21"/>
      <c r="I6" s="21"/>
      <c r="J6" s="82"/>
      <c r="K6" s="18" t="s">
        <v>69</v>
      </c>
      <c r="L6" s="15" t="s">
        <v>70</v>
      </c>
      <c r="M6" s="80"/>
      <c r="N6" s="80"/>
      <c r="O6" s="16"/>
      <c r="P6" s="83"/>
    </row>
    <row r="7" spans="1:16" s="84" customFormat="1" ht="13.5" customHeight="1">
      <c r="A7" s="32" t="s">
        <v>32</v>
      </c>
      <c r="B7" s="85"/>
      <c r="C7" s="85"/>
      <c r="D7" s="33"/>
      <c r="E7" s="86"/>
      <c r="F7" s="87"/>
      <c r="G7" s="88"/>
      <c r="H7" s="13"/>
      <c r="I7" s="13"/>
      <c r="J7" s="40"/>
      <c r="K7" s="89"/>
      <c r="L7" s="90" t="s">
        <v>71</v>
      </c>
      <c r="M7" s="91"/>
      <c r="N7" s="92" t="s">
        <v>33</v>
      </c>
      <c r="O7" s="93"/>
      <c r="P7" s="94"/>
    </row>
    <row r="8" spans="1:16" s="84" customFormat="1" ht="13.5" customHeight="1">
      <c r="A8" s="95" t="s">
        <v>3</v>
      </c>
      <c r="B8" s="96"/>
      <c r="C8" s="95" t="s">
        <v>4</v>
      </c>
      <c r="D8" s="96"/>
      <c r="E8" s="42" t="s">
        <v>72</v>
      </c>
      <c r="F8" s="87" t="s">
        <v>73</v>
      </c>
      <c r="G8" s="88"/>
      <c r="H8" s="36" t="s">
        <v>74</v>
      </c>
      <c r="I8" s="36" t="s">
        <v>74</v>
      </c>
      <c r="J8" s="97"/>
      <c r="K8" s="27" t="s">
        <v>34</v>
      </c>
      <c r="L8" s="27" t="s">
        <v>75</v>
      </c>
      <c r="M8" s="27" t="s">
        <v>76</v>
      </c>
      <c r="N8" s="27" t="s">
        <v>77</v>
      </c>
      <c r="O8" s="27" t="s">
        <v>78</v>
      </c>
      <c r="P8" s="94"/>
    </row>
    <row r="9" spans="1:16" s="99" customFormat="1" ht="13.5" customHeight="1">
      <c r="A9" s="98" t="s">
        <v>6</v>
      </c>
      <c r="B9" s="27" t="s">
        <v>35</v>
      </c>
      <c r="C9" s="27" t="s">
        <v>6</v>
      </c>
      <c r="D9" s="27" t="s">
        <v>35</v>
      </c>
      <c r="E9" s="42"/>
      <c r="F9" s="87" t="s">
        <v>79</v>
      </c>
      <c r="G9" s="88"/>
      <c r="H9" s="13"/>
      <c r="I9" s="13"/>
      <c r="J9" s="40"/>
      <c r="K9" s="27"/>
      <c r="L9" s="27"/>
      <c r="M9" s="27"/>
      <c r="N9" s="27"/>
      <c r="O9" s="27"/>
      <c r="P9" s="41"/>
    </row>
    <row r="10" spans="1:16" s="84" customFormat="1" ht="14.25" customHeight="1" thickBot="1">
      <c r="A10" s="48"/>
      <c r="B10" s="47" t="s">
        <v>13</v>
      </c>
      <c r="C10" s="47"/>
      <c r="D10" s="47" t="s">
        <v>13</v>
      </c>
      <c r="E10" s="46"/>
      <c r="F10" s="50"/>
      <c r="G10" s="49"/>
      <c r="H10" s="45"/>
      <c r="I10" s="45"/>
      <c r="J10" s="100"/>
      <c r="K10" s="47"/>
      <c r="L10" s="47" t="s">
        <v>36</v>
      </c>
      <c r="M10" s="47" t="s">
        <v>37</v>
      </c>
      <c r="N10" s="47" t="s">
        <v>36</v>
      </c>
      <c r="O10" s="47" t="s">
        <v>38</v>
      </c>
      <c r="P10" s="49"/>
    </row>
    <row r="11" spans="1:16" s="84" customFormat="1" ht="37.5" customHeight="1">
      <c r="A11" s="54">
        <v>0</v>
      </c>
      <c r="B11" s="54">
        <v>0</v>
      </c>
      <c r="C11" s="54">
        <v>0</v>
      </c>
      <c r="D11" s="54">
        <v>0</v>
      </c>
      <c r="E11" s="54">
        <v>2559</v>
      </c>
      <c r="F11" s="101">
        <f aca="true" t="shared" si="0" ref="F11:F23">K11-E11</f>
        <v>440</v>
      </c>
      <c r="G11" s="102"/>
      <c r="H11" s="51" t="s">
        <v>14</v>
      </c>
      <c r="I11" s="51" t="s">
        <v>14</v>
      </c>
      <c r="J11" s="97"/>
      <c r="K11" s="54">
        <v>2999</v>
      </c>
      <c r="L11" s="54">
        <v>7462</v>
      </c>
      <c r="M11" s="54">
        <v>9201</v>
      </c>
      <c r="N11" s="54">
        <v>334341</v>
      </c>
      <c r="O11" s="54">
        <v>104607</v>
      </c>
      <c r="P11" s="103"/>
    </row>
    <row r="12" spans="1:16" ht="30.75" customHeight="1">
      <c r="A12" s="54">
        <v>0</v>
      </c>
      <c r="B12" s="54">
        <v>0</v>
      </c>
      <c r="C12" s="54">
        <v>0</v>
      </c>
      <c r="D12" s="54">
        <v>0</v>
      </c>
      <c r="E12" s="54">
        <v>642</v>
      </c>
      <c r="F12" s="101">
        <f t="shared" si="0"/>
        <v>133</v>
      </c>
      <c r="G12" s="102"/>
      <c r="H12" s="51" t="s">
        <v>15</v>
      </c>
      <c r="I12" s="51" t="s">
        <v>15</v>
      </c>
      <c r="J12" s="104"/>
      <c r="K12" s="54">
        <v>775</v>
      </c>
      <c r="L12" s="54">
        <v>16053</v>
      </c>
      <c r="M12" s="54">
        <v>12338</v>
      </c>
      <c r="N12" s="54">
        <v>111710</v>
      </c>
      <c r="O12" s="54">
        <v>40636</v>
      </c>
      <c r="P12" s="105"/>
    </row>
    <row r="13" spans="1:16" ht="30.75" customHeight="1">
      <c r="A13" s="54">
        <v>0</v>
      </c>
      <c r="B13" s="54">
        <v>0</v>
      </c>
      <c r="C13" s="54">
        <v>0</v>
      </c>
      <c r="D13" s="54">
        <v>0</v>
      </c>
      <c r="E13" s="54">
        <v>356</v>
      </c>
      <c r="F13" s="101">
        <f t="shared" si="0"/>
        <v>98</v>
      </c>
      <c r="G13" s="102"/>
      <c r="H13" s="51" t="s">
        <v>16</v>
      </c>
      <c r="I13" s="51" t="s">
        <v>16</v>
      </c>
      <c r="J13" s="104"/>
      <c r="K13" s="54">
        <v>454</v>
      </c>
      <c r="L13" s="54">
        <v>1347</v>
      </c>
      <c r="M13" s="54">
        <v>5071</v>
      </c>
      <c r="N13" s="54">
        <v>84813</v>
      </c>
      <c r="O13" s="54">
        <v>28369</v>
      </c>
      <c r="P13" s="105"/>
    </row>
    <row r="14" spans="1:16" ht="30.75" customHeight="1">
      <c r="A14" s="54">
        <v>0</v>
      </c>
      <c r="B14" s="54">
        <v>0</v>
      </c>
      <c r="C14" s="54">
        <v>0</v>
      </c>
      <c r="D14" s="54">
        <v>0</v>
      </c>
      <c r="E14" s="54">
        <v>510</v>
      </c>
      <c r="F14" s="101">
        <f t="shared" si="0"/>
        <v>668</v>
      </c>
      <c r="G14" s="102"/>
      <c r="H14" s="51" t="s">
        <v>17</v>
      </c>
      <c r="I14" s="51" t="s">
        <v>17</v>
      </c>
      <c r="J14" s="104"/>
      <c r="K14" s="54">
        <v>1178</v>
      </c>
      <c r="L14" s="54">
        <v>10901</v>
      </c>
      <c r="M14" s="54">
        <v>11683</v>
      </c>
      <c r="N14" s="54">
        <v>69547</v>
      </c>
      <c r="O14" s="54">
        <v>25525</v>
      </c>
      <c r="P14" s="105"/>
    </row>
    <row r="15" spans="1:16" ht="30.75" customHeight="1">
      <c r="A15" s="54">
        <v>0</v>
      </c>
      <c r="B15" s="54">
        <v>0</v>
      </c>
      <c r="C15" s="54">
        <v>0</v>
      </c>
      <c r="D15" s="54">
        <v>0</v>
      </c>
      <c r="E15" s="54">
        <v>651</v>
      </c>
      <c r="F15" s="101">
        <f t="shared" si="0"/>
        <v>250</v>
      </c>
      <c r="G15" s="102"/>
      <c r="H15" s="51" t="s">
        <v>18</v>
      </c>
      <c r="I15" s="51" t="s">
        <v>18</v>
      </c>
      <c r="J15" s="104"/>
      <c r="K15" s="54">
        <v>901</v>
      </c>
      <c r="L15" s="54">
        <v>2951</v>
      </c>
      <c r="M15" s="54">
        <v>4558</v>
      </c>
      <c r="N15" s="54">
        <v>119543</v>
      </c>
      <c r="O15" s="54">
        <v>40401</v>
      </c>
      <c r="P15" s="105"/>
    </row>
    <row r="16" spans="1:16" ht="30.75" customHeight="1">
      <c r="A16" s="54">
        <v>0</v>
      </c>
      <c r="B16" s="54">
        <v>0</v>
      </c>
      <c r="C16" s="54">
        <v>0</v>
      </c>
      <c r="D16" s="54">
        <v>0</v>
      </c>
      <c r="E16" s="54">
        <v>340</v>
      </c>
      <c r="F16" s="101">
        <f t="shared" si="0"/>
        <v>0</v>
      </c>
      <c r="G16" s="102"/>
      <c r="H16" s="51" t="s">
        <v>19</v>
      </c>
      <c r="I16" s="51" t="s">
        <v>19</v>
      </c>
      <c r="J16" s="104"/>
      <c r="K16" s="54">
        <v>340</v>
      </c>
      <c r="L16" s="54">
        <v>2323</v>
      </c>
      <c r="M16" s="54">
        <v>2369</v>
      </c>
      <c r="N16" s="54">
        <v>75531</v>
      </c>
      <c r="O16" s="54">
        <v>27178</v>
      </c>
      <c r="P16" s="105"/>
    </row>
    <row r="17" spans="1:28" ht="30.75" customHeight="1">
      <c r="A17" s="54">
        <v>0</v>
      </c>
      <c r="B17" s="54">
        <v>0</v>
      </c>
      <c r="C17" s="54">
        <v>0</v>
      </c>
      <c r="D17" s="54">
        <v>0</v>
      </c>
      <c r="E17" s="54">
        <v>362</v>
      </c>
      <c r="F17" s="101">
        <f t="shared" si="0"/>
        <v>30</v>
      </c>
      <c r="G17" s="102"/>
      <c r="H17" s="51" t="s">
        <v>54</v>
      </c>
      <c r="I17" s="51" t="s">
        <v>54</v>
      </c>
      <c r="J17" s="104"/>
      <c r="K17" s="54">
        <v>392</v>
      </c>
      <c r="L17" s="54">
        <v>2179</v>
      </c>
      <c r="M17" s="54">
        <v>1580</v>
      </c>
      <c r="N17" s="54">
        <v>64747</v>
      </c>
      <c r="O17" s="54">
        <v>20891</v>
      </c>
      <c r="P17" s="105"/>
      <c r="Q17" s="106" t="s">
        <v>80</v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30.75" customHeight="1">
      <c r="A18" s="54">
        <v>6</v>
      </c>
      <c r="B18" s="54">
        <v>251253</v>
      </c>
      <c r="C18" s="54">
        <v>0</v>
      </c>
      <c r="D18" s="54">
        <v>0</v>
      </c>
      <c r="E18" s="54">
        <v>589</v>
      </c>
      <c r="F18" s="101">
        <f t="shared" si="0"/>
        <v>53</v>
      </c>
      <c r="G18" s="102"/>
      <c r="H18" s="51" t="s">
        <v>55</v>
      </c>
      <c r="I18" s="51" t="s">
        <v>55</v>
      </c>
      <c r="J18" s="104"/>
      <c r="K18" s="54">
        <v>642</v>
      </c>
      <c r="L18" s="54">
        <v>17131</v>
      </c>
      <c r="M18" s="54">
        <v>13952</v>
      </c>
      <c r="N18" s="54">
        <v>95808</v>
      </c>
      <c r="O18" s="54">
        <v>30476</v>
      </c>
      <c r="P18" s="105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30.75" customHeight="1">
      <c r="A19" s="54">
        <v>0</v>
      </c>
      <c r="B19" s="54">
        <v>0</v>
      </c>
      <c r="C19" s="54">
        <v>0</v>
      </c>
      <c r="D19" s="54">
        <v>0</v>
      </c>
      <c r="E19" s="54">
        <v>336</v>
      </c>
      <c r="F19" s="101">
        <f t="shared" si="0"/>
        <v>2</v>
      </c>
      <c r="G19" s="102"/>
      <c r="H19" s="51" t="s">
        <v>56</v>
      </c>
      <c r="I19" s="51" t="s">
        <v>56</v>
      </c>
      <c r="J19" s="104"/>
      <c r="K19" s="54">
        <v>338</v>
      </c>
      <c r="L19" s="54">
        <v>974</v>
      </c>
      <c r="M19" s="54">
        <v>1524</v>
      </c>
      <c r="N19" s="54">
        <v>50315</v>
      </c>
      <c r="O19" s="54">
        <v>13310</v>
      </c>
      <c r="P19" s="105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16" ht="30.75" customHeight="1">
      <c r="A20" s="54">
        <v>0</v>
      </c>
      <c r="B20" s="54">
        <v>0</v>
      </c>
      <c r="C20" s="54">
        <v>0</v>
      </c>
      <c r="D20" s="54">
        <v>0</v>
      </c>
      <c r="E20" s="54">
        <v>310</v>
      </c>
      <c r="F20" s="101">
        <f t="shared" si="0"/>
        <v>68</v>
      </c>
      <c r="G20" s="102"/>
      <c r="H20" s="51" t="s">
        <v>57</v>
      </c>
      <c r="I20" s="51" t="s">
        <v>57</v>
      </c>
      <c r="J20" s="104"/>
      <c r="K20" s="54">
        <v>378</v>
      </c>
      <c r="L20" s="54">
        <v>1753</v>
      </c>
      <c r="M20" s="54">
        <v>3548</v>
      </c>
      <c r="N20" s="54">
        <v>56019</v>
      </c>
      <c r="O20" s="54">
        <v>16579</v>
      </c>
      <c r="P20" s="105"/>
    </row>
    <row r="21" spans="1:16" ht="30.75" customHeight="1">
      <c r="A21" s="54">
        <v>0</v>
      </c>
      <c r="B21" s="54">
        <v>0</v>
      </c>
      <c r="C21" s="54">
        <v>0</v>
      </c>
      <c r="D21" s="54">
        <v>0</v>
      </c>
      <c r="E21" s="54">
        <v>864</v>
      </c>
      <c r="F21" s="101">
        <f t="shared" si="0"/>
        <v>49</v>
      </c>
      <c r="G21" s="102"/>
      <c r="H21" s="51" t="s">
        <v>58</v>
      </c>
      <c r="I21" s="51" t="s">
        <v>58</v>
      </c>
      <c r="J21" s="104"/>
      <c r="K21" s="54">
        <v>913</v>
      </c>
      <c r="L21" s="54">
        <v>6988</v>
      </c>
      <c r="M21" s="54">
        <v>6904</v>
      </c>
      <c r="N21" s="54">
        <v>54458</v>
      </c>
      <c r="O21" s="54">
        <v>19568</v>
      </c>
      <c r="P21" s="105"/>
    </row>
    <row r="22" spans="1:16" ht="30.75" customHeight="1">
      <c r="A22" s="54">
        <v>4</v>
      </c>
      <c r="B22" s="54">
        <v>3289</v>
      </c>
      <c r="C22" s="54">
        <v>2</v>
      </c>
      <c r="D22" s="54">
        <v>14210</v>
      </c>
      <c r="E22" s="54">
        <v>681</v>
      </c>
      <c r="F22" s="101">
        <f t="shared" si="0"/>
        <v>22</v>
      </c>
      <c r="G22" s="102"/>
      <c r="H22" s="51" t="s">
        <v>59</v>
      </c>
      <c r="I22" s="51" t="s">
        <v>59</v>
      </c>
      <c r="J22" s="104"/>
      <c r="K22" s="54">
        <v>703</v>
      </c>
      <c r="L22" s="54">
        <v>16152</v>
      </c>
      <c r="M22" s="54">
        <v>13505</v>
      </c>
      <c r="N22" s="54">
        <v>118184</v>
      </c>
      <c r="O22" s="54">
        <v>30801</v>
      </c>
      <c r="P22" s="105"/>
    </row>
    <row r="23" spans="1:16" ht="30.75" customHeight="1">
      <c r="A23" s="54">
        <v>0</v>
      </c>
      <c r="B23" s="54">
        <v>0</v>
      </c>
      <c r="C23" s="54">
        <v>0</v>
      </c>
      <c r="D23" s="54">
        <v>0</v>
      </c>
      <c r="E23" s="54">
        <v>37</v>
      </c>
      <c r="F23" s="101">
        <f t="shared" si="0"/>
        <v>79</v>
      </c>
      <c r="G23" s="102"/>
      <c r="H23" s="51" t="s">
        <v>60</v>
      </c>
      <c r="I23" s="51" t="s">
        <v>60</v>
      </c>
      <c r="J23" s="104"/>
      <c r="K23" s="54">
        <v>116</v>
      </c>
      <c r="L23" s="54">
        <v>4672</v>
      </c>
      <c r="M23" s="54">
        <v>4184</v>
      </c>
      <c r="N23" s="54">
        <v>41849</v>
      </c>
      <c r="O23" s="54">
        <v>10853</v>
      </c>
      <c r="P23" s="105"/>
    </row>
    <row r="24" spans="1:16" ht="38.25" customHeight="1">
      <c r="A24" s="64">
        <f aca="true" t="shared" si="1" ref="A24:F24">SUM(A11:A23)</f>
        <v>10</v>
      </c>
      <c r="B24" s="107">
        <f t="shared" si="1"/>
        <v>254542</v>
      </c>
      <c r="C24" s="64">
        <f t="shared" si="1"/>
        <v>2</v>
      </c>
      <c r="D24" s="64">
        <f t="shared" si="1"/>
        <v>14210</v>
      </c>
      <c r="E24" s="64">
        <f t="shared" si="1"/>
        <v>8237</v>
      </c>
      <c r="F24" s="64">
        <f t="shared" si="1"/>
        <v>1892</v>
      </c>
      <c r="G24" s="65"/>
      <c r="H24" s="62" t="s">
        <v>61</v>
      </c>
      <c r="I24" s="62" t="s">
        <v>61</v>
      </c>
      <c r="J24" s="108"/>
      <c r="K24" s="64">
        <f>SUM(K11:K23)</f>
        <v>10129</v>
      </c>
      <c r="L24" s="64">
        <f>SUM(L11:L23)</f>
        <v>90886</v>
      </c>
      <c r="M24" s="64">
        <f>SUM(M11:M23)</f>
        <v>90417</v>
      </c>
      <c r="N24" s="64">
        <f>SUM(N11:N23)</f>
        <v>1276865</v>
      </c>
      <c r="O24" s="56">
        <f>SUM(O11:O23)</f>
        <v>409194</v>
      </c>
      <c r="P24" s="105"/>
    </row>
    <row r="25" spans="1:16" ht="37.5" customHeight="1">
      <c r="A25" s="54">
        <v>0</v>
      </c>
      <c r="B25" s="54">
        <v>0</v>
      </c>
      <c r="C25" s="54">
        <v>0</v>
      </c>
      <c r="D25" s="56">
        <v>0</v>
      </c>
      <c r="E25" s="54">
        <v>131</v>
      </c>
      <c r="F25" s="101">
        <f aca="true" t="shared" si="2" ref="F25:F37">K25-E25</f>
        <v>6</v>
      </c>
      <c r="G25" s="102"/>
      <c r="H25" s="51" t="s">
        <v>20</v>
      </c>
      <c r="I25" s="51" t="s">
        <v>20</v>
      </c>
      <c r="J25" s="104"/>
      <c r="K25" s="54">
        <v>137</v>
      </c>
      <c r="L25" s="54">
        <v>297</v>
      </c>
      <c r="M25" s="54">
        <v>794</v>
      </c>
      <c r="N25" s="54">
        <v>12519</v>
      </c>
      <c r="O25" s="54">
        <v>2484</v>
      </c>
      <c r="P25" s="105"/>
    </row>
    <row r="26" spans="1:16" ht="30.75" customHeight="1">
      <c r="A26" s="54">
        <v>0</v>
      </c>
      <c r="B26" s="54">
        <v>0</v>
      </c>
      <c r="C26" s="54">
        <v>0</v>
      </c>
      <c r="D26" s="56">
        <v>0</v>
      </c>
      <c r="E26" s="54">
        <v>77</v>
      </c>
      <c r="F26" s="101">
        <f t="shared" si="2"/>
        <v>4</v>
      </c>
      <c r="G26" s="102"/>
      <c r="H26" s="51" t="s">
        <v>21</v>
      </c>
      <c r="I26" s="51" t="s">
        <v>21</v>
      </c>
      <c r="J26" s="104"/>
      <c r="K26" s="54">
        <v>81</v>
      </c>
      <c r="L26" s="54">
        <v>4404</v>
      </c>
      <c r="M26" s="54">
        <v>4069</v>
      </c>
      <c r="N26" s="54">
        <v>23520</v>
      </c>
      <c r="O26" s="54">
        <v>5410</v>
      </c>
      <c r="P26" s="105"/>
    </row>
    <row r="27" spans="1:16" ht="30.75" customHeight="1">
      <c r="A27" s="54">
        <v>0</v>
      </c>
      <c r="B27" s="54">
        <v>0</v>
      </c>
      <c r="C27" s="54">
        <v>0</v>
      </c>
      <c r="D27" s="56">
        <v>0</v>
      </c>
      <c r="E27" s="54">
        <v>0</v>
      </c>
      <c r="F27" s="101">
        <f t="shared" si="2"/>
        <v>0</v>
      </c>
      <c r="G27" s="102"/>
      <c r="H27" s="51" t="s">
        <v>22</v>
      </c>
      <c r="I27" s="51" t="s">
        <v>22</v>
      </c>
      <c r="J27" s="104"/>
      <c r="K27" s="54">
        <v>0</v>
      </c>
      <c r="L27" s="54">
        <v>1103</v>
      </c>
      <c r="M27" s="54">
        <v>1254</v>
      </c>
      <c r="N27" s="54">
        <v>13504</v>
      </c>
      <c r="O27" s="54">
        <v>3182</v>
      </c>
      <c r="P27" s="105"/>
    </row>
    <row r="28" spans="1:16" ht="30.75" customHeight="1">
      <c r="A28" s="54">
        <v>0</v>
      </c>
      <c r="B28" s="54">
        <v>0</v>
      </c>
      <c r="C28" s="54">
        <v>0</v>
      </c>
      <c r="D28" s="56">
        <v>0</v>
      </c>
      <c r="E28" s="54">
        <v>50</v>
      </c>
      <c r="F28" s="101">
        <f t="shared" si="2"/>
        <v>2</v>
      </c>
      <c r="G28" s="102"/>
      <c r="H28" s="51" t="s">
        <v>63</v>
      </c>
      <c r="I28" s="51" t="s">
        <v>63</v>
      </c>
      <c r="J28" s="104"/>
      <c r="K28" s="54">
        <v>52</v>
      </c>
      <c r="L28" s="54">
        <v>2448</v>
      </c>
      <c r="M28" s="54">
        <v>1629</v>
      </c>
      <c r="N28" s="54">
        <v>20535</v>
      </c>
      <c r="O28" s="54">
        <v>3999</v>
      </c>
      <c r="P28" s="105"/>
    </row>
    <row r="29" spans="1:16" ht="30.75" customHeight="1">
      <c r="A29" s="54">
        <v>2</v>
      </c>
      <c r="B29" s="54">
        <v>7324</v>
      </c>
      <c r="C29" s="54">
        <v>0</v>
      </c>
      <c r="D29" s="56">
        <v>0</v>
      </c>
      <c r="E29" s="54">
        <v>124</v>
      </c>
      <c r="F29" s="101">
        <f t="shared" si="2"/>
        <v>184</v>
      </c>
      <c r="G29" s="102"/>
      <c r="H29" s="51" t="s">
        <v>23</v>
      </c>
      <c r="I29" s="51" t="s">
        <v>23</v>
      </c>
      <c r="J29" s="104"/>
      <c r="K29" s="54">
        <v>308</v>
      </c>
      <c r="L29" s="54">
        <v>1318</v>
      </c>
      <c r="M29" s="54">
        <v>582</v>
      </c>
      <c r="N29" s="54">
        <v>7315</v>
      </c>
      <c r="O29" s="54">
        <v>1780</v>
      </c>
      <c r="P29" s="105"/>
    </row>
    <row r="30" spans="1:16" ht="30.75" customHeight="1">
      <c r="A30" s="54">
        <v>0</v>
      </c>
      <c r="B30" s="54">
        <v>0</v>
      </c>
      <c r="C30" s="54">
        <v>0</v>
      </c>
      <c r="D30" s="56">
        <v>0</v>
      </c>
      <c r="E30" s="54">
        <v>74</v>
      </c>
      <c r="F30" s="101">
        <f t="shared" si="2"/>
        <v>114</v>
      </c>
      <c r="G30" s="102"/>
      <c r="H30" s="51" t="s">
        <v>24</v>
      </c>
      <c r="I30" s="51" t="s">
        <v>24</v>
      </c>
      <c r="J30" s="104"/>
      <c r="K30" s="54">
        <v>188</v>
      </c>
      <c r="L30" s="54">
        <v>2189</v>
      </c>
      <c r="M30" s="54">
        <v>1423</v>
      </c>
      <c r="N30" s="54">
        <v>7876</v>
      </c>
      <c r="O30" s="54">
        <v>2387</v>
      </c>
      <c r="P30" s="105"/>
    </row>
    <row r="31" spans="1:16" ht="30.75" customHeight="1">
      <c r="A31" s="54">
        <v>0</v>
      </c>
      <c r="B31" s="54">
        <v>0</v>
      </c>
      <c r="C31" s="54">
        <v>0</v>
      </c>
      <c r="D31" s="56">
        <v>0</v>
      </c>
      <c r="E31" s="54">
        <v>0</v>
      </c>
      <c r="F31" s="101">
        <f t="shared" si="2"/>
        <v>0</v>
      </c>
      <c r="G31" s="102"/>
      <c r="H31" s="51" t="s">
        <v>25</v>
      </c>
      <c r="I31" s="51" t="s">
        <v>25</v>
      </c>
      <c r="J31" s="104"/>
      <c r="K31" s="54">
        <v>0</v>
      </c>
      <c r="L31" s="54">
        <v>1470</v>
      </c>
      <c r="M31" s="54">
        <v>1141</v>
      </c>
      <c r="N31" s="54">
        <v>8172</v>
      </c>
      <c r="O31" s="54">
        <v>1398</v>
      </c>
      <c r="P31" s="105"/>
    </row>
    <row r="32" spans="1:16" ht="30.75" customHeight="1">
      <c r="A32" s="54">
        <v>0</v>
      </c>
      <c r="B32" s="54">
        <v>0</v>
      </c>
      <c r="C32" s="54">
        <v>0</v>
      </c>
      <c r="D32" s="56">
        <v>0</v>
      </c>
      <c r="E32" s="54">
        <v>182</v>
      </c>
      <c r="F32" s="101">
        <f t="shared" si="2"/>
        <v>271</v>
      </c>
      <c r="G32" s="102"/>
      <c r="H32" s="51" t="s">
        <v>26</v>
      </c>
      <c r="I32" s="51" t="s">
        <v>26</v>
      </c>
      <c r="J32" s="104"/>
      <c r="K32" s="54">
        <v>453</v>
      </c>
      <c r="L32" s="54">
        <v>1205</v>
      </c>
      <c r="M32" s="54">
        <v>432</v>
      </c>
      <c r="N32" s="54">
        <v>5742</v>
      </c>
      <c r="O32" s="54">
        <v>1835</v>
      </c>
      <c r="P32" s="105"/>
    </row>
    <row r="33" spans="1:16" ht="30.75" customHeight="1">
      <c r="A33" s="54">
        <v>0</v>
      </c>
      <c r="B33" s="54">
        <v>0</v>
      </c>
      <c r="C33" s="54">
        <v>0</v>
      </c>
      <c r="D33" s="56">
        <v>0</v>
      </c>
      <c r="E33" s="54">
        <v>0</v>
      </c>
      <c r="F33" s="101">
        <f t="shared" si="2"/>
        <v>0</v>
      </c>
      <c r="G33" s="102"/>
      <c r="H33" s="51" t="s">
        <v>27</v>
      </c>
      <c r="I33" s="51" t="s">
        <v>27</v>
      </c>
      <c r="J33" s="104"/>
      <c r="K33" s="54">
        <v>0</v>
      </c>
      <c r="L33" s="54">
        <v>353</v>
      </c>
      <c r="M33" s="54">
        <v>227</v>
      </c>
      <c r="N33" s="54">
        <v>9270</v>
      </c>
      <c r="O33" s="54">
        <v>2540</v>
      </c>
      <c r="P33" s="105"/>
    </row>
    <row r="34" spans="1:16" ht="30.75" customHeight="1">
      <c r="A34" s="54">
        <v>0</v>
      </c>
      <c r="B34" s="54">
        <v>0</v>
      </c>
      <c r="C34" s="54">
        <v>0</v>
      </c>
      <c r="D34" s="56">
        <v>0</v>
      </c>
      <c r="E34" s="54">
        <v>15</v>
      </c>
      <c r="F34" s="101">
        <f t="shared" si="2"/>
        <v>0</v>
      </c>
      <c r="G34" s="102"/>
      <c r="H34" s="51" t="s">
        <v>28</v>
      </c>
      <c r="I34" s="51" t="s">
        <v>28</v>
      </c>
      <c r="J34" s="104"/>
      <c r="K34" s="54">
        <v>15</v>
      </c>
      <c r="L34" s="54">
        <v>1117</v>
      </c>
      <c r="M34" s="54">
        <v>845</v>
      </c>
      <c r="N34" s="54">
        <v>10299</v>
      </c>
      <c r="O34" s="54">
        <v>2985</v>
      </c>
      <c r="P34" s="105"/>
    </row>
    <row r="35" spans="1:16" ht="30.75" customHeight="1">
      <c r="A35" s="54">
        <v>0</v>
      </c>
      <c r="B35" s="54">
        <v>0</v>
      </c>
      <c r="C35" s="54">
        <v>0</v>
      </c>
      <c r="D35" s="56">
        <v>0</v>
      </c>
      <c r="E35" s="54">
        <v>131</v>
      </c>
      <c r="F35" s="101">
        <f t="shared" si="2"/>
        <v>20</v>
      </c>
      <c r="G35" s="102"/>
      <c r="H35" s="51" t="s">
        <v>29</v>
      </c>
      <c r="I35" s="51" t="s">
        <v>29</v>
      </c>
      <c r="J35" s="104"/>
      <c r="K35" s="54">
        <v>151</v>
      </c>
      <c r="L35" s="54">
        <v>2380</v>
      </c>
      <c r="M35" s="54">
        <v>1494</v>
      </c>
      <c r="N35" s="54">
        <v>8413</v>
      </c>
      <c r="O35" s="54">
        <v>2109</v>
      </c>
      <c r="P35" s="105"/>
    </row>
    <row r="36" spans="1:16" ht="30.75" customHeight="1">
      <c r="A36" s="54">
        <v>0</v>
      </c>
      <c r="B36" s="54">
        <v>0</v>
      </c>
      <c r="C36" s="54">
        <v>0</v>
      </c>
      <c r="D36" s="56">
        <v>0</v>
      </c>
      <c r="E36" s="54">
        <v>28</v>
      </c>
      <c r="F36" s="101">
        <f t="shared" si="2"/>
        <v>0</v>
      </c>
      <c r="G36" s="102"/>
      <c r="H36" s="51" t="s">
        <v>30</v>
      </c>
      <c r="I36" s="51" t="s">
        <v>30</v>
      </c>
      <c r="J36" s="104"/>
      <c r="K36" s="54">
        <v>28</v>
      </c>
      <c r="L36" s="54">
        <v>78</v>
      </c>
      <c r="M36" s="54">
        <v>200</v>
      </c>
      <c r="N36" s="54">
        <v>3864</v>
      </c>
      <c r="O36" s="54">
        <v>883</v>
      </c>
      <c r="P36" s="105"/>
    </row>
    <row r="37" spans="1:16" ht="30.75" customHeight="1">
      <c r="A37" s="54">
        <v>0</v>
      </c>
      <c r="B37" s="54">
        <v>0</v>
      </c>
      <c r="C37" s="54">
        <v>0</v>
      </c>
      <c r="D37" s="56">
        <v>0</v>
      </c>
      <c r="E37" s="54">
        <v>0</v>
      </c>
      <c r="F37" s="101">
        <f t="shared" si="2"/>
        <v>12</v>
      </c>
      <c r="G37" s="102"/>
      <c r="H37" s="51" t="s">
        <v>31</v>
      </c>
      <c r="I37" s="51" t="s">
        <v>31</v>
      </c>
      <c r="J37" s="104"/>
      <c r="K37" s="54">
        <v>12</v>
      </c>
      <c r="L37" s="54">
        <v>115</v>
      </c>
      <c r="M37" s="54">
        <v>220</v>
      </c>
      <c r="N37" s="54">
        <v>4706</v>
      </c>
      <c r="O37" s="54">
        <v>1092</v>
      </c>
      <c r="P37" s="105"/>
    </row>
    <row r="38" spans="1:16" ht="38.25" customHeight="1">
      <c r="A38" s="64">
        <f aca="true" t="shared" si="3" ref="A38:F38">SUM(A25:A37)</f>
        <v>2</v>
      </c>
      <c r="B38" s="64">
        <f t="shared" si="3"/>
        <v>7324</v>
      </c>
      <c r="C38" s="64">
        <f t="shared" si="3"/>
        <v>0</v>
      </c>
      <c r="D38" s="64">
        <f t="shared" si="3"/>
        <v>0</v>
      </c>
      <c r="E38" s="64">
        <f t="shared" si="3"/>
        <v>812</v>
      </c>
      <c r="F38" s="64">
        <f t="shared" si="3"/>
        <v>613</v>
      </c>
      <c r="G38" s="65"/>
      <c r="H38" s="62" t="s">
        <v>64</v>
      </c>
      <c r="I38" s="62" t="s">
        <v>64</v>
      </c>
      <c r="J38" s="108"/>
      <c r="K38" s="64">
        <f>SUM(K25:K37)</f>
        <v>1425</v>
      </c>
      <c r="L38" s="64">
        <f>SUM(L25:L37)</f>
        <v>18477</v>
      </c>
      <c r="M38" s="64">
        <f>SUM(M25:M37)</f>
        <v>14310</v>
      </c>
      <c r="N38" s="109">
        <f>SUM(N25:N37)</f>
        <v>135735</v>
      </c>
      <c r="O38" s="110">
        <f>SUM(O25:O37)</f>
        <v>32084</v>
      </c>
      <c r="P38" s="105"/>
    </row>
    <row r="39" spans="1:16" ht="38.25" customHeight="1">
      <c r="A39" s="64">
        <f aca="true" t="shared" si="4" ref="A39:F39">A38+A24</f>
        <v>12</v>
      </c>
      <c r="B39" s="64">
        <f t="shared" si="4"/>
        <v>261866</v>
      </c>
      <c r="C39" s="64">
        <f t="shared" si="4"/>
        <v>2</v>
      </c>
      <c r="D39" s="64">
        <f t="shared" si="4"/>
        <v>14210</v>
      </c>
      <c r="E39" s="64">
        <f t="shared" si="4"/>
        <v>9049</v>
      </c>
      <c r="F39" s="64">
        <f t="shared" si="4"/>
        <v>2505</v>
      </c>
      <c r="G39" s="65"/>
      <c r="H39" s="62" t="s">
        <v>65</v>
      </c>
      <c r="I39" s="62" t="s">
        <v>65</v>
      </c>
      <c r="J39" s="108"/>
      <c r="K39" s="64">
        <f>K38+K24</f>
        <v>11554</v>
      </c>
      <c r="L39" s="64">
        <f>L38+L24</f>
        <v>109363</v>
      </c>
      <c r="M39" s="64">
        <f>M38+M24</f>
        <v>104727</v>
      </c>
      <c r="N39" s="109">
        <f>N38+N24</f>
        <v>1412600</v>
      </c>
      <c r="O39" s="110">
        <f>O38+O24</f>
        <v>441278</v>
      </c>
      <c r="P39" s="105"/>
    </row>
    <row r="40" spans="1:16" ht="22.5" customHeight="1" thickBot="1">
      <c r="A40" s="68"/>
      <c r="B40" s="68"/>
      <c r="C40" s="68"/>
      <c r="D40" s="68"/>
      <c r="E40" s="70"/>
      <c r="F40" s="70"/>
      <c r="G40" s="111"/>
      <c r="H40" s="78"/>
      <c r="I40" s="78"/>
      <c r="J40" s="112"/>
      <c r="K40" s="70"/>
      <c r="L40" s="70"/>
      <c r="M40" s="70"/>
      <c r="N40" s="113"/>
      <c r="O40" s="113"/>
      <c r="P40" s="79"/>
    </row>
  </sheetData>
  <mergeCells count="9">
    <mergeCell ref="E6:F6"/>
    <mergeCell ref="C8:D8"/>
    <mergeCell ref="A8:B8"/>
    <mergeCell ref="A6:D6"/>
    <mergeCell ref="A7:D7"/>
    <mergeCell ref="Q17:AB19"/>
    <mergeCell ref="L7:M7"/>
    <mergeCell ref="N7:O7"/>
    <mergeCell ref="L6:O6"/>
  </mergeCells>
  <printOptions horizont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2010-02-18T01:06:50Z</dcterms:created>
  <dcterms:modified xsi:type="dcterms:W3CDTF">2010-02-18T01:07:42Z</dcterms:modified>
  <cp:category/>
  <cp:version/>
  <cp:contentType/>
  <cp:contentStatus/>
</cp:coreProperties>
</file>