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400" windowWidth="15480" windowHeight="6210" tabRatio="601" activeTab="0"/>
  </bookViews>
  <sheets>
    <sheet name="経営状況の推移" sheetId="1" r:id="rId1"/>
    <sheet name="施設概要" sheetId="2" r:id="rId2"/>
    <sheet name="歳入歳出" sheetId="3" r:id="rId3"/>
  </sheets>
  <definedNames>
    <definedName name="_xlnm.Print_Area" localSheetId="2">'歳入歳出'!$A$1:$AA$35</definedName>
    <definedName name="_xlnm.Print_Area" localSheetId="1">'施設概要'!$A$1:$T$37</definedName>
    <definedName name="_xlnm.Print_Titles" localSheetId="1">'施設概要'!$A:$K,'施設概要'!$3:$5</definedName>
    <definedName name="temp" localSheetId="2">'歳入歳出'!$H$44</definedName>
    <definedName name="top" localSheetId="2">'歳入歳出'!$H$32</definedName>
  </definedNames>
  <calcPr fullCalcOnLoad="1"/>
</workbook>
</file>

<file path=xl/comments3.xml><?xml version="1.0" encoding="utf-8"?>
<comments xmlns="http://schemas.openxmlformats.org/spreadsheetml/2006/main">
  <authors>
    <author>w</author>
  </authors>
  <commentList>
    <comment ref="I25" authorId="0">
      <text>
        <r>
          <rPr>
            <b/>
            <sz val="9"/>
            <rFont val="ＭＳ Ｐゴシック"/>
            <family val="3"/>
          </rPr>
          <t>頭に「－」符号を付記</t>
        </r>
      </text>
    </comment>
    <comment ref="L25" authorId="0">
      <text>
        <r>
          <rPr>
            <b/>
            <sz val="9"/>
            <rFont val="ＭＳ Ｐゴシック"/>
            <family val="3"/>
          </rPr>
          <t>頭に「－」符号を付記</t>
        </r>
      </text>
    </comment>
    <comment ref="L26" authorId="0">
      <text>
        <r>
          <rPr>
            <b/>
            <sz val="9"/>
            <rFont val="ＭＳ Ｐゴシック"/>
            <family val="3"/>
          </rPr>
          <t>頭に「－」符号を付記</t>
        </r>
      </text>
    </comment>
    <comment ref="U25" authorId="0">
      <text>
        <r>
          <rPr>
            <b/>
            <sz val="9"/>
            <rFont val="ＭＳ Ｐゴシック"/>
            <family val="3"/>
          </rPr>
          <t>頭に「－」符号を付記</t>
        </r>
      </text>
    </comment>
    <comment ref="AA25" authorId="0">
      <text>
        <r>
          <rPr>
            <b/>
            <sz val="9"/>
            <rFont val="ＭＳ Ｐゴシック"/>
            <family val="3"/>
          </rPr>
          <t>頭に「－」符号を付記</t>
        </r>
      </text>
    </comment>
  </commentList>
</comments>
</file>

<file path=xl/sharedStrings.xml><?xml version="1.0" encoding="utf-8"?>
<sst xmlns="http://schemas.openxmlformats.org/spreadsheetml/2006/main" count="305" uniqueCount="179">
  <si>
    <t>(3)</t>
  </si>
  <si>
    <t>(4)</t>
  </si>
  <si>
    <t>(5)</t>
  </si>
  <si>
    <t>(人)</t>
  </si>
  <si>
    <t xml:space="preserve">団　 体 　名 </t>
  </si>
  <si>
    <t>職員数</t>
  </si>
  <si>
    <t>計</t>
  </si>
  <si>
    <t>（簡易水道事業）</t>
  </si>
  <si>
    <t>供用開始年月日</t>
  </si>
  <si>
    <t>施設および業務</t>
  </si>
  <si>
    <t>(6)</t>
  </si>
  <si>
    <t>(7)</t>
  </si>
  <si>
    <t>(8)</t>
  </si>
  <si>
    <t>(9)</t>
  </si>
  <si>
    <t>(10)</t>
  </si>
  <si>
    <t>(11)</t>
  </si>
  <si>
    <t>(12)</t>
  </si>
  <si>
    <t>導送配水管延長</t>
  </si>
  <si>
    <t>配水能力</t>
  </si>
  <si>
    <t>年間総配水量</t>
  </si>
  <si>
    <t>年間総有収水量</t>
  </si>
  <si>
    <t>有収率</t>
  </si>
  <si>
    <t>料金</t>
  </si>
  <si>
    <t>家庭用料金</t>
  </si>
  <si>
    <t>基本水量</t>
  </si>
  <si>
    <t>基本料金</t>
  </si>
  <si>
    <t>超過料金</t>
  </si>
  <si>
    <t>(円)</t>
  </si>
  <si>
    <t>供給単価</t>
  </si>
  <si>
    <t>資本費</t>
  </si>
  <si>
    <t>損益勘定所属職員数</t>
  </si>
  <si>
    <t>資本勘定所属職員数</t>
  </si>
  <si>
    <t>(人)</t>
  </si>
  <si>
    <t>木之本町</t>
  </si>
  <si>
    <t>西浅井町</t>
  </si>
  <si>
    <t>給水原価</t>
  </si>
  <si>
    <t>豊 郷 町</t>
  </si>
  <si>
    <t>湖 北 町</t>
  </si>
  <si>
    <t>余 呉 町</t>
  </si>
  <si>
    <t>行政区域内人口･Ａ</t>
  </si>
  <si>
    <t>計画給水人口･Ｂ</t>
  </si>
  <si>
    <t>現在給水人口･Ｃ</t>
  </si>
  <si>
    <t>普及率  Ｃ／Ａ</t>
  </si>
  <si>
    <t>普及率  Ｃ／Ｂ</t>
  </si>
  <si>
    <t>事業創設認可年月日</t>
  </si>
  <si>
    <t>１日最大配水量</t>
  </si>
  <si>
    <t>１日平均配水量</t>
  </si>
  <si>
    <t>１人１日平均給水量</t>
  </si>
  <si>
    <t>現行料金実施年月日</t>
  </si>
  <si>
    <t>施設業務の概要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</si>
  <si>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</si>
  <si>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</si>
  <si>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</si>
  <si>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</si>
  <si>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</si>
  <si>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</si>
  <si>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</si>
  <si>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</si>
  <si>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</si>
  <si>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</si>
  <si>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</si>
  <si>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</si>
  <si>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</si>
  <si>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団体名</t>
  </si>
  <si>
    <t>　項　目</t>
  </si>
  <si>
    <t>年　度</t>
  </si>
  <si>
    <t>うち職員給与費</t>
  </si>
  <si>
    <t>資本的収支</t>
  </si>
  <si>
    <t>実質収支</t>
  </si>
  <si>
    <t>日野町</t>
  </si>
  <si>
    <t>豊郷町</t>
  </si>
  <si>
    <t>合計</t>
  </si>
  <si>
    <t>東近江市</t>
  </si>
  <si>
    <t>事業名</t>
  </si>
  <si>
    <t>前年度比(％)</t>
  </si>
  <si>
    <t>受水費中資本費26-2-24</t>
  </si>
  <si>
    <t>費用合計</t>
  </si>
  <si>
    <t>総費用26-1-12</t>
  </si>
  <si>
    <t>受託工事費26-1-15</t>
  </si>
  <si>
    <t>地方債償還金26-1-49</t>
  </si>
  <si>
    <t>給水原価突合</t>
  </si>
  <si>
    <t>供給単価突合</t>
  </si>
  <si>
    <t>長浜市</t>
  </si>
  <si>
    <t xml:space="preserve"> 項　　目</t>
  </si>
  <si>
    <t>１．</t>
  </si>
  <si>
    <t>事業開始年月日</t>
  </si>
  <si>
    <t>(1)</t>
  </si>
  <si>
    <t>(2)</t>
  </si>
  <si>
    <t>２．</t>
  </si>
  <si>
    <t>(1)</t>
  </si>
  <si>
    <t>(2)</t>
  </si>
  <si>
    <t>(％)</t>
  </si>
  <si>
    <t>(5)</t>
  </si>
  <si>
    <t>(ｍ)</t>
  </si>
  <si>
    <t>(％)</t>
  </si>
  <si>
    <t>３．</t>
  </si>
  <si>
    <t>(1)</t>
  </si>
  <si>
    <t>(ｱ)</t>
  </si>
  <si>
    <t>(ｲ)</t>
  </si>
  <si>
    <t>(ｳ)</t>
  </si>
  <si>
    <t>(2)</t>
  </si>
  <si>
    <t>(3)</t>
  </si>
  <si>
    <t>(4)</t>
  </si>
  <si>
    <t>４．</t>
  </si>
  <si>
    <t>(2)</t>
  </si>
  <si>
    <t>(3)</t>
  </si>
  <si>
    <t>地方債利息26-1-19</t>
  </si>
  <si>
    <t>給水原価29-1-18</t>
  </si>
  <si>
    <t>供給単価29-1-19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</si>
  <si>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</si>
  <si>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</si>
  <si>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</si>
  <si>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</si>
  <si>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</si>
  <si>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</si>
  <si>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</si>
  <si>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</si>
  <si>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</si>
  <si>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</si>
  <si>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</si>
  <si>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</si>
  <si>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</si>
  <si>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</si>
  <si>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</si>
  <si>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うち補償金免除繰上償還額</t>
  </si>
  <si>
    <t>うち借換債</t>
  </si>
  <si>
    <t>歳入歳出決算（簡易水道事業）</t>
  </si>
  <si>
    <t>日 野 町</t>
  </si>
  <si>
    <t>長 浜 市</t>
  </si>
  <si>
    <r>
      <t>補償金免除繰上償還額26-1-50～5</t>
    </r>
    <r>
      <rPr>
        <sz val="9"/>
        <rFont val="ＭＳ 明朝"/>
        <family val="1"/>
      </rPr>
      <t>2</t>
    </r>
  </si>
  <si>
    <t>補償金免除繰上償還額26-1-50～52</t>
  </si>
  <si>
    <t>（単位：千円）</t>
  </si>
  <si>
    <t>S29. 6. 1</t>
  </si>
  <si>
    <t>東近江市</t>
  </si>
  <si>
    <t>料金収入額26-1-3</t>
  </si>
  <si>
    <t>導水管延長29-1-7</t>
  </si>
  <si>
    <t>送水管延長29-1-8</t>
  </si>
  <si>
    <t>配水管延長29-1-9</t>
  </si>
  <si>
    <t>S44. 3.31</t>
  </si>
  <si>
    <t>S46. 4. 1</t>
  </si>
  <si>
    <t>S39.11. 4</t>
  </si>
  <si>
    <t>S40. 4. 1</t>
  </si>
  <si>
    <t>S55. 6.20</t>
  </si>
  <si>
    <t>S55.10. 1</t>
  </si>
  <si>
    <t>簡　易　水　道</t>
  </si>
  <si>
    <t>簡　易　水　道</t>
  </si>
  <si>
    <t>(㎥/日)</t>
  </si>
  <si>
    <r>
      <t>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</si>
  <si>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(</t>
    </r>
    <r>
      <rPr>
        <sz val="11"/>
        <rFont val="ＭＳ Ｐ明朝"/>
        <family val="1"/>
      </rPr>
      <t>ℓ</t>
    </r>
    <r>
      <rPr>
        <sz val="10"/>
        <rFont val="ＭＳ Ｐ明朝"/>
        <family val="1"/>
      </rPr>
      <t>)</t>
    </r>
  </si>
  <si>
    <r>
      <t>(円/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</si>
  <si>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t>△ 0.0</t>
  </si>
  <si>
    <t>H 9. 4. 1</t>
  </si>
  <si>
    <t>H26. 4. 1</t>
  </si>
  <si>
    <t>H26. 4. 1</t>
  </si>
  <si>
    <t>　</t>
  </si>
  <si>
    <t>皆減</t>
  </si>
  <si>
    <t>皆増</t>
  </si>
  <si>
    <t>事業別経営状況の推移</t>
  </si>
  <si>
    <t>（単位：千円、％）</t>
  </si>
  <si>
    <t>事業名</t>
  </si>
  <si>
    <t>簡　　易　　水　　道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</si>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</sst>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 "/>
    <numFmt numFmtId="188" formatCode="#,##0.0;&quot;△ &quot;#,##0.0"/>
    <numFmt numFmtId="189" formatCode="#,##0;&quot;△ &quot;#,##0"/>
    <numFmt numFmtId="190" formatCode="#,##0_);&quot;¥&quot;&quot;¥&quot;&quot;¥&quot;\!\!\!\(#,##0&quot;¥&quot;&quot;¥&quot;&quot;¥&quot;\!\!\!\)"/>
    <numFmt numFmtId="191" formatCode="#,##0&quot;¥&quot;\!\ &quot;¥&quot;\!\ "/>
    <numFmt numFmtId="192" formatCode="@&quot;¥&quot;\!\ &quot;¥&quot;\!\ "/>
    <numFmt numFmtId="193" formatCode="#,##0_);[Red]\(#,##0\)"/>
    <numFmt numFmtId="194" formatCode="#,##0.0;[Red]&quot;¥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0.00_);[Red]\(0.00\)"/>
    <numFmt numFmtId="207" formatCode="0.0%"/>
    <numFmt numFmtId="208" formatCode="0.0_ "/>
    <numFmt numFmtId="209" formatCode="&quot;△&quot;\ #,##0;&quot;▲&quot;\ #,##0"/>
    <numFmt numFmtId="210" formatCode="0_ "/>
    <numFmt numFmtId="211" formatCode="#,##0;&quot;▲ &quot;#,##0"/>
    <numFmt numFmtId="212" formatCode="0.00_ "/>
    <numFmt numFmtId="213" formatCode="#,##0.0_ "/>
    <numFmt numFmtId="214" formatCode="#,##0.00_);[Red]\(#,##0.00\)"/>
    <numFmt numFmtId="215" formatCode="#"/>
    <numFmt numFmtId="216" formatCode="#,###;[Red]&quot;△&quot;#,###"/>
    <numFmt numFmtId="217" formatCode="#0&quot;.&quot;00;[Red]&quot;△&quot;#0&quot;.&quot;00;"/>
    <numFmt numFmtId="218" formatCode="#0&quot;.&quot;0;[Red]&quot;△&quot;#0&quot;.&quot;0;"/>
    <numFmt numFmtId="219" formatCode="#0&quot;.&quot;000;[Red]&quot;△&quot;#0&quot;.&quot;000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6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 vertical="center"/>
      <protection/>
    </xf>
    <xf numFmtId="0" fontId="60" fillId="0" borderId="0">
      <alignment vertical="center"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89" fontId="6" fillId="0" borderId="0" xfId="69" applyNumberFormat="1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right"/>
      <protection/>
    </xf>
    <xf numFmtId="200" fontId="6" fillId="0" borderId="0" xfId="69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3" fontId="0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0" fontId="6" fillId="0" borderId="11" xfId="69" applyFont="1" applyFill="1" applyBorder="1" applyAlignment="1">
      <alignment vertical="center"/>
      <protection/>
    </xf>
    <xf numFmtId="193" fontId="14" fillId="0" borderId="0" xfId="0" applyNumberFormat="1" applyFont="1" applyFill="1" applyAlignment="1">
      <alignment/>
    </xf>
    <xf numFmtId="0" fontId="62" fillId="0" borderId="12" xfId="0" applyNumberFormat="1" applyFont="1" applyFill="1" applyBorder="1" applyAlignment="1">
      <alignment vertical="center"/>
    </xf>
    <xf numFmtId="176" fontId="62" fillId="0" borderId="12" xfId="0" applyNumberFormat="1" applyFont="1" applyFill="1" applyBorder="1" applyAlignment="1">
      <alignment vertical="center"/>
    </xf>
    <xf numFmtId="0" fontId="62" fillId="0" borderId="12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 horizontal="right" vertical="center"/>
    </xf>
    <xf numFmtId="49" fontId="62" fillId="0" borderId="12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 horizontal="right" vertical="center"/>
    </xf>
    <xf numFmtId="176" fontId="63" fillId="0" borderId="12" xfId="0" applyNumberFormat="1" applyFont="1" applyFill="1" applyBorder="1" applyAlignment="1" quotePrefix="1">
      <alignment horizontal="right" vertical="center"/>
    </xf>
    <xf numFmtId="0" fontId="64" fillId="0" borderId="13" xfId="0" applyFont="1" applyFill="1" applyBorder="1" applyAlignment="1">
      <alignment/>
    </xf>
    <xf numFmtId="200" fontId="60" fillId="0" borderId="12" xfId="69" applyNumberFormat="1" applyFont="1" applyFill="1" applyBorder="1" applyAlignment="1" applyProtection="1">
      <alignment vertical="center"/>
      <protection locked="0"/>
    </xf>
    <xf numFmtId="201" fontId="60" fillId="0" borderId="12" xfId="0" applyNumberFormat="1" applyFont="1" applyFill="1" applyBorder="1" applyAlignment="1">
      <alignment horizontal="right" vertical="center"/>
    </xf>
    <xf numFmtId="200" fontId="60" fillId="0" borderId="12" xfId="0" applyNumberFormat="1" applyFont="1" applyFill="1" applyBorder="1" applyAlignment="1" applyProtection="1">
      <alignment vertical="center"/>
      <protection locked="0"/>
    </xf>
    <xf numFmtId="200" fontId="60" fillId="0" borderId="12" xfId="0" applyNumberFormat="1" applyFont="1" applyFill="1" applyBorder="1" applyAlignment="1" applyProtection="1">
      <alignment vertical="center"/>
      <protection/>
    </xf>
    <xf numFmtId="200" fontId="60" fillId="0" borderId="12" xfId="69" applyNumberFormat="1" applyFont="1" applyFill="1" applyBorder="1" applyAlignment="1" applyProtection="1">
      <alignment vertical="center"/>
      <protection/>
    </xf>
    <xf numFmtId="200" fontId="60" fillId="0" borderId="13" xfId="0" applyNumberFormat="1" applyFont="1" applyFill="1" applyBorder="1" applyAlignment="1" applyProtection="1">
      <alignment vertical="center"/>
      <protection/>
    </xf>
    <xf numFmtId="201" fontId="60" fillId="0" borderId="13" xfId="0" applyNumberFormat="1" applyFont="1" applyFill="1" applyBorder="1" applyAlignment="1">
      <alignment horizontal="right" vertical="center"/>
    </xf>
    <xf numFmtId="200" fontId="60" fillId="0" borderId="13" xfId="69" applyNumberFormat="1" applyFont="1" applyFill="1" applyBorder="1" applyAlignment="1" applyProtection="1">
      <alignment vertical="center"/>
      <protection/>
    </xf>
    <xf numFmtId="201" fontId="60" fillId="0" borderId="10" xfId="0" applyNumberFormat="1" applyFont="1" applyFill="1" applyBorder="1" applyAlignment="1">
      <alignment horizontal="right" vertical="center"/>
    </xf>
    <xf numFmtId="200" fontId="60" fillId="0" borderId="12" xfId="49" applyNumberFormat="1" applyFont="1" applyFill="1" applyBorder="1" applyAlignment="1" applyProtection="1">
      <alignment vertical="center"/>
      <protection locked="0"/>
    </xf>
    <xf numFmtId="201" fontId="60" fillId="0" borderId="12" xfId="0" applyNumberFormat="1" applyFont="1" applyFill="1" applyBorder="1" applyAlignment="1">
      <alignment horizontal="left" vertical="center"/>
    </xf>
    <xf numFmtId="201" fontId="60" fillId="0" borderId="12" xfId="0" applyNumberFormat="1" applyFont="1" applyFill="1" applyBorder="1" applyAlignment="1" applyProtection="1">
      <alignment vertical="center"/>
      <protection locked="0"/>
    </xf>
    <xf numFmtId="201" fontId="60" fillId="0" borderId="12" xfId="69" applyNumberFormat="1" applyFont="1" applyFill="1" applyBorder="1" applyAlignment="1" applyProtection="1">
      <alignment vertical="center"/>
      <protection locked="0"/>
    </xf>
    <xf numFmtId="201" fontId="60" fillId="0" borderId="13" xfId="69" applyNumberFormat="1" applyFont="1" applyFill="1" applyBorder="1" applyAlignment="1" applyProtection="1">
      <alignment vertical="center"/>
      <protection locked="0"/>
    </xf>
    <xf numFmtId="200" fontId="60" fillId="0" borderId="10" xfId="0" applyNumberFormat="1" applyFont="1" applyFill="1" applyBorder="1" applyAlignment="1" applyProtection="1">
      <alignment vertical="center"/>
      <protection/>
    </xf>
    <xf numFmtId="201" fontId="60" fillId="0" borderId="10" xfId="0" applyNumberFormat="1" applyFont="1" applyFill="1" applyBorder="1" applyAlignment="1">
      <alignment vertical="center"/>
    </xf>
    <xf numFmtId="201" fontId="60" fillId="0" borderId="12" xfId="0" applyNumberFormat="1" applyFont="1" applyFill="1" applyBorder="1" applyAlignment="1">
      <alignment vertical="center"/>
    </xf>
    <xf numFmtId="201" fontId="60" fillId="0" borderId="13" xfId="0" applyNumberFormat="1" applyFont="1" applyFill="1" applyBorder="1" applyAlignment="1">
      <alignment vertical="center"/>
    </xf>
    <xf numFmtId="200" fontId="60" fillId="0" borderId="12" xfId="0" applyNumberFormat="1" applyFont="1" applyFill="1" applyBorder="1" applyAlignment="1" applyProtection="1">
      <alignment horizontal="right" vertical="center"/>
      <protection locked="0"/>
    </xf>
    <xf numFmtId="201" fontId="6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/>
    </xf>
    <xf numFmtId="21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208" fontId="6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213" fontId="63" fillId="0" borderId="12" xfId="49" applyNumberFormat="1" applyFont="1" applyFill="1" applyBorder="1" applyAlignment="1">
      <alignment horizontal="right" vertical="center"/>
    </xf>
    <xf numFmtId="205" fontId="6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06" fontId="63" fillId="0" borderId="12" xfId="0" applyNumberFormat="1" applyFont="1" applyFill="1" applyBorder="1" applyAlignment="1">
      <alignment horizontal="right" vertical="center"/>
    </xf>
    <xf numFmtId="214" fontId="63" fillId="0" borderId="12" xfId="0" applyNumberFormat="1" applyFont="1" applyFill="1" applyBorder="1" applyAlignment="1">
      <alignment horizontal="right" vertical="center"/>
    </xf>
    <xf numFmtId="185" fontId="63" fillId="0" borderId="12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87" fontId="14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89" fontId="65" fillId="0" borderId="14" xfId="69" applyNumberFormat="1" applyFont="1" applyFill="1" applyBorder="1" applyAlignment="1" applyProtection="1">
      <alignment vertical="center"/>
      <protection/>
    </xf>
    <xf numFmtId="189" fontId="66" fillId="0" borderId="15" xfId="69" applyNumberFormat="1" applyFont="1" applyFill="1" applyBorder="1" applyAlignment="1" applyProtection="1">
      <alignment vertical="center"/>
      <protection/>
    </xf>
    <xf numFmtId="189" fontId="66" fillId="0" borderId="16" xfId="69" applyNumberFormat="1" applyFont="1" applyFill="1" applyBorder="1" applyAlignment="1">
      <alignment horizontal="right" vertical="center"/>
      <protection/>
    </xf>
    <xf numFmtId="0" fontId="66" fillId="0" borderId="14" xfId="0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189" fontId="66" fillId="0" borderId="17" xfId="69" applyNumberFormat="1" applyFont="1" applyFill="1" applyBorder="1" applyAlignment="1" applyProtection="1">
      <alignment vertical="center"/>
      <protection/>
    </xf>
    <xf numFmtId="189" fontId="66" fillId="0" borderId="0" xfId="69" applyNumberFormat="1" applyFont="1" applyFill="1" applyBorder="1" applyAlignment="1" applyProtection="1">
      <alignment vertical="center"/>
      <protection/>
    </xf>
    <xf numFmtId="189" fontId="66" fillId="0" borderId="21" xfId="69" applyNumberFormat="1" applyFont="1" applyFill="1" applyBorder="1" applyAlignment="1" applyProtection="1">
      <alignment horizontal="right" vertical="center"/>
      <protection/>
    </xf>
    <xf numFmtId="189" fontId="66" fillId="0" borderId="19" xfId="69" applyNumberFormat="1" applyFont="1" applyFill="1" applyBorder="1" applyAlignment="1" applyProtection="1">
      <alignment vertical="center"/>
      <protection/>
    </xf>
    <xf numFmtId="189" fontId="66" fillId="0" borderId="11" xfId="69" applyNumberFormat="1" applyFont="1" applyFill="1" applyBorder="1" applyAlignment="1" applyProtection="1">
      <alignment vertical="center"/>
      <protection/>
    </xf>
    <xf numFmtId="189" fontId="66" fillId="0" borderId="20" xfId="69" applyNumberFormat="1" applyFont="1" applyFill="1" applyBorder="1" applyAlignment="1" applyProtection="1">
      <alignment horizontal="right" vertical="center"/>
      <protection/>
    </xf>
    <xf numFmtId="0" fontId="60" fillId="0" borderId="13" xfId="69" applyFont="1" applyFill="1" applyBorder="1" applyAlignment="1" applyProtection="1">
      <alignment horizontal="center" vertical="center"/>
      <protection/>
    </xf>
    <xf numFmtId="0" fontId="60" fillId="0" borderId="13" xfId="0" applyFont="1" applyFill="1" applyBorder="1" applyAlignment="1">
      <alignment horizontal="center" vertical="center" shrinkToFit="1"/>
    </xf>
    <xf numFmtId="189" fontId="66" fillId="0" borderId="17" xfId="69" applyNumberFormat="1" applyFont="1" applyFill="1" applyBorder="1" applyAlignment="1">
      <alignment horizontal="center" vertical="center"/>
      <protection/>
    </xf>
    <xf numFmtId="189" fontId="66" fillId="0" borderId="18" xfId="69" applyNumberFormat="1" applyFont="1" applyFill="1" applyBorder="1" applyAlignment="1" applyProtection="1">
      <alignment vertical="center"/>
      <protection/>
    </xf>
    <xf numFmtId="200" fontId="60" fillId="0" borderId="10" xfId="69" applyNumberFormat="1" applyFont="1" applyFill="1" applyBorder="1" applyAlignment="1" applyProtection="1">
      <alignment vertical="center"/>
      <protection/>
    </xf>
    <xf numFmtId="189" fontId="66" fillId="0" borderId="0" xfId="69" applyNumberFormat="1" applyFont="1" applyFill="1" applyBorder="1" applyAlignment="1" applyProtection="1">
      <alignment horizontal="distributed" vertical="center"/>
      <protection/>
    </xf>
    <xf numFmtId="189" fontId="66" fillId="0" borderId="19" xfId="69" applyNumberFormat="1" applyFont="1" applyFill="1" applyBorder="1" applyAlignment="1" applyProtection="1">
      <alignment horizontal="center" vertical="center"/>
      <protection/>
    </xf>
    <xf numFmtId="189" fontId="66" fillId="0" borderId="20" xfId="69" applyNumberFormat="1" applyFont="1" applyFill="1" applyBorder="1" applyAlignment="1" applyProtection="1">
      <alignment vertical="center"/>
      <protection/>
    </xf>
    <xf numFmtId="189" fontId="66" fillId="0" borderId="16" xfId="69" applyNumberFormat="1" applyFont="1" applyFill="1" applyBorder="1" applyAlignment="1" applyProtection="1">
      <alignment vertical="center"/>
      <protection/>
    </xf>
    <xf numFmtId="189" fontId="66" fillId="0" borderId="17" xfId="69" applyNumberFormat="1" applyFont="1" applyFill="1" applyBorder="1" applyAlignment="1" applyProtection="1">
      <alignment horizontal="center" vertical="distributed" textRotation="255"/>
      <protection/>
    </xf>
    <xf numFmtId="189" fontId="66" fillId="0" borderId="19" xfId="69" applyNumberFormat="1" applyFont="1" applyFill="1" applyBorder="1" applyAlignment="1">
      <alignment horizontal="center" vertical="center"/>
      <protection/>
    </xf>
    <xf numFmtId="189" fontId="66" fillId="0" borderId="18" xfId="69" applyNumberFormat="1" applyFont="1" applyFill="1" applyBorder="1" applyAlignment="1" applyProtection="1">
      <alignment horizontal="right" vertical="center"/>
      <protection/>
    </xf>
    <xf numFmtId="188" fontId="66" fillId="0" borderId="18" xfId="69" applyNumberFormat="1" applyFont="1" applyFill="1" applyBorder="1" applyAlignment="1" applyProtection="1">
      <alignment horizontal="distributed" vertical="center"/>
      <protection/>
    </xf>
    <xf numFmtId="188" fontId="66" fillId="0" borderId="20" xfId="69" applyNumberFormat="1" applyFont="1" applyFill="1" applyBorder="1" applyAlignment="1" applyProtection="1">
      <alignment horizontal="distributed" vertical="center"/>
      <protection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200" fontId="20" fillId="0" borderId="12" xfId="0" applyNumberFormat="1" applyFont="1" applyFill="1" applyBorder="1" applyAlignment="1" applyProtection="1">
      <alignment vertical="center"/>
      <protection locked="0"/>
    </xf>
    <xf numFmtId="189" fontId="19" fillId="0" borderId="0" xfId="0" applyNumberFormat="1" applyFont="1" applyFill="1" applyBorder="1" applyAlignment="1" applyProtection="1">
      <alignment horizontal="distributed" vertical="center"/>
      <protection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89" fontId="19" fillId="0" borderId="11" xfId="0" applyNumberFormat="1" applyFont="1" applyFill="1" applyBorder="1" applyAlignment="1" applyProtection="1">
      <alignment horizontal="distributed" vertical="center"/>
      <protection/>
    </xf>
    <xf numFmtId="0" fontId="19" fillId="0" borderId="20" xfId="0" applyFont="1" applyFill="1" applyBorder="1" applyAlignment="1">
      <alignment vertical="center"/>
    </xf>
    <xf numFmtId="200" fontId="20" fillId="0" borderId="10" xfId="0" applyNumberFormat="1" applyFont="1" applyFill="1" applyBorder="1" applyAlignment="1" applyProtection="1">
      <alignment vertical="center"/>
      <protection locked="0"/>
    </xf>
    <xf numFmtId="201" fontId="20" fillId="0" borderId="13" xfId="0" applyNumberFormat="1" applyFont="1" applyFill="1" applyBorder="1" applyAlignment="1" applyProtection="1">
      <alignment vertical="center"/>
      <protection locked="0"/>
    </xf>
    <xf numFmtId="200" fontId="20" fillId="0" borderId="1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201" fontId="20" fillId="0" borderId="12" xfId="0" applyNumberFormat="1" applyFont="1" applyFill="1" applyBorder="1" applyAlignment="1" applyProtection="1">
      <alignment vertical="center"/>
      <protection locked="0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201" fontId="2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188" fontId="19" fillId="0" borderId="11" xfId="0" applyNumberFormat="1" applyFont="1" applyFill="1" applyBorder="1" applyAlignment="1" applyProtection="1">
      <alignment horizontal="distributed" vertical="center"/>
      <protection/>
    </xf>
    <xf numFmtId="189" fontId="19" fillId="0" borderId="15" xfId="0" applyNumberFormat="1" applyFont="1" applyFill="1" applyBorder="1" applyAlignment="1" applyProtection="1">
      <alignment horizontal="distributed" vertical="center"/>
      <protection/>
    </xf>
    <xf numFmtId="189" fontId="19" fillId="0" borderId="0" xfId="0" applyNumberFormat="1" applyFont="1" applyFill="1" applyBorder="1" applyAlignment="1" applyProtection="1">
      <alignment horizontal="distributed" vertical="center"/>
      <protection/>
    </xf>
    <xf numFmtId="189" fontId="19" fillId="0" borderId="0" xfId="0" applyNumberFormat="1" applyFont="1" applyFill="1" applyBorder="1" applyAlignment="1" applyProtection="1">
      <alignment horizontal="center" vertical="center" shrinkToFit="1"/>
      <protection/>
    </xf>
    <xf numFmtId="189" fontId="19" fillId="0" borderId="0" xfId="0" applyNumberFormat="1" applyFont="1" applyFill="1" applyBorder="1" applyAlignment="1" applyProtection="1">
      <alignment horizontal="center" vertical="center"/>
      <protection/>
    </xf>
    <xf numFmtId="189" fontId="19" fillId="0" borderId="11" xfId="0" applyNumberFormat="1" applyFont="1" applyFill="1" applyBorder="1" applyAlignment="1" applyProtection="1">
      <alignment horizontal="center" vertical="center"/>
      <protection/>
    </xf>
    <xf numFmtId="188" fontId="19" fillId="0" borderId="0" xfId="0" applyNumberFormat="1" applyFont="1" applyFill="1" applyBorder="1" applyAlignment="1" applyProtection="1">
      <alignment horizontal="distributed" vertical="center"/>
      <protection/>
    </xf>
    <xf numFmtId="189" fontId="19" fillId="0" borderId="11" xfId="0" applyNumberFormat="1" applyFont="1" applyFill="1" applyBorder="1" applyAlignment="1" applyProtection="1">
      <alignment horizontal="distributed" vertical="center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66" fillId="0" borderId="32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/>
    </xf>
    <xf numFmtId="189" fontId="66" fillId="0" borderId="12" xfId="69" applyNumberFormat="1" applyFont="1" applyFill="1" applyBorder="1" applyAlignment="1" applyProtection="1">
      <alignment horizontal="center" vertical="distributed" textRotation="255"/>
      <protection/>
    </xf>
    <xf numFmtId="189" fontId="66" fillId="0" borderId="0" xfId="69" applyNumberFormat="1" applyFont="1" applyFill="1" applyBorder="1" applyAlignment="1" applyProtection="1">
      <alignment horizontal="distributed" vertical="center"/>
      <protection/>
    </xf>
    <xf numFmtId="189" fontId="66" fillId="0" borderId="18" xfId="69" applyNumberFormat="1" applyFont="1" applyFill="1" applyBorder="1" applyAlignment="1" applyProtection="1">
      <alignment horizontal="distributed" vertical="center"/>
      <protection/>
    </xf>
    <xf numFmtId="189" fontId="66" fillId="0" borderId="17" xfId="69" applyNumberFormat="1" applyFont="1" applyFill="1" applyBorder="1" applyAlignment="1" applyProtection="1">
      <alignment horizontal="distributed" vertical="center"/>
      <protection/>
    </xf>
    <xf numFmtId="189" fontId="66" fillId="0" borderId="19" xfId="69" applyNumberFormat="1" applyFont="1" applyFill="1" applyBorder="1" applyAlignment="1" applyProtection="1">
      <alignment horizontal="distributed" vertical="center"/>
      <protection/>
    </xf>
    <xf numFmtId="189" fontId="66" fillId="0" borderId="11" xfId="69" applyNumberFormat="1" applyFont="1" applyFill="1" applyBorder="1" applyAlignment="1" applyProtection="1">
      <alignment horizontal="distributed" vertical="center"/>
      <protection/>
    </xf>
    <xf numFmtId="189" fontId="66" fillId="0" borderId="14" xfId="69" applyNumberFormat="1" applyFont="1" applyFill="1" applyBorder="1" applyAlignment="1" applyProtection="1">
      <alignment horizontal="distributed" vertical="center"/>
      <protection/>
    </xf>
    <xf numFmtId="189" fontId="66" fillId="0" borderId="15" xfId="69" applyNumberFormat="1" applyFont="1" applyFill="1" applyBorder="1" applyAlignment="1" applyProtection="1">
      <alignment horizontal="distributed" vertical="center"/>
      <protection/>
    </xf>
    <xf numFmtId="189" fontId="66" fillId="0" borderId="12" xfId="69" applyNumberFormat="1" applyFont="1" applyFill="1" applyBorder="1" applyAlignment="1" applyProtection="1">
      <alignment horizontal="center" vertical="distributed" textRotation="255"/>
      <protection/>
    </xf>
    <xf numFmtId="189" fontId="67" fillId="0" borderId="0" xfId="69" applyNumberFormat="1" applyFont="1" applyFill="1" applyBorder="1" applyAlignment="1" applyProtection="1">
      <alignment horizontal="distributed" vertical="center"/>
      <protection/>
    </xf>
    <xf numFmtId="189" fontId="67" fillId="0" borderId="18" xfId="69" applyNumberFormat="1" applyFont="1" applyFill="1" applyBorder="1" applyAlignment="1" applyProtection="1">
      <alignment horizontal="distributed" vertical="center"/>
      <protection/>
    </xf>
    <xf numFmtId="189" fontId="66" fillId="0" borderId="16" xfId="69" applyNumberFormat="1" applyFont="1" applyFill="1" applyBorder="1" applyAlignment="1" applyProtection="1">
      <alignment horizontal="distributed" vertical="center"/>
      <protection/>
    </xf>
    <xf numFmtId="188" fontId="66" fillId="0" borderId="17" xfId="69" applyNumberFormat="1" applyFont="1" applyFill="1" applyBorder="1" applyAlignment="1" applyProtection="1">
      <alignment horizontal="distributed" vertical="center"/>
      <protection/>
    </xf>
    <xf numFmtId="188" fontId="66" fillId="0" borderId="0" xfId="69" applyNumberFormat="1" applyFont="1" applyFill="1" applyBorder="1" applyAlignment="1" applyProtection="1">
      <alignment horizontal="distributed" vertical="center"/>
      <protection/>
    </xf>
    <xf numFmtId="188" fontId="66" fillId="0" borderId="19" xfId="69" applyNumberFormat="1" applyFont="1" applyFill="1" applyBorder="1" applyAlignment="1" applyProtection="1">
      <alignment horizontal="distributed" vertical="center"/>
      <protection/>
    </xf>
    <xf numFmtId="188" fontId="66" fillId="0" borderId="11" xfId="69" applyNumberFormat="1" applyFont="1" applyFill="1" applyBorder="1" applyAlignment="1" applyProtection="1">
      <alignment horizontal="distributed" vertical="center"/>
      <protection/>
    </xf>
    <xf numFmtId="189" fontId="10" fillId="0" borderId="11" xfId="69" applyNumberFormat="1" applyFont="1" applyFill="1" applyBorder="1" applyAlignment="1" applyProtection="1">
      <alignment vertical="center"/>
      <protection/>
    </xf>
    <xf numFmtId="189" fontId="60" fillId="0" borderId="32" xfId="69" applyNumberFormat="1" applyFont="1" applyFill="1" applyBorder="1" applyAlignment="1" applyProtection="1">
      <alignment horizontal="center" vertical="center"/>
      <protection/>
    </xf>
    <xf numFmtId="189" fontId="60" fillId="0" borderId="33" xfId="69" applyNumberFormat="1" applyFont="1" applyFill="1" applyBorder="1" applyAlignment="1" applyProtection="1">
      <alignment horizontal="center" vertical="center"/>
      <protection/>
    </xf>
    <xf numFmtId="189" fontId="60" fillId="0" borderId="21" xfId="69" applyNumberFormat="1" applyFont="1" applyFill="1" applyBorder="1" applyAlignment="1" applyProtection="1">
      <alignment horizontal="center" vertical="center"/>
      <protection/>
    </xf>
    <xf numFmtId="189" fontId="66" fillId="0" borderId="32" xfId="69" applyNumberFormat="1" applyFont="1" applyFill="1" applyBorder="1" applyAlignment="1">
      <alignment horizontal="center" vertical="center"/>
      <protection/>
    </xf>
    <xf numFmtId="189" fontId="66" fillId="0" borderId="33" xfId="69" applyNumberFormat="1" applyFont="1" applyFill="1" applyBorder="1" applyAlignment="1">
      <alignment horizontal="center" vertical="center"/>
      <protection/>
    </xf>
    <xf numFmtId="0" fontId="64" fillId="0" borderId="21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60" fillId="0" borderId="32" xfId="69" applyFont="1" applyFill="1" applyBorder="1" applyAlignment="1" applyProtection="1">
      <alignment horizontal="center" vertical="center"/>
      <protection/>
    </xf>
    <xf numFmtId="0" fontId="60" fillId="0" borderId="33" xfId="69" applyFont="1" applyFill="1" applyBorder="1" applyAlignment="1" applyProtection="1">
      <alignment horizontal="center" vertical="center"/>
      <protection/>
    </xf>
    <xf numFmtId="0" fontId="60" fillId="0" borderId="21" xfId="69" applyFont="1" applyFill="1" applyBorder="1" applyAlignment="1" applyProtection="1">
      <alignment horizontal="center" vertical="center"/>
      <protection/>
    </xf>
    <xf numFmtId="0" fontId="6" fillId="0" borderId="11" xfId="69" applyFont="1" applyFill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_H14年報歳入歳出決算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725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43500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43500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1362075" y="85725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1362075" y="85725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4"/>
        <xdr:cNvSpPr>
          <a:spLocks/>
        </xdr:cNvSpPr>
      </xdr:nvSpPr>
      <xdr:spPr>
        <a:xfrm>
          <a:off x="1362075" y="85725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3028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962775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438150"/>
          <a:ext cx="24765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27374850" y="83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7374850" y="83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27374850" y="83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27374850" y="83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31</xdr:row>
      <xdr:rowOff>171450</xdr:rowOff>
    </xdr:from>
    <xdr:to>
      <xdr:col>5</xdr:col>
      <xdr:colOff>219075</xdr:colOff>
      <xdr:row>32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2571750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38100</xdr:colOff>
      <xdr:row>3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0" y="419100"/>
          <a:ext cx="25431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5</xdr:col>
      <xdr:colOff>38100</xdr:colOff>
      <xdr:row>2</xdr:row>
      <xdr:rowOff>19050</xdr:rowOff>
    </xdr:to>
    <xdr:sp>
      <xdr:nvSpPr>
        <xdr:cNvPr id="8" name="Line 14"/>
        <xdr:cNvSpPr>
          <a:spLocks/>
        </xdr:cNvSpPr>
      </xdr:nvSpPr>
      <xdr:spPr>
        <a:xfrm>
          <a:off x="38100" y="419100"/>
          <a:ext cx="2505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1</xdr:row>
      <xdr:rowOff>28575</xdr:rowOff>
    </xdr:from>
    <xdr:to>
      <xdr:col>17</xdr:col>
      <xdr:colOff>9525</xdr:colOff>
      <xdr:row>4</xdr:row>
      <xdr:rowOff>9525</xdr:rowOff>
    </xdr:to>
    <xdr:sp>
      <xdr:nvSpPr>
        <xdr:cNvPr id="9" name="Line 54"/>
        <xdr:cNvSpPr>
          <a:spLocks/>
        </xdr:cNvSpPr>
      </xdr:nvSpPr>
      <xdr:spPr>
        <a:xfrm flipH="1" flipV="1">
          <a:off x="11696700" y="447675"/>
          <a:ext cx="24765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31</xdr:row>
      <xdr:rowOff>171450</xdr:rowOff>
    </xdr:from>
    <xdr:to>
      <xdr:col>17</xdr:col>
      <xdr:colOff>219075</xdr:colOff>
      <xdr:row>32</xdr:row>
      <xdr:rowOff>238125</xdr:rowOff>
    </xdr:to>
    <xdr:sp>
      <xdr:nvSpPr>
        <xdr:cNvPr id="10" name="AutoShape 55"/>
        <xdr:cNvSpPr>
          <a:spLocks/>
        </xdr:cNvSpPr>
      </xdr:nvSpPr>
      <xdr:spPr>
        <a:xfrm>
          <a:off x="14230350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38100</xdr:colOff>
      <xdr:row>3</xdr:row>
      <xdr:rowOff>19050</xdr:rowOff>
    </xdr:to>
    <xdr:sp>
      <xdr:nvSpPr>
        <xdr:cNvPr id="11" name="Line 56"/>
        <xdr:cNvSpPr>
          <a:spLocks/>
        </xdr:cNvSpPr>
      </xdr:nvSpPr>
      <xdr:spPr>
        <a:xfrm flipH="1" flipV="1">
          <a:off x="11658600" y="419100"/>
          <a:ext cx="25431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1</xdr:row>
      <xdr:rowOff>0</xdr:rowOff>
    </xdr:from>
    <xdr:to>
      <xdr:col>17</xdr:col>
      <xdr:colOff>38100</xdr:colOff>
      <xdr:row>2</xdr:row>
      <xdr:rowOff>19050</xdr:rowOff>
    </xdr:to>
    <xdr:sp>
      <xdr:nvSpPr>
        <xdr:cNvPr id="12" name="Line 57"/>
        <xdr:cNvSpPr>
          <a:spLocks/>
        </xdr:cNvSpPr>
      </xdr:nvSpPr>
      <xdr:spPr>
        <a:xfrm>
          <a:off x="11696700" y="419100"/>
          <a:ext cx="2505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J2" sqref="J1:J16384"/>
    </sheetView>
  </sheetViews>
  <sheetFormatPr defaultColWidth="9.00390625" defaultRowHeight="12"/>
  <cols>
    <col min="1" max="1" width="1.12109375" style="114" customWidth="1"/>
    <col min="2" max="2" width="2.50390625" style="114" customWidth="1"/>
    <col min="3" max="3" width="15.875" style="114" customWidth="1"/>
    <col min="4" max="4" width="8.50390625" style="114" customWidth="1"/>
    <col min="5" max="5" width="1.12109375" style="114" customWidth="1"/>
    <col min="6" max="8" width="17.375" style="114" customWidth="1"/>
    <col min="9" max="10" width="17.50390625" style="114" customWidth="1"/>
    <col min="11" max="16384" width="9.375" style="114" customWidth="1"/>
  </cols>
  <sheetData>
    <row r="1" spans="1:10" ht="18" customHeight="1">
      <c r="A1" s="153" t="s">
        <v>157</v>
      </c>
      <c r="B1" s="153"/>
      <c r="C1" s="153"/>
      <c r="D1" s="153"/>
      <c r="E1" s="153"/>
      <c r="F1" s="153"/>
      <c r="G1" s="153"/>
      <c r="H1" s="153"/>
      <c r="I1" s="153"/>
      <c r="J1" s="153"/>
    </row>
    <row r="2" ht="6.75" customHeight="1"/>
    <row r="3" spans="2:10" ht="13.5" customHeight="1">
      <c r="B3" s="115"/>
      <c r="J3" s="135" t="s">
        <v>158</v>
      </c>
    </row>
    <row r="4" ht="7.5" customHeight="1"/>
    <row r="5" spans="1:10" ht="16.5" customHeight="1">
      <c r="A5" s="116"/>
      <c r="B5" s="136"/>
      <c r="C5" s="136"/>
      <c r="D5" s="137" t="s">
        <v>159</v>
      </c>
      <c r="E5" s="117"/>
      <c r="F5" s="154" t="s">
        <v>160</v>
      </c>
      <c r="G5" s="155"/>
      <c r="H5" s="155"/>
      <c r="I5" s="155"/>
      <c r="J5" s="156"/>
    </row>
    <row r="6" spans="1:10" ht="16.5" customHeight="1">
      <c r="A6" s="118"/>
      <c r="B6" s="138" t="s">
        <v>161</v>
      </c>
      <c r="C6" s="138"/>
      <c r="D6" s="137" t="s">
        <v>162</v>
      </c>
      <c r="E6" s="119"/>
      <c r="F6" s="120">
        <v>17</v>
      </c>
      <c r="G6" s="120">
        <v>18</v>
      </c>
      <c r="H6" s="120">
        <v>19</v>
      </c>
      <c r="I6" s="120">
        <v>20</v>
      </c>
      <c r="J6" s="120">
        <v>21</v>
      </c>
    </row>
    <row r="7" spans="1:10" ht="18" customHeight="1">
      <c r="A7" s="116"/>
      <c r="B7" s="143" t="s">
        <v>163</v>
      </c>
      <c r="C7" s="143"/>
      <c r="D7" s="143"/>
      <c r="E7" s="119"/>
      <c r="F7" s="121">
        <v>1094038</v>
      </c>
      <c r="G7" s="121">
        <v>946622</v>
      </c>
      <c r="H7" s="121">
        <v>993337</v>
      </c>
      <c r="I7" s="121">
        <v>1010890</v>
      </c>
      <c r="J7" s="121">
        <v>1096023</v>
      </c>
    </row>
    <row r="8" spans="1:10" ht="18" customHeight="1">
      <c r="A8" s="118"/>
      <c r="B8" s="122"/>
      <c r="C8" s="144" t="s">
        <v>164</v>
      </c>
      <c r="D8" s="144"/>
      <c r="E8" s="123"/>
      <c r="F8" s="121">
        <v>870563</v>
      </c>
      <c r="G8" s="121">
        <v>790979</v>
      </c>
      <c r="H8" s="121">
        <v>813805</v>
      </c>
      <c r="I8" s="121">
        <v>784919</v>
      </c>
      <c r="J8" s="121">
        <v>549366</v>
      </c>
    </row>
    <row r="9" spans="1:10" ht="18" customHeight="1">
      <c r="A9" s="118"/>
      <c r="B9" s="144" t="s">
        <v>165</v>
      </c>
      <c r="C9" s="144"/>
      <c r="D9" s="144"/>
      <c r="E9" s="123"/>
      <c r="F9" s="121">
        <v>801455</v>
      </c>
      <c r="G9" s="121">
        <v>730241</v>
      </c>
      <c r="H9" s="121">
        <v>774236</v>
      </c>
      <c r="I9" s="121">
        <v>691373</v>
      </c>
      <c r="J9" s="121">
        <v>521642</v>
      </c>
    </row>
    <row r="10" spans="1:10" ht="18" customHeight="1">
      <c r="A10" s="124"/>
      <c r="B10" s="149" t="s">
        <v>166</v>
      </c>
      <c r="C10" s="149"/>
      <c r="D10" s="149"/>
      <c r="E10" s="126"/>
      <c r="F10" s="121">
        <v>292583</v>
      </c>
      <c r="G10" s="121">
        <v>216381</v>
      </c>
      <c r="H10" s="121">
        <v>219101</v>
      </c>
      <c r="I10" s="121">
        <v>319517</v>
      </c>
      <c r="J10" s="121">
        <v>574381</v>
      </c>
    </row>
    <row r="11" spans="1:10" ht="18" customHeight="1">
      <c r="A11" s="116"/>
      <c r="B11" s="143" t="s">
        <v>167</v>
      </c>
      <c r="C11" s="143"/>
      <c r="D11" s="143"/>
      <c r="E11" s="119"/>
      <c r="F11" s="127">
        <v>1007682</v>
      </c>
      <c r="G11" s="127">
        <v>1446509</v>
      </c>
      <c r="H11" s="127">
        <v>1097261</v>
      </c>
      <c r="I11" s="127">
        <v>1187035</v>
      </c>
      <c r="J11" s="127">
        <v>692655</v>
      </c>
    </row>
    <row r="12" spans="1:10" ht="18" customHeight="1">
      <c r="A12" s="118"/>
      <c r="B12" s="122"/>
      <c r="C12" s="144" t="s">
        <v>168</v>
      </c>
      <c r="D12" s="144"/>
      <c r="E12" s="123"/>
      <c r="F12" s="121">
        <v>494000</v>
      </c>
      <c r="G12" s="121">
        <v>776800</v>
      </c>
      <c r="H12" s="121">
        <v>610400</v>
      </c>
      <c r="I12" s="121">
        <v>691300</v>
      </c>
      <c r="J12" s="121">
        <v>228200</v>
      </c>
    </row>
    <row r="13" spans="1:10" ht="18" customHeight="1">
      <c r="A13" s="118"/>
      <c r="B13" s="144" t="s">
        <v>169</v>
      </c>
      <c r="C13" s="144"/>
      <c r="D13" s="144"/>
      <c r="E13" s="123"/>
      <c r="F13" s="121">
        <v>1116361</v>
      </c>
      <c r="G13" s="121">
        <v>1640157</v>
      </c>
      <c r="H13" s="121">
        <v>1310924</v>
      </c>
      <c r="I13" s="121">
        <v>1544605</v>
      </c>
      <c r="J13" s="121">
        <v>851768</v>
      </c>
    </row>
    <row r="14" spans="1:10" ht="18" customHeight="1">
      <c r="A14" s="118"/>
      <c r="B14" s="122"/>
      <c r="C14" s="144" t="s">
        <v>170</v>
      </c>
      <c r="D14" s="144"/>
      <c r="E14" s="123"/>
      <c r="F14" s="121">
        <v>844669</v>
      </c>
      <c r="G14" s="121">
        <v>1375535</v>
      </c>
      <c r="H14" s="121">
        <v>910113</v>
      </c>
      <c r="I14" s="121">
        <v>774275</v>
      </c>
      <c r="J14" s="121">
        <v>552232</v>
      </c>
    </row>
    <row r="15" spans="1:10" ht="20.25" customHeight="1">
      <c r="A15" s="118"/>
      <c r="B15" s="122"/>
      <c r="C15" s="144" t="s">
        <v>171</v>
      </c>
      <c r="D15" s="144"/>
      <c r="E15" s="123"/>
      <c r="F15" s="121">
        <v>271692</v>
      </c>
      <c r="G15" s="121">
        <v>263364</v>
      </c>
      <c r="H15" s="121">
        <v>399501</v>
      </c>
      <c r="I15" s="121">
        <v>770330</v>
      </c>
      <c r="J15" s="121">
        <v>299536</v>
      </c>
    </row>
    <row r="16" spans="1:10" ht="18" customHeight="1">
      <c r="A16" s="124"/>
      <c r="B16" s="149" t="s">
        <v>172</v>
      </c>
      <c r="C16" s="149"/>
      <c r="D16" s="149"/>
      <c r="E16" s="126"/>
      <c r="F16" s="129">
        <v>-108679</v>
      </c>
      <c r="G16" s="129">
        <v>-193648</v>
      </c>
      <c r="H16" s="129">
        <v>-213663</v>
      </c>
      <c r="I16" s="129">
        <v>-357570</v>
      </c>
      <c r="J16" s="129">
        <v>-159113</v>
      </c>
    </row>
    <row r="17" spans="1:10" ht="18" customHeight="1">
      <c r="A17" s="116"/>
      <c r="B17" s="143" t="s">
        <v>57</v>
      </c>
      <c r="C17" s="143"/>
      <c r="D17" s="143"/>
      <c r="E17" s="119"/>
      <c r="F17" s="127">
        <v>183904</v>
      </c>
      <c r="G17" s="127">
        <v>22733</v>
      </c>
      <c r="H17" s="127">
        <v>5438</v>
      </c>
      <c r="I17" s="127">
        <v>-38053</v>
      </c>
      <c r="J17" s="127">
        <v>415268</v>
      </c>
    </row>
    <row r="18" spans="1:10" ht="18" customHeight="1">
      <c r="A18" s="118"/>
      <c r="B18" s="144" t="s">
        <v>61</v>
      </c>
      <c r="C18" s="144"/>
      <c r="D18" s="144"/>
      <c r="E18" s="123"/>
      <c r="F18" s="121">
        <v>252458</v>
      </c>
      <c r="G18" s="121">
        <v>142012</v>
      </c>
      <c r="H18" s="121">
        <v>121710</v>
      </c>
      <c r="I18" s="121">
        <v>66961</v>
      </c>
      <c r="J18" s="121">
        <v>107671</v>
      </c>
    </row>
    <row r="19" spans="1:10" ht="18" customHeight="1">
      <c r="A19" s="118"/>
      <c r="B19" s="145" t="s">
        <v>62</v>
      </c>
      <c r="C19" s="145"/>
      <c r="D19" s="145"/>
      <c r="E19" s="123"/>
      <c r="F19" s="121">
        <v>116451</v>
      </c>
      <c r="G19" s="121">
        <v>46847</v>
      </c>
      <c r="H19" s="121">
        <v>14844</v>
      </c>
      <c r="I19" s="121">
        <v>42435</v>
      </c>
      <c r="J19" s="121">
        <v>0</v>
      </c>
    </row>
    <row r="20" spans="1:10" ht="18" customHeight="1">
      <c r="A20" s="118"/>
      <c r="B20" s="146" t="s">
        <v>173</v>
      </c>
      <c r="C20" s="146"/>
      <c r="D20" s="122" t="s">
        <v>174</v>
      </c>
      <c r="E20" s="123"/>
      <c r="F20" s="121">
        <v>136007</v>
      </c>
      <c r="G20" s="121">
        <v>95165</v>
      </c>
      <c r="H20" s="121">
        <v>106866</v>
      </c>
      <c r="I20" s="121">
        <v>82075</v>
      </c>
      <c r="J20" s="121">
        <v>107671</v>
      </c>
    </row>
    <row r="21" spans="1:10" ht="18" customHeight="1">
      <c r="A21" s="124"/>
      <c r="B21" s="147"/>
      <c r="C21" s="147"/>
      <c r="D21" s="125" t="s">
        <v>175</v>
      </c>
      <c r="E21" s="126"/>
      <c r="F21" s="128">
        <v>0</v>
      </c>
      <c r="G21" s="129">
        <v>0</v>
      </c>
      <c r="H21" s="129">
        <v>0</v>
      </c>
      <c r="I21" s="129">
        <v>57549</v>
      </c>
      <c r="J21" s="129">
        <v>0</v>
      </c>
    </row>
    <row r="22" spans="1:10" ht="16.5" customHeight="1">
      <c r="A22" s="118"/>
      <c r="B22" s="144" t="s">
        <v>176</v>
      </c>
      <c r="C22" s="144"/>
      <c r="D22" s="144"/>
      <c r="E22" s="130"/>
      <c r="F22" s="131">
        <v>0</v>
      </c>
      <c r="G22" s="131">
        <v>0</v>
      </c>
      <c r="H22" s="131">
        <v>0</v>
      </c>
      <c r="I22" s="131">
        <v>11.1</v>
      </c>
      <c r="J22" s="131">
        <v>0</v>
      </c>
    </row>
    <row r="23" spans="1:10" ht="16.5" customHeight="1">
      <c r="A23" s="118"/>
      <c r="B23" s="148" t="s">
        <v>177</v>
      </c>
      <c r="C23" s="148"/>
      <c r="D23" s="148"/>
      <c r="E23" s="130"/>
      <c r="F23" s="131">
        <v>0</v>
      </c>
      <c r="G23" s="131">
        <v>0</v>
      </c>
      <c r="H23" s="131">
        <v>0</v>
      </c>
      <c r="I23" s="131">
        <v>7.3</v>
      </c>
      <c r="J23" s="131">
        <v>0</v>
      </c>
    </row>
    <row r="24" spans="1:10" ht="21" customHeight="1" thickBot="1">
      <c r="A24" s="118"/>
      <c r="B24" s="148" t="s">
        <v>178</v>
      </c>
      <c r="C24" s="148"/>
      <c r="D24" s="148"/>
      <c r="E24" s="130"/>
      <c r="F24" s="139">
        <v>101.9</v>
      </c>
      <c r="G24" s="139">
        <v>95.3</v>
      </c>
      <c r="H24" s="128">
        <v>84.6</v>
      </c>
      <c r="I24" s="128">
        <v>69.2</v>
      </c>
      <c r="J24" s="128">
        <v>133.5</v>
      </c>
    </row>
    <row r="25" spans="1:10" ht="16.5" customHeight="1" thickTop="1">
      <c r="A25" s="132"/>
      <c r="B25" s="140"/>
      <c r="C25" s="140"/>
      <c r="D25" s="141" t="s">
        <v>159</v>
      </c>
      <c r="E25" s="133"/>
      <c r="F25" s="150" t="s">
        <v>160</v>
      </c>
      <c r="G25" s="151"/>
      <c r="H25" s="151"/>
      <c r="I25" s="151"/>
      <c r="J25" s="152"/>
    </row>
    <row r="26" spans="1:10" ht="16.5" customHeight="1">
      <c r="A26" s="118"/>
      <c r="B26" s="138" t="s">
        <v>161</v>
      </c>
      <c r="C26" s="138"/>
      <c r="D26" s="137" t="s">
        <v>162</v>
      </c>
      <c r="E26" s="119"/>
      <c r="F26" s="120">
        <v>22</v>
      </c>
      <c r="G26" s="120">
        <v>23</v>
      </c>
      <c r="H26" s="120">
        <v>24</v>
      </c>
      <c r="I26" s="120">
        <v>25</v>
      </c>
      <c r="J26" s="120">
        <v>26</v>
      </c>
    </row>
    <row r="27" spans="1:10" ht="18" customHeight="1">
      <c r="A27" s="116"/>
      <c r="B27" s="143" t="s">
        <v>163</v>
      </c>
      <c r="C27" s="143"/>
      <c r="D27" s="143"/>
      <c r="E27" s="119"/>
      <c r="F27" s="121">
        <v>663223</v>
      </c>
      <c r="G27" s="121">
        <v>677768</v>
      </c>
      <c r="H27" s="121">
        <v>1069552</v>
      </c>
      <c r="I27" s="121">
        <v>477365</v>
      </c>
      <c r="J27" s="121">
        <v>468341</v>
      </c>
    </row>
    <row r="28" spans="1:10" ht="18" customHeight="1">
      <c r="A28" s="118"/>
      <c r="B28" s="122"/>
      <c r="C28" s="144" t="s">
        <v>164</v>
      </c>
      <c r="D28" s="144"/>
      <c r="E28" s="123"/>
      <c r="F28" s="121">
        <v>536697</v>
      </c>
      <c r="G28" s="121">
        <v>568581</v>
      </c>
      <c r="H28" s="121">
        <v>559005</v>
      </c>
      <c r="I28" s="121">
        <v>350966</v>
      </c>
      <c r="J28" s="121">
        <v>365119</v>
      </c>
    </row>
    <row r="29" spans="1:10" ht="18" customHeight="1">
      <c r="A29" s="118"/>
      <c r="B29" s="144" t="s">
        <v>165</v>
      </c>
      <c r="C29" s="144"/>
      <c r="D29" s="144"/>
      <c r="E29" s="123"/>
      <c r="F29" s="121">
        <v>473113</v>
      </c>
      <c r="G29" s="121">
        <v>490956</v>
      </c>
      <c r="H29" s="121">
        <v>500531</v>
      </c>
      <c r="I29" s="121">
        <v>368315</v>
      </c>
      <c r="J29" s="121">
        <v>353362</v>
      </c>
    </row>
    <row r="30" spans="1:10" ht="18" customHeight="1">
      <c r="A30" s="124"/>
      <c r="B30" s="149" t="s">
        <v>166</v>
      </c>
      <c r="C30" s="149"/>
      <c r="D30" s="149"/>
      <c r="E30" s="126"/>
      <c r="F30" s="121">
        <v>190110</v>
      </c>
      <c r="G30" s="121">
        <v>186812</v>
      </c>
      <c r="H30" s="121">
        <v>569021</v>
      </c>
      <c r="I30" s="121">
        <v>109050</v>
      </c>
      <c r="J30" s="121">
        <v>114979</v>
      </c>
    </row>
    <row r="31" spans="1:10" ht="18" customHeight="1">
      <c r="A31" s="116"/>
      <c r="B31" s="143" t="s">
        <v>167</v>
      </c>
      <c r="C31" s="143"/>
      <c r="D31" s="143"/>
      <c r="E31" s="119"/>
      <c r="F31" s="127">
        <v>276731</v>
      </c>
      <c r="G31" s="127">
        <v>449608</v>
      </c>
      <c r="H31" s="127">
        <v>837759</v>
      </c>
      <c r="I31" s="127">
        <v>621803</v>
      </c>
      <c r="J31" s="127">
        <v>669397</v>
      </c>
    </row>
    <row r="32" spans="1:10" ht="18" customHeight="1">
      <c r="A32" s="118"/>
      <c r="B32" s="122"/>
      <c r="C32" s="144" t="s">
        <v>168</v>
      </c>
      <c r="D32" s="144"/>
      <c r="E32" s="123"/>
      <c r="F32" s="121">
        <v>82000</v>
      </c>
      <c r="G32" s="121">
        <v>212800</v>
      </c>
      <c r="H32" s="121">
        <v>505100</v>
      </c>
      <c r="I32" s="121">
        <v>280900</v>
      </c>
      <c r="J32" s="121">
        <v>347500</v>
      </c>
    </row>
    <row r="33" spans="1:10" ht="18" customHeight="1">
      <c r="A33" s="118"/>
      <c r="B33" s="144" t="s">
        <v>169</v>
      </c>
      <c r="C33" s="144"/>
      <c r="D33" s="144"/>
      <c r="E33" s="123"/>
      <c r="F33" s="121">
        <v>408845</v>
      </c>
      <c r="G33" s="121">
        <v>594981</v>
      </c>
      <c r="H33" s="121">
        <v>1005173</v>
      </c>
      <c r="I33" s="121">
        <v>644701</v>
      </c>
      <c r="J33" s="121">
        <v>739686</v>
      </c>
    </row>
    <row r="34" spans="1:10" ht="18" customHeight="1">
      <c r="A34" s="118"/>
      <c r="B34" s="122"/>
      <c r="C34" s="144" t="s">
        <v>170</v>
      </c>
      <c r="D34" s="144"/>
      <c r="E34" s="123"/>
      <c r="F34" s="121">
        <v>123888</v>
      </c>
      <c r="G34" s="121">
        <v>289722</v>
      </c>
      <c r="H34" s="121">
        <v>565626</v>
      </c>
      <c r="I34" s="121">
        <v>401813</v>
      </c>
      <c r="J34" s="121">
        <v>505379</v>
      </c>
    </row>
    <row r="35" spans="1:10" ht="18" customHeight="1">
      <c r="A35" s="118"/>
      <c r="B35" s="122"/>
      <c r="C35" s="144" t="s">
        <v>171</v>
      </c>
      <c r="D35" s="144"/>
      <c r="E35" s="123"/>
      <c r="F35" s="121">
        <v>284957</v>
      </c>
      <c r="G35" s="121">
        <v>305259</v>
      </c>
      <c r="H35" s="121">
        <v>439547</v>
      </c>
      <c r="I35" s="121">
        <v>242888</v>
      </c>
      <c r="J35" s="121">
        <v>234307</v>
      </c>
    </row>
    <row r="36" spans="1:10" ht="18" customHeight="1">
      <c r="A36" s="124"/>
      <c r="B36" s="149" t="s">
        <v>172</v>
      </c>
      <c r="C36" s="149"/>
      <c r="D36" s="149"/>
      <c r="E36" s="126"/>
      <c r="F36" s="129">
        <v>-132114</v>
      </c>
      <c r="G36" s="129">
        <v>-145373</v>
      </c>
      <c r="H36" s="129">
        <v>-167414</v>
      </c>
      <c r="I36" s="129">
        <v>-22898</v>
      </c>
      <c r="J36" s="129">
        <v>-70289</v>
      </c>
    </row>
    <row r="37" spans="1:10" ht="18" customHeight="1">
      <c r="A37" s="116"/>
      <c r="B37" s="143" t="s">
        <v>57</v>
      </c>
      <c r="C37" s="143"/>
      <c r="D37" s="143"/>
      <c r="E37" s="119"/>
      <c r="F37" s="127">
        <v>57996</v>
      </c>
      <c r="G37" s="127">
        <v>41439</v>
      </c>
      <c r="H37" s="127">
        <v>401607</v>
      </c>
      <c r="I37" s="127">
        <v>86152</v>
      </c>
      <c r="J37" s="127">
        <v>44690</v>
      </c>
    </row>
    <row r="38" spans="1:10" ht="18" customHeight="1">
      <c r="A38" s="118"/>
      <c r="B38" s="144" t="s">
        <v>61</v>
      </c>
      <c r="C38" s="144"/>
      <c r="D38" s="144"/>
      <c r="E38" s="123"/>
      <c r="F38" s="121">
        <v>163899</v>
      </c>
      <c r="G38" s="121">
        <v>204191</v>
      </c>
      <c r="H38" s="121">
        <v>600474</v>
      </c>
      <c r="I38" s="121">
        <v>39822</v>
      </c>
      <c r="J38" s="121">
        <v>36897</v>
      </c>
    </row>
    <row r="39" spans="1:10" ht="18" customHeight="1">
      <c r="A39" s="118"/>
      <c r="B39" s="145" t="s">
        <v>62</v>
      </c>
      <c r="C39" s="145"/>
      <c r="D39" s="145"/>
      <c r="E39" s="123"/>
      <c r="F39" s="121">
        <v>3618</v>
      </c>
      <c r="G39" s="121">
        <v>100</v>
      </c>
      <c r="H39" s="121">
        <v>0</v>
      </c>
      <c r="I39" s="121">
        <v>0</v>
      </c>
      <c r="J39" s="121">
        <v>5580</v>
      </c>
    </row>
    <row r="40" spans="1:10" ht="18" customHeight="1">
      <c r="A40" s="118"/>
      <c r="B40" s="146" t="s">
        <v>173</v>
      </c>
      <c r="C40" s="146"/>
      <c r="D40" s="122" t="s">
        <v>174</v>
      </c>
      <c r="E40" s="123"/>
      <c r="F40" s="121">
        <v>160281</v>
      </c>
      <c r="G40" s="121">
        <v>204091</v>
      </c>
      <c r="H40" s="121">
        <v>600474</v>
      </c>
      <c r="I40" s="121">
        <v>39822</v>
      </c>
      <c r="J40" s="121">
        <v>31317</v>
      </c>
    </row>
    <row r="41" spans="1:10" ht="18" customHeight="1">
      <c r="A41" s="124"/>
      <c r="B41" s="147"/>
      <c r="C41" s="147"/>
      <c r="D41" s="125" t="s">
        <v>175</v>
      </c>
      <c r="E41" s="126"/>
      <c r="F41" s="129">
        <v>0</v>
      </c>
      <c r="G41" s="129">
        <v>0</v>
      </c>
      <c r="H41" s="129">
        <v>0</v>
      </c>
      <c r="I41" s="129">
        <v>0</v>
      </c>
      <c r="J41" s="129">
        <v>0</v>
      </c>
    </row>
    <row r="42" spans="1:10" ht="16.5" customHeight="1">
      <c r="A42" s="118"/>
      <c r="B42" s="144" t="s">
        <v>176</v>
      </c>
      <c r="C42" s="144"/>
      <c r="D42" s="144"/>
      <c r="E42" s="130"/>
      <c r="F42" s="131">
        <v>0</v>
      </c>
      <c r="G42" s="131">
        <v>0</v>
      </c>
      <c r="H42" s="131">
        <v>0</v>
      </c>
      <c r="I42" s="131">
        <v>0</v>
      </c>
      <c r="J42" s="131">
        <v>0</v>
      </c>
    </row>
    <row r="43" spans="1:10" ht="16.5" customHeight="1">
      <c r="A43" s="118"/>
      <c r="B43" s="148" t="s">
        <v>177</v>
      </c>
      <c r="C43" s="148"/>
      <c r="D43" s="148"/>
      <c r="E43" s="130"/>
      <c r="F43" s="131">
        <v>0</v>
      </c>
      <c r="G43" s="131">
        <v>0</v>
      </c>
      <c r="H43" s="131">
        <v>0</v>
      </c>
      <c r="I43" s="131">
        <v>0</v>
      </c>
      <c r="J43" s="131">
        <v>0</v>
      </c>
    </row>
    <row r="44" spans="1:10" ht="18" customHeight="1">
      <c r="A44" s="124"/>
      <c r="B44" s="142" t="s">
        <v>178</v>
      </c>
      <c r="C44" s="142"/>
      <c r="D44" s="142"/>
      <c r="E44" s="134"/>
      <c r="F44" s="128">
        <v>87.5</v>
      </c>
      <c r="G44" s="128">
        <v>85.1</v>
      </c>
      <c r="H44" s="128">
        <v>113.8</v>
      </c>
      <c r="I44" s="128">
        <v>78.1</v>
      </c>
      <c r="J44" s="128">
        <v>79.7</v>
      </c>
    </row>
  </sheetData>
  <sheetProtection/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C15:D15"/>
    <mergeCell ref="B16:D16"/>
    <mergeCell ref="B17:D17"/>
    <mergeCell ref="B18:D18"/>
    <mergeCell ref="B19:D19"/>
    <mergeCell ref="B20:C21"/>
    <mergeCell ref="B22:D22"/>
    <mergeCell ref="B23:D23"/>
    <mergeCell ref="B24:D24"/>
    <mergeCell ref="F25:J25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44:D44"/>
    <mergeCell ref="B37:D37"/>
    <mergeCell ref="B38:D38"/>
    <mergeCell ref="B39:D39"/>
    <mergeCell ref="B40:C41"/>
    <mergeCell ref="B42:D42"/>
    <mergeCell ref="B43:D43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Normal="130" zoomScaleSheetLayoutView="100" zoomScalePageLayoutView="0" workbookViewId="0" topLeftCell="A1">
      <pane xSplit="11" ySplit="5" topLeftCell="L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O9" sqref="O9"/>
    </sheetView>
  </sheetViews>
  <sheetFormatPr defaultColWidth="9.00390625" defaultRowHeight="12"/>
  <cols>
    <col min="1" max="1" width="0.875" style="9" customWidth="1"/>
    <col min="2" max="6" width="1.4921875" style="9" customWidth="1"/>
    <col min="7" max="7" width="21.375" style="9" customWidth="1"/>
    <col min="8" max="9" width="1.875" style="9" customWidth="1"/>
    <col min="10" max="10" width="4.875" style="9" customWidth="1"/>
    <col min="11" max="11" width="1.4921875" style="9" customWidth="1"/>
    <col min="12" max="15" width="12.875" style="9" customWidth="1"/>
    <col min="16" max="19" width="12.875" style="9" hidden="1" customWidth="1"/>
    <col min="20" max="20" width="13.875" style="9" customWidth="1"/>
    <col min="21" max="16384" width="9.375" style="9" customWidth="1"/>
  </cols>
  <sheetData>
    <row r="1" spans="1:3" ht="17.25">
      <c r="A1" s="7"/>
      <c r="B1" s="7"/>
      <c r="C1" s="4" t="s">
        <v>49</v>
      </c>
    </row>
    <row r="2" spans="1:4" s="7" customFormat="1" ht="15" customHeight="1">
      <c r="A2" s="9"/>
      <c r="B2" s="9"/>
      <c r="C2" s="9"/>
      <c r="D2" s="8" t="s">
        <v>7</v>
      </c>
    </row>
    <row r="3" spans="1:20" s="7" customFormat="1" ht="5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  <c r="L3" s="48"/>
      <c r="M3" s="48"/>
      <c r="N3" s="48"/>
      <c r="O3" s="48"/>
      <c r="P3" s="48"/>
      <c r="Q3" s="48"/>
      <c r="R3" s="48"/>
      <c r="S3" s="48"/>
      <c r="T3" s="48"/>
    </row>
    <row r="4" spans="1:20" s="7" customFormat="1" ht="32.25" customHeight="1">
      <c r="A4" s="49"/>
      <c r="B4" s="50" t="s">
        <v>83</v>
      </c>
      <c r="C4" s="50"/>
      <c r="D4" s="50"/>
      <c r="E4" s="50"/>
      <c r="F4" s="50"/>
      <c r="G4" s="50"/>
      <c r="H4" s="50"/>
      <c r="I4" s="50"/>
      <c r="J4" s="51" t="s">
        <v>4</v>
      </c>
      <c r="K4" s="52"/>
      <c r="L4" s="53" t="s">
        <v>128</v>
      </c>
      <c r="M4" s="54" t="s">
        <v>72</v>
      </c>
      <c r="N4" s="54" t="s">
        <v>127</v>
      </c>
      <c r="O4" s="54" t="s">
        <v>36</v>
      </c>
      <c r="P4" s="55" t="s">
        <v>37</v>
      </c>
      <c r="Q4" s="54" t="s">
        <v>33</v>
      </c>
      <c r="R4" s="54" t="s">
        <v>38</v>
      </c>
      <c r="S4" s="54" t="s">
        <v>34</v>
      </c>
      <c r="T4" s="54" t="s">
        <v>6</v>
      </c>
    </row>
    <row r="5" spans="1:20" s="7" customFormat="1" ht="5.2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8"/>
      <c r="L5" s="59"/>
      <c r="M5" s="59"/>
      <c r="N5" s="59"/>
      <c r="O5" s="59"/>
      <c r="P5" s="59"/>
      <c r="Q5" s="59"/>
      <c r="R5" s="59"/>
      <c r="S5" s="59"/>
      <c r="T5" s="59"/>
    </row>
    <row r="6" spans="1:20" ht="6" customHeight="1">
      <c r="A6" s="60"/>
      <c r="B6" s="61"/>
      <c r="C6" s="62"/>
      <c r="D6" s="62"/>
      <c r="E6" s="63"/>
      <c r="F6" s="63"/>
      <c r="G6" s="63"/>
      <c r="H6" s="63"/>
      <c r="I6" s="63"/>
      <c r="J6" s="62"/>
      <c r="K6" s="64"/>
      <c r="L6" s="10"/>
      <c r="M6" s="10"/>
      <c r="N6" s="10"/>
      <c r="O6" s="10"/>
      <c r="P6" s="10"/>
      <c r="Q6" s="10"/>
      <c r="R6" s="10"/>
      <c r="S6" s="10"/>
      <c r="T6" s="10"/>
    </row>
    <row r="7" spans="1:20" s="7" customFormat="1" ht="22.5" customHeight="1">
      <c r="A7" s="65"/>
      <c r="B7" s="66" t="s">
        <v>84</v>
      </c>
      <c r="C7" s="67"/>
      <c r="D7" s="67"/>
      <c r="E7" s="158" t="s">
        <v>85</v>
      </c>
      <c r="F7" s="158"/>
      <c r="G7" s="158"/>
      <c r="H7" s="158"/>
      <c r="I7" s="68"/>
      <c r="J7" s="68"/>
      <c r="K7" s="69"/>
      <c r="L7" s="16"/>
      <c r="M7" s="16"/>
      <c r="N7" s="16"/>
      <c r="O7" s="16"/>
      <c r="P7" s="16"/>
      <c r="Q7" s="16"/>
      <c r="R7" s="16"/>
      <c r="S7" s="16"/>
      <c r="T7" s="17"/>
    </row>
    <row r="8" spans="1:20" s="7" customFormat="1" ht="22.5" customHeight="1">
      <c r="A8" s="65"/>
      <c r="B8" s="67"/>
      <c r="C8" s="157" t="s">
        <v>86</v>
      </c>
      <c r="D8" s="157"/>
      <c r="E8" s="157"/>
      <c r="F8" s="158" t="s">
        <v>44</v>
      </c>
      <c r="G8" s="158"/>
      <c r="H8" s="158"/>
      <c r="I8" s="68"/>
      <c r="J8" s="68"/>
      <c r="K8" s="69"/>
      <c r="L8" s="18" t="s">
        <v>132</v>
      </c>
      <c r="M8" s="18" t="s">
        <v>138</v>
      </c>
      <c r="N8" s="18" t="s">
        <v>140</v>
      </c>
      <c r="O8" s="18" t="s">
        <v>142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</row>
    <row r="9" spans="1:20" s="7" customFormat="1" ht="22.5" customHeight="1">
      <c r="A9" s="65"/>
      <c r="B9" s="67"/>
      <c r="C9" s="157" t="s">
        <v>87</v>
      </c>
      <c r="D9" s="157"/>
      <c r="E9" s="157"/>
      <c r="F9" s="158" t="s">
        <v>8</v>
      </c>
      <c r="G9" s="158"/>
      <c r="H9" s="158"/>
      <c r="I9" s="68"/>
      <c r="J9" s="68"/>
      <c r="K9" s="69"/>
      <c r="L9" s="18" t="s">
        <v>132</v>
      </c>
      <c r="M9" s="21" t="s">
        <v>139</v>
      </c>
      <c r="N9" s="21" t="s">
        <v>141</v>
      </c>
      <c r="O9" s="21" t="s">
        <v>143</v>
      </c>
      <c r="P9" s="19">
        <v>0</v>
      </c>
      <c r="Q9" s="19">
        <v>0</v>
      </c>
      <c r="R9" s="19">
        <v>0</v>
      </c>
      <c r="S9" s="19">
        <v>0</v>
      </c>
      <c r="T9" s="20">
        <v>0</v>
      </c>
    </row>
    <row r="10" spans="1:20" ht="22.5" customHeight="1">
      <c r="A10" s="65"/>
      <c r="B10" s="66" t="s">
        <v>88</v>
      </c>
      <c r="C10" s="67"/>
      <c r="D10" s="67"/>
      <c r="E10" s="158" t="s">
        <v>9</v>
      </c>
      <c r="F10" s="158"/>
      <c r="G10" s="158"/>
      <c r="H10" s="158"/>
      <c r="I10" s="67"/>
      <c r="J10" s="67"/>
      <c r="K10" s="69"/>
      <c r="L10" s="22"/>
      <c r="M10" s="22"/>
      <c r="N10" s="22"/>
      <c r="O10" s="22"/>
      <c r="P10" s="19"/>
      <c r="Q10" s="19"/>
      <c r="R10" s="19"/>
      <c r="S10" s="19"/>
      <c r="T10" s="22"/>
    </row>
    <row r="11" spans="1:20" ht="22.5" customHeight="1">
      <c r="A11" s="65"/>
      <c r="B11" s="67"/>
      <c r="C11" s="157" t="s">
        <v>89</v>
      </c>
      <c r="D11" s="157"/>
      <c r="E11" s="157"/>
      <c r="F11" s="158" t="s">
        <v>39</v>
      </c>
      <c r="G11" s="158"/>
      <c r="H11" s="158"/>
      <c r="I11" s="67"/>
      <c r="J11" s="68" t="s">
        <v>3</v>
      </c>
      <c r="K11" s="69"/>
      <c r="L11" s="22">
        <v>121532</v>
      </c>
      <c r="M11" s="22">
        <v>115531</v>
      </c>
      <c r="N11" s="22">
        <v>22189</v>
      </c>
      <c r="O11" s="22">
        <v>7362</v>
      </c>
      <c r="P11" s="22">
        <v>0</v>
      </c>
      <c r="Q11" s="22">
        <v>0</v>
      </c>
      <c r="R11" s="22">
        <v>0</v>
      </c>
      <c r="S11" s="22">
        <v>0</v>
      </c>
      <c r="T11" s="22">
        <v>266614</v>
      </c>
    </row>
    <row r="12" spans="1:20" ht="22.5" customHeight="1">
      <c r="A12" s="65"/>
      <c r="B12" s="67"/>
      <c r="C12" s="157" t="s">
        <v>90</v>
      </c>
      <c r="D12" s="157"/>
      <c r="E12" s="157"/>
      <c r="F12" s="158" t="s">
        <v>40</v>
      </c>
      <c r="G12" s="158"/>
      <c r="H12" s="158"/>
      <c r="I12" s="67"/>
      <c r="J12" s="68" t="s">
        <v>3</v>
      </c>
      <c r="K12" s="69"/>
      <c r="L12" s="22">
        <v>7940</v>
      </c>
      <c r="M12" s="22">
        <v>6670</v>
      </c>
      <c r="N12" s="22">
        <v>150</v>
      </c>
      <c r="O12" s="22">
        <v>9000</v>
      </c>
      <c r="P12" s="22">
        <v>0</v>
      </c>
      <c r="Q12" s="22">
        <v>0</v>
      </c>
      <c r="R12" s="22">
        <v>0</v>
      </c>
      <c r="S12" s="22">
        <v>0</v>
      </c>
      <c r="T12" s="22">
        <v>23760</v>
      </c>
    </row>
    <row r="13" spans="1:20" ht="22.5" customHeight="1">
      <c r="A13" s="65"/>
      <c r="B13" s="67"/>
      <c r="C13" s="157" t="s">
        <v>0</v>
      </c>
      <c r="D13" s="157"/>
      <c r="E13" s="157"/>
      <c r="F13" s="158" t="s">
        <v>41</v>
      </c>
      <c r="G13" s="158"/>
      <c r="H13" s="158"/>
      <c r="I13" s="67"/>
      <c r="J13" s="68" t="s">
        <v>3</v>
      </c>
      <c r="K13" s="69"/>
      <c r="L13" s="22">
        <v>8158</v>
      </c>
      <c r="M13" s="22">
        <v>5657</v>
      </c>
      <c r="N13" s="22">
        <v>79</v>
      </c>
      <c r="O13" s="22">
        <v>6557</v>
      </c>
      <c r="P13" s="22">
        <v>0</v>
      </c>
      <c r="Q13" s="22">
        <v>0</v>
      </c>
      <c r="R13" s="22">
        <v>0</v>
      </c>
      <c r="S13" s="22">
        <v>0</v>
      </c>
      <c r="T13" s="22">
        <v>20451</v>
      </c>
    </row>
    <row r="14" spans="1:20" ht="22.5" customHeight="1">
      <c r="A14" s="65"/>
      <c r="B14" s="67"/>
      <c r="C14" s="157" t="s">
        <v>1</v>
      </c>
      <c r="D14" s="157"/>
      <c r="E14" s="157"/>
      <c r="F14" s="158" t="s">
        <v>42</v>
      </c>
      <c r="G14" s="158"/>
      <c r="H14" s="158"/>
      <c r="I14" s="67"/>
      <c r="J14" s="68" t="s">
        <v>91</v>
      </c>
      <c r="K14" s="69"/>
      <c r="L14" s="70">
        <v>6.712635355297371</v>
      </c>
      <c r="M14" s="70">
        <v>4.89652128000277</v>
      </c>
      <c r="N14" s="70">
        <v>0.35603226824102036</v>
      </c>
      <c r="O14" s="70">
        <v>89.06547133930997</v>
      </c>
      <c r="P14" s="70" t="e">
        <v>#DIV/0!</v>
      </c>
      <c r="Q14" s="70" t="e">
        <v>#DIV/0!</v>
      </c>
      <c r="R14" s="70" t="e">
        <v>#DIV/0!</v>
      </c>
      <c r="S14" s="70" t="e">
        <v>#DIV/0!</v>
      </c>
      <c r="T14" s="70">
        <v>7.6706399513904</v>
      </c>
    </row>
    <row r="15" spans="1:20" ht="22.5" customHeight="1">
      <c r="A15" s="65"/>
      <c r="B15" s="67"/>
      <c r="C15" s="157"/>
      <c r="D15" s="157"/>
      <c r="E15" s="157"/>
      <c r="F15" s="158" t="s">
        <v>43</v>
      </c>
      <c r="G15" s="158"/>
      <c r="H15" s="158"/>
      <c r="I15" s="67"/>
      <c r="J15" s="68" t="s">
        <v>91</v>
      </c>
      <c r="K15" s="69"/>
      <c r="L15" s="70">
        <v>102.7455919395466</v>
      </c>
      <c r="M15" s="70">
        <v>84.81259370314844</v>
      </c>
      <c r="N15" s="70">
        <v>52.666666666666664</v>
      </c>
      <c r="O15" s="70">
        <v>72.85555555555555</v>
      </c>
      <c r="P15" s="70" t="e">
        <v>#DIV/0!</v>
      </c>
      <c r="Q15" s="70" t="e">
        <v>#DIV/0!</v>
      </c>
      <c r="R15" s="70" t="e">
        <v>#DIV/0!</v>
      </c>
      <c r="S15" s="70" t="e">
        <v>#DIV/0!</v>
      </c>
      <c r="T15" s="70">
        <v>86.07323232323232</v>
      </c>
    </row>
    <row r="16" spans="1:20" ht="22.5" customHeight="1">
      <c r="A16" s="65"/>
      <c r="B16" s="67"/>
      <c r="C16" s="157" t="s">
        <v>92</v>
      </c>
      <c r="D16" s="157"/>
      <c r="E16" s="157"/>
      <c r="F16" s="158" t="s">
        <v>17</v>
      </c>
      <c r="G16" s="158"/>
      <c r="H16" s="158"/>
      <c r="I16" s="67"/>
      <c r="J16" s="68" t="s">
        <v>93</v>
      </c>
      <c r="K16" s="69"/>
      <c r="L16" s="22">
        <v>142520</v>
      </c>
      <c r="M16" s="22">
        <v>87293</v>
      </c>
      <c r="N16" s="22">
        <v>3271</v>
      </c>
      <c r="O16" s="22">
        <v>90497</v>
      </c>
      <c r="P16" s="22">
        <v>76949</v>
      </c>
      <c r="Q16" s="22">
        <v>24679</v>
      </c>
      <c r="R16" s="22">
        <v>59804</v>
      </c>
      <c r="S16" s="22">
        <v>65828</v>
      </c>
      <c r="T16" s="22">
        <v>550841</v>
      </c>
    </row>
    <row r="17" spans="1:20" ht="22.5" customHeight="1">
      <c r="A17" s="65"/>
      <c r="B17" s="67"/>
      <c r="C17" s="157" t="s">
        <v>10</v>
      </c>
      <c r="D17" s="157"/>
      <c r="E17" s="157"/>
      <c r="F17" s="158" t="s">
        <v>18</v>
      </c>
      <c r="G17" s="158"/>
      <c r="H17" s="158"/>
      <c r="I17" s="159" t="s">
        <v>146</v>
      </c>
      <c r="J17" s="160"/>
      <c r="K17" s="71"/>
      <c r="L17" s="22">
        <v>4814</v>
      </c>
      <c r="M17" s="22">
        <v>3603</v>
      </c>
      <c r="N17" s="22">
        <v>53</v>
      </c>
      <c r="O17" s="22">
        <v>3376</v>
      </c>
      <c r="P17" s="22">
        <v>0</v>
      </c>
      <c r="Q17" s="22">
        <v>0</v>
      </c>
      <c r="R17" s="22">
        <v>0</v>
      </c>
      <c r="S17" s="22">
        <v>0</v>
      </c>
      <c r="T17" s="22">
        <v>11846</v>
      </c>
    </row>
    <row r="18" spans="1:20" ht="22.5" customHeight="1">
      <c r="A18" s="65"/>
      <c r="B18" s="67"/>
      <c r="C18" s="157" t="s">
        <v>11</v>
      </c>
      <c r="D18" s="157"/>
      <c r="E18" s="157"/>
      <c r="F18" s="158" t="s">
        <v>19</v>
      </c>
      <c r="G18" s="158"/>
      <c r="H18" s="158"/>
      <c r="I18" s="67"/>
      <c r="J18" s="68" t="s">
        <v>147</v>
      </c>
      <c r="K18" s="69"/>
      <c r="L18" s="22">
        <v>1416446</v>
      </c>
      <c r="M18" s="22">
        <v>881380</v>
      </c>
      <c r="N18" s="22">
        <v>10758</v>
      </c>
      <c r="O18" s="22">
        <v>756547</v>
      </c>
      <c r="P18" s="22">
        <v>0</v>
      </c>
      <c r="Q18" s="22">
        <v>0</v>
      </c>
      <c r="R18" s="22">
        <v>0</v>
      </c>
      <c r="S18" s="22">
        <v>0</v>
      </c>
      <c r="T18" s="22">
        <v>3065131</v>
      </c>
    </row>
    <row r="19" spans="1:20" ht="22.5" customHeight="1">
      <c r="A19" s="65"/>
      <c r="B19" s="67"/>
      <c r="C19" s="157" t="s">
        <v>12</v>
      </c>
      <c r="D19" s="157"/>
      <c r="E19" s="157"/>
      <c r="F19" s="158" t="s">
        <v>45</v>
      </c>
      <c r="G19" s="158"/>
      <c r="H19" s="158"/>
      <c r="I19" s="67"/>
      <c r="J19" s="68" t="s">
        <v>147</v>
      </c>
      <c r="K19" s="69"/>
      <c r="L19" s="22">
        <v>5614</v>
      </c>
      <c r="M19" s="22">
        <v>2848</v>
      </c>
      <c r="N19" s="22">
        <v>67</v>
      </c>
      <c r="O19" s="22">
        <v>2790</v>
      </c>
      <c r="P19" s="22">
        <v>0</v>
      </c>
      <c r="Q19" s="22">
        <v>0</v>
      </c>
      <c r="R19" s="22">
        <v>0</v>
      </c>
      <c r="S19" s="22">
        <v>0</v>
      </c>
      <c r="T19" s="22">
        <v>11319</v>
      </c>
    </row>
    <row r="20" spans="1:20" ht="22.5" customHeight="1">
      <c r="A20" s="65"/>
      <c r="B20" s="67"/>
      <c r="C20" s="157" t="s">
        <v>13</v>
      </c>
      <c r="D20" s="157"/>
      <c r="E20" s="157"/>
      <c r="F20" s="158" t="s">
        <v>46</v>
      </c>
      <c r="G20" s="158"/>
      <c r="H20" s="158"/>
      <c r="I20" s="67"/>
      <c r="J20" s="68" t="s">
        <v>147</v>
      </c>
      <c r="K20" s="69"/>
      <c r="L20" s="72">
        <v>3880.67397260274</v>
      </c>
      <c r="M20" s="72">
        <v>2414.7397260273974</v>
      </c>
      <c r="N20" s="72">
        <v>29.473972602739725</v>
      </c>
      <c r="O20" s="72">
        <v>2072.731506849315</v>
      </c>
      <c r="P20" s="72">
        <v>0</v>
      </c>
      <c r="Q20" s="72">
        <v>0</v>
      </c>
      <c r="R20" s="72">
        <v>0</v>
      </c>
      <c r="S20" s="72">
        <v>0</v>
      </c>
      <c r="T20" s="72">
        <v>8397.619178082192</v>
      </c>
    </row>
    <row r="21" spans="1:20" ht="22.5" customHeight="1">
      <c r="A21" s="65"/>
      <c r="B21" s="67"/>
      <c r="C21" s="157" t="s">
        <v>14</v>
      </c>
      <c r="D21" s="157"/>
      <c r="E21" s="157"/>
      <c r="F21" s="158" t="s">
        <v>47</v>
      </c>
      <c r="G21" s="158"/>
      <c r="H21" s="158"/>
      <c r="I21" s="67"/>
      <c r="J21" s="68" t="s">
        <v>148</v>
      </c>
      <c r="K21" s="69"/>
      <c r="L21" s="73">
        <v>475.6893812947708</v>
      </c>
      <c r="M21" s="73">
        <v>426.85871062884877</v>
      </c>
      <c r="N21" s="73">
        <v>373.0882607941737</v>
      </c>
      <c r="O21" s="73">
        <v>316.109731104059</v>
      </c>
      <c r="P21" s="73" t="e">
        <v>#DIV/0!</v>
      </c>
      <c r="Q21" s="73" t="e">
        <v>#DIV/0!</v>
      </c>
      <c r="R21" s="73" t="e">
        <v>#DIV/0!</v>
      </c>
      <c r="S21" s="73" t="e">
        <v>#DIV/0!</v>
      </c>
      <c r="T21" s="73">
        <v>410.6214453123169</v>
      </c>
    </row>
    <row r="22" spans="1:20" ht="22.5" customHeight="1">
      <c r="A22" s="65"/>
      <c r="B22" s="67"/>
      <c r="C22" s="157" t="s">
        <v>15</v>
      </c>
      <c r="D22" s="157"/>
      <c r="E22" s="157"/>
      <c r="F22" s="158" t="s">
        <v>20</v>
      </c>
      <c r="G22" s="158"/>
      <c r="H22" s="158"/>
      <c r="I22" s="67"/>
      <c r="J22" s="68" t="s">
        <v>147</v>
      </c>
      <c r="K22" s="69"/>
      <c r="L22" s="22">
        <v>1090106</v>
      </c>
      <c r="M22" s="22">
        <v>686826</v>
      </c>
      <c r="N22" s="22">
        <v>9536</v>
      </c>
      <c r="O22" s="22">
        <v>678370</v>
      </c>
      <c r="P22" s="22">
        <v>0</v>
      </c>
      <c r="Q22" s="22">
        <v>0</v>
      </c>
      <c r="R22" s="22">
        <v>0</v>
      </c>
      <c r="S22" s="22">
        <v>0</v>
      </c>
      <c r="T22" s="22">
        <v>2464838</v>
      </c>
    </row>
    <row r="23" spans="1:20" ht="22.5" customHeight="1">
      <c r="A23" s="65"/>
      <c r="B23" s="67"/>
      <c r="C23" s="157" t="s">
        <v>16</v>
      </c>
      <c r="D23" s="157"/>
      <c r="E23" s="157"/>
      <c r="F23" s="158" t="s">
        <v>21</v>
      </c>
      <c r="G23" s="158"/>
      <c r="H23" s="158"/>
      <c r="I23" s="67"/>
      <c r="J23" s="68" t="s">
        <v>94</v>
      </c>
      <c r="K23" s="69"/>
      <c r="L23" s="73">
        <v>76.96064657600785</v>
      </c>
      <c r="M23" s="73">
        <v>77.92620663051125</v>
      </c>
      <c r="N23" s="73">
        <v>88.64101134039785</v>
      </c>
      <c r="O23" s="73">
        <v>89.66660366110763</v>
      </c>
      <c r="P23" s="73" t="e">
        <v>#DIV/0!</v>
      </c>
      <c r="Q23" s="73" t="e">
        <v>#DIV/0!</v>
      </c>
      <c r="R23" s="73" t="e">
        <v>#DIV/0!</v>
      </c>
      <c r="S23" s="73" t="e">
        <v>#DIV/0!</v>
      </c>
      <c r="T23" s="73">
        <v>80.41542107009457</v>
      </c>
    </row>
    <row r="24" spans="1:20" ht="22.5" customHeight="1">
      <c r="A24" s="65"/>
      <c r="B24" s="66" t="s">
        <v>95</v>
      </c>
      <c r="C24" s="67"/>
      <c r="D24" s="67"/>
      <c r="E24" s="158" t="s">
        <v>22</v>
      </c>
      <c r="F24" s="158"/>
      <c r="G24" s="158"/>
      <c r="H24" s="158"/>
      <c r="I24" s="68"/>
      <c r="J24" s="68"/>
      <c r="K24" s="69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22.5" customHeight="1">
      <c r="A25" s="65"/>
      <c r="B25" s="67"/>
      <c r="C25" s="157" t="s">
        <v>96</v>
      </c>
      <c r="D25" s="157"/>
      <c r="E25" s="157"/>
      <c r="F25" s="158" t="s">
        <v>23</v>
      </c>
      <c r="G25" s="158"/>
      <c r="H25" s="158"/>
      <c r="I25" s="67"/>
      <c r="J25" s="67"/>
      <c r="K25" s="69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22.5" customHeight="1">
      <c r="A26" s="65"/>
      <c r="B26" s="67"/>
      <c r="C26" s="67"/>
      <c r="D26" s="67"/>
      <c r="E26" s="67"/>
      <c r="F26" s="74" t="s">
        <v>97</v>
      </c>
      <c r="G26" s="68" t="s">
        <v>24</v>
      </c>
      <c r="H26" s="67"/>
      <c r="I26" s="67"/>
      <c r="J26" s="68" t="s">
        <v>147</v>
      </c>
      <c r="K26" s="69"/>
      <c r="L26" s="22">
        <v>10</v>
      </c>
      <c r="M26" s="22">
        <v>10</v>
      </c>
      <c r="N26" s="22">
        <v>5</v>
      </c>
      <c r="O26" s="22">
        <v>10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22.5" customHeight="1">
      <c r="A27" s="65"/>
      <c r="B27" s="67"/>
      <c r="C27" s="67"/>
      <c r="D27" s="67"/>
      <c r="E27" s="67"/>
      <c r="F27" s="74" t="s">
        <v>98</v>
      </c>
      <c r="G27" s="68" t="s">
        <v>25</v>
      </c>
      <c r="H27" s="67"/>
      <c r="I27" s="67"/>
      <c r="J27" s="68" t="s">
        <v>27</v>
      </c>
      <c r="K27" s="69"/>
      <c r="L27" s="22">
        <v>1134</v>
      </c>
      <c r="M27" s="22">
        <v>1440</v>
      </c>
      <c r="N27" s="22">
        <v>1720</v>
      </c>
      <c r="O27" s="22">
        <v>1512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ht="22.5" customHeight="1">
      <c r="A28" s="65"/>
      <c r="B28" s="67"/>
      <c r="C28" s="67"/>
      <c r="D28" s="67"/>
      <c r="E28" s="67"/>
      <c r="F28" s="74" t="s">
        <v>99</v>
      </c>
      <c r="G28" s="68" t="s">
        <v>26</v>
      </c>
      <c r="H28" s="67"/>
      <c r="I28" s="159" t="s">
        <v>149</v>
      </c>
      <c r="J28" s="160"/>
      <c r="K28" s="69"/>
      <c r="L28" s="22">
        <v>108</v>
      </c>
      <c r="M28" s="22">
        <v>113</v>
      </c>
      <c r="N28" s="22">
        <v>108</v>
      </c>
      <c r="O28" s="22">
        <v>140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 s="7" customFormat="1" ht="22.5" customHeight="1">
      <c r="A29" s="65"/>
      <c r="B29" s="67"/>
      <c r="C29" s="157" t="s">
        <v>100</v>
      </c>
      <c r="D29" s="157"/>
      <c r="E29" s="157"/>
      <c r="F29" s="158" t="s">
        <v>48</v>
      </c>
      <c r="G29" s="158"/>
      <c r="H29" s="158"/>
      <c r="I29" s="67"/>
      <c r="J29" s="67"/>
      <c r="K29" s="69"/>
      <c r="L29" s="22" t="s">
        <v>151</v>
      </c>
      <c r="M29" s="22" t="s">
        <v>152</v>
      </c>
      <c r="N29" s="23" t="s">
        <v>153</v>
      </c>
      <c r="O29" s="22" t="s">
        <v>153</v>
      </c>
      <c r="P29" s="19">
        <v>0</v>
      </c>
      <c r="Q29" s="19">
        <v>0</v>
      </c>
      <c r="R29" s="19">
        <v>0</v>
      </c>
      <c r="S29" s="19">
        <v>0</v>
      </c>
      <c r="T29" s="22">
        <v>0</v>
      </c>
    </row>
    <row r="30" spans="1:20" ht="22.5" customHeight="1">
      <c r="A30" s="65"/>
      <c r="B30" s="67"/>
      <c r="C30" s="157" t="s">
        <v>101</v>
      </c>
      <c r="D30" s="157"/>
      <c r="E30" s="157"/>
      <c r="F30" s="158" t="s">
        <v>35</v>
      </c>
      <c r="G30" s="158"/>
      <c r="H30" s="158"/>
      <c r="I30" s="159" t="s">
        <v>149</v>
      </c>
      <c r="J30" s="160"/>
      <c r="K30" s="69"/>
      <c r="L30" s="75">
        <v>192.23</v>
      </c>
      <c r="M30" s="75">
        <v>282.76</v>
      </c>
      <c r="N30" s="76">
        <v>1338.82</v>
      </c>
      <c r="O30" s="75">
        <v>252.29</v>
      </c>
      <c r="P30" s="19">
        <v>0</v>
      </c>
      <c r="Q30" s="19">
        <v>0</v>
      </c>
      <c r="R30" s="19">
        <v>0</v>
      </c>
      <c r="S30" s="19">
        <v>0</v>
      </c>
      <c r="T30" s="77">
        <v>238.4209428773818</v>
      </c>
    </row>
    <row r="31" spans="1:20" ht="22.5" customHeight="1">
      <c r="A31" s="65"/>
      <c r="B31" s="67"/>
      <c r="C31" s="157" t="s">
        <v>102</v>
      </c>
      <c r="D31" s="157"/>
      <c r="E31" s="157"/>
      <c r="F31" s="158" t="s">
        <v>28</v>
      </c>
      <c r="G31" s="158"/>
      <c r="H31" s="158"/>
      <c r="I31" s="159" t="s">
        <v>149</v>
      </c>
      <c r="J31" s="160"/>
      <c r="K31" s="69"/>
      <c r="L31" s="75">
        <v>135.08</v>
      </c>
      <c r="M31" s="75">
        <v>138.63</v>
      </c>
      <c r="N31" s="76">
        <v>242.03</v>
      </c>
      <c r="O31" s="75">
        <v>169.78</v>
      </c>
      <c r="P31" s="19">
        <v>0</v>
      </c>
      <c r="Q31" s="19">
        <v>0</v>
      </c>
      <c r="R31" s="19">
        <v>0</v>
      </c>
      <c r="S31" s="19">
        <v>0</v>
      </c>
      <c r="T31" s="77">
        <v>146.03393813305377</v>
      </c>
    </row>
    <row r="32" spans="1:20" ht="22.5" customHeight="1">
      <c r="A32" s="65"/>
      <c r="B32" s="67"/>
      <c r="C32" s="157" t="s">
        <v>2</v>
      </c>
      <c r="D32" s="157"/>
      <c r="E32" s="157"/>
      <c r="F32" s="158" t="s">
        <v>29</v>
      </c>
      <c r="G32" s="158"/>
      <c r="H32" s="158"/>
      <c r="I32" s="159" t="s">
        <v>149</v>
      </c>
      <c r="J32" s="160"/>
      <c r="K32" s="69"/>
      <c r="L32" s="75">
        <v>92.36441226816474</v>
      </c>
      <c r="M32" s="75">
        <v>144.53587953863135</v>
      </c>
      <c r="N32" s="76">
        <v>818.8968120805368</v>
      </c>
      <c r="O32" s="75">
        <v>152.6762681132715</v>
      </c>
      <c r="P32" s="19">
        <v>0</v>
      </c>
      <c r="Q32" s="19">
        <v>0</v>
      </c>
      <c r="R32" s="19">
        <v>0</v>
      </c>
      <c r="S32" s="19">
        <v>0</v>
      </c>
      <c r="T32" s="75">
        <v>126.31174949428726</v>
      </c>
    </row>
    <row r="33" spans="1:20" ht="22.5" customHeight="1">
      <c r="A33" s="65"/>
      <c r="B33" s="66" t="s">
        <v>103</v>
      </c>
      <c r="C33" s="67"/>
      <c r="D33" s="67"/>
      <c r="E33" s="158" t="s">
        <v>5</v>
      </c>
      <c r="F33" s="158"/>
      <c r="G33" s="158"/>
      <c r="H33" s="158"/>
      <c r="I33" s="67"/>
      <c r="J33" s="67"/>
      <c r="K33" s="69"/>
      <c r="L33" s="22"/>
      <c r="M33" s="22"/>
      <c r="N33" s="22"/>
      <c r="O33" s="22"/>
      <c r="P33" s="19"/>
      <c r="Q33" s="19"/>
      <c r="R33" s="19"/>
      <c r="S33" s="19"/>
      <c r="T33" s="22"/>
    </row>
    <row r="34" spans="1:20" ht="22.5" customHeight="1">
      <c r="A34" s="65"/>
      <c r="B34" s="67"/>
      <c r="C34" s="157" t="s">
        <v>89</v>
      </c>
      <c r="D34" s="157"/>
      <c r="E34" s="157"/>
      <c r="F34" s="158" t="s">
        <v>30</v>
      </c>
      <c r="G34" s="158"/>
      <c r="H34" s="158"/>
      <c r="I34" s="67"/>
      <c r="J34" s="68" t="s">
        <v>32</v>
      </c>
      <c r="K34" s="69"/>
      <c r="L34" s="22">
        <v>3</v>
      </c>
      <c r="M34" s="22">
        <v>2</v>
      </c>
      <c r="N34" s="22">
        <v>0</v>
      </c>
      <c r="O34" s="22">
        <v>0</v>
      </c>
      <c r="P34" s="19">
        <v>0</v>
      </c>
      <c r="Q34" s="19">
        <v>0</v>
      </c>
      <c r="R34" s="19">
        <v>0</v>
      </c>
      <c r="S34" s="19">
        <v>0</v>
      </c>
      <c r="T34" s="22">
        <v>5</v>
      </c>
    </row>
    <row r="35" spans="1:20" ht="22.5" customHeight="1">
      <c r="A35" s="65"/>
      <c r="B35" s="67"/>
      <c r="C35" s="157" t="s">
        <v>104</v>
      </c>
      <c r="D35" s="157"/>
      <c r="E35" s="157"/>
      <c r="F35" s="158" t="s">
        <v>31</v>
      </c>
      <c r="G35" s="158"/>
      <c r="H35" s="158"/>
      <c r="I35" s="67"/>
      <c r="J35" s="68" t="s">
        <v>32</v>
      </c>
      <c r="K35" s="69"/>
      <c r="L35" s="22">
        <v>0</v>
      </c>
      <c r="M35" s="22">
        <v>0</v>
      </c>
      <c r="N35" s="22">
        <v>0</v>
      </c>
      <c r="O35" s="22">
        <v>0</v>
      </c>
      <c r="P35" s="19">
        <v>0</v>
      </c>
      <c r="Q35" s="19">
        <v>0</v>
      </c>
      <c r="R35" s="19">
        <v>0</v>
      </c>
      <c r="S35" s="19">
        <v>0</v>
      </c>
      <c r="T35" s="22">
        <v>0</v>
      </c>
    </row>
    <row r="36" spans="1:20" ht="22.5" customHeight="1">
      <c r="A36" s="65"/>
      <c r="B36" s="67"/>
      <c r="C36" s="157" t="s">
        <v>105</v>
      </c>
      <c r="D36" s="157"/>
      <c r="E36" s="157"/>
      <c r="F36" s="158" t="s">
        <v>6</v>
      </c>
      <c r="G36" s="158"/>
      <c r="H36" s="158"/>
      <c r="I36" s="67"/>
      <c r="J36" s="68" t="s">
        <v>32</v>
      </c>
      <c r="K36" s="69"/>
      <c r="L36" s="22">
        <v>3</v>
      </c>
      <c r="M36" s="22">
        <v>2</v>
      </c>
      <c r="N36" s="22">
        <v>0</v>
      </c>
      <c r="O36" s="22">
        <v>0</v>
      </c>
      <c r="P36" s="19">
        <v>0</v>
      </c>
      <c r="Q36" s="19">
        <v>0</v>
      </c>
      <c r="R36" s="19">
        <v>0</v>
      </c>
      <c r="S36" s="19">
        <v>0</v>
      </c>
      <c r="T36" s="22">
        <v>5</v>
      </c>
    </row>
    <row r="37" spans="1:20" ht="6" customHeight="1">
      <c r="A37" s="78"/>
      <c r="B37" s="79"/>
      <c r="C37" s="80"/>
      <c r="D37" s="80"/>
      <c r="E37" s="80"/>
      <c r="F37" s="81"/>
      <c r="G37" s="81"/>
      <c r="H37" s="79"/>
      <c r="I37" s="79"/>
      <c r="J37" s="82"/>
      <c r="K37" s="83"/>
      <c r="L37" s="24"/>
      <c r="M37" s="24"/>
      <c r="N37" s="24"/>
      <c r="O37" s="24"/>
      <c r="P37" s="24"/>
      <c r="Q37" s="24"/>
      <c r="R37" s="24"/>
      <c r="S37" s="24"/>
      <c r="T37" s="24"/>
    </row>
    <row r="39" spans="7:20" ht="11.25">
      <c r="G39" s="9" t="s">
        <v>106</v>
      </c>
      <c r="L39" s="15" t="e">
        <f>#REF!</f>
        <v>#REF!</v>
      </c>
      <c r="M39" s="15" t="e">
        <f>#REF!</f>
        <v>#REF!</v>
      </c>
      <c r="N39" s="11" t="e">
        <f>#REF!</f>
        <v>#REF!</v>
      </c>
      <c r="O39" s="11" t="e">
        <f>#REF!</f>
        <v>#REF!</v>
      </c>
      <c r="P39" s="11">
        <v>18507</v>
      </c>
      <c r="Q39" s="11">
        <v>3135</v>
      </c>
      <c r="R39" s="11">
        <v>10862</v>
      </c>
      <c r="S39" s="11">
        <v>17302</v>
      </c>
      <c r="T39" s="12" t="e">
        <f>SUM(L39:O39)</f>
        <v>#REF!</v>
      </c>
    </row>
    <row r="40" spans="7:20" ht="11.25">
      <c r="G40" s="9" t="s">
        <v>79</v>
      </c>
      <c r="L40" s="15" t="e">
        <f>#REF!</f>
        <v>#REF!</v>
      </c>
      <c r="M40" s="15" t="e">
        <f>#REF!</f>
        <v>#REF!</v>
      </c>
      <c r="N40" s="11" t="e">
        <f>#REF!</f>
        <v>#REF!</v>
      </c>
      <c r="O40" s="11" t="e">
        <f>#REF!</f>
        <v>#REF!</v>
      </c>
      <c r="P40" s="11">
        <v>29870</v>
      </c>
      <c r="Q40" s="11">
        <v>6022</v>
      </c>
      <c r="R40" s="11">
        <v>17360</v>
      </c>
      <c r="S40" s="11">
        <v>28868</v>
      </c>
      <c r="T40" s="12" t="e">
        <f aca="true" t="shared" si="0" ref="T40:T58">SUM(L40:O40)</f>
        <v>#REF!</v>
      </c>
    </row>
    <row r="41" spans="7:20" s="7" customFormat="1" ht="11.25">
      <c r="G41" s="7" t="s">
        <v>130</v>
      </c>
      <c r="L41" s="15" t="e">
        <f>SUM(#REF!)</f>
        <v>#REF!</v>
      </c>
      <c r="M41" s="15" t="e">
        <f>SUM(#REF!)</f>
        <v>#REF!</v>
      </c>
      <c r="N41" s="13" t="e">
        <f>SUM(#REF!)</f>
        <v>#REF!</v>
      </c>
      <c r="O41" s="13" t="e">
        <f>SUM(#REF!)</f>
        <v>#REF!</v>
      </c>
      <c r="P41" s="13">
        <v>0</v>
      </c>
      <c r="Q41" s="13">
        <v>0</v>
      </c>
      <c r="R41" s="13">
        <v>0</v>
      </c>
      <c r="S41" s="13">
        <v>0</v>
      </c>
      <c r="T41" s="12" t="e">
        <f t="shared" si="0"/>
        <v>#REF!</v>
      </c>
    </row>
    <row r="42" spans="7:20" ht="10.5" customHeight="1">
      <c r="G42" s="9" t="s">
        <v>75</v>
      </c>
      <c r="L42" s="15" t="e">
        <f>#REF!</f>
        <v>#REF!</v>
      </c>
      <c r="M42" s="15" t="e">
        <f>#REF!</f>
        <v>#REF!</v>
      </c>
      <c r="N42" s="11" t="e">
        <f>#REF!</f>
        <v>#REF!</v>
      </c>
      <c r="O42" s="11" t="e">
        <f>#REF!</f>
        <v>#REF!</v>
      </c>
      <c r="P42" s="11">
        <v>0</v>
      </c>
      <c r="Q42" s="11">
        <v>0</v>
      </c>
      <c r="R42" s="11">
        <v>0</v>
      </c>
      <c r="S42" s="11">
        <v>0</v>
      </c>
      <c r="T42" s="12" t="e">
        <f t="shared" si="0"/>
        <v>#REF!</v>
      </c>
    </row>
    <row r="43" spans="7:20" ht="11.25">
      <c r="G43" s="9" t="s">
        <v>6</v>
      </c>
      <c r="L43" s="12" t="e">
        <f aca="true" t="shared" si="1" ref="L43:S43">L39+L40-L41+L42</f>
        <v>#REF!</v>
      </c>
      <c r="M43" s="12" t="e">
        <f t="shared" si="1"/>
        <v>#REF!</v>
      </c>
      <c r="N43" s="12" t="e">
        <f t="shared" si="1"/>
        <v>#REF!</v>
      </c>
      <c r="O43" s="12" t="e">
        <f t="shared" si="1"/>
        <v>#REF!</v>
      </c>
      <c r="P43" s="12">
        <f t="shared" si="1"/>
        <v>48377</v>
      </c>
      <c r="Q43" s="12">
        <f t="shared" si="1"/>
        <v>9157</v>
      </c>
      <c r="R43" s="12">
        <f t="shared" si="1"/>
        <v>28222</v>
      </c>
      <c r="S43" s="12">
        <f t="shared" si="1"/>
        <v>46170</v>
      </c>
      <c r="T43" s="12" t="e">
        <f t="shared" si="0"/>
        <v>#REF!</v>
      </c>
    </row>
    <row r="44" spans="12:20" ht="11.25">
      <c r="L44" s="11"/>
      <c r="M44" s="11"/>
      <c r="N44" s="11"/>
      <c r="O44" s="11"/>
      <c r="P44" s="11"/>
      <c r="Q44" s="11"/>
      <c r="R44" s="11"/>
      <c r="S44" s="11"/>
      <c r="T44" s="11"/>
    </row>
    <row r="45" spans="7:20" ht="11.25">
      <c r="G45" s="9" t="s">
        <v>77</v>
      </c>
      <c r="L45" s="15" t="e">
        <f>#REF!</f>
        <v>#REF!</v>
      </c>
      <c r="M45" s="15" t="e">
        <f>#REF!</f>
        <v>#REF!</v>
      </c>
      <c r="N45" s="11" t="e">
        <f>#REF!</f>
        <v>#REF!</v>
      </c>
      <c r="O45" s="11" t="e">
        <f>#REF!</f>
        <v>#REF!</v>
      </c>
      <c r="P45" s="11">
        <v>58006</v>
      </c>
      <c r="Q45" s="11">
        <v>23751</v>
      </c>
      <c r="R45" s="11">
        <v>54887</v>
      </c>
      <c r="S45" s="11">
        <v>64704</v>
      </c>
      <c r="T45" s="12" t="e">
        <f t="shared" si="0"/>
        <v>#REF!</v>
      </c>
    </row>
    <row r="46" spans="7:20" ht="11.25">
      <c r="G46" s="9" t="s">
        <v>78</v>
      </c>
      <c r="L46" s="15" t="e">
        <f>#REF!</f>
        <v>#REF!</v>
      </c>
      <c r="M46" s="15" t="e">
        <f>#REF!</f>
        <v>#REF!</v>
      </c>
      <c r="N46" s="11" t="e">
        <f>#REF!</f>
        <v>#REF!</v>
      </c>
      <c r="O46" s="11" t="e">
        <f>#REF!</f>
        <v>#REF!</v>
      </c>
      <c r="P46" s="11">
        <v>0</v>
      </c>
      <c r="Q46" s="11">
        <v>0</v>
      </c>
      <c r="R46" s="11">
        <v>0</v>
      </c>
      <c r="S46" s="11">
        <v>0</v>
      </c>
      <c r="T46" s="12" t="e">
        <f t="shared" si="0"/>
        <v>#REF!</v>
      </c>
    </row>
    <row r="47" spans="7:20" ht="11.25">
      <c r="G47" s="9" t="s">
        <v>79</v>
      </c>
      <c r="L47" s="12" t="e">
        <f>#REF!</f>
        <v>#REF!</v>
      </c>
      <c r="M47" s="12" t="e">
        <f>#REF!</f>
        <v>#REF!</v>
      </c>
      <c r="N47" s="12" t="e">
        <f>#REF!</f>
        <v>#REF!</v>
      </c>
      <c r="O47" s="12" t="e">
        <f>#REF!</f>
        <v>#REF!</v>
      </c>
      <c r="P47" s="12">
        <f>P40</f>
        <v>29870</v>
      </c>
      <c r="Q47" s="12">
        <f>Q40</f>
        <v>6022</v>
      </c>
      <c r="R47" s="12">
        <f>R40</f>
        <v>17360</v>
      </c>
      <c r="S47" s="12">
        <f>S40</f>
        <v>28868</v>
      </c>
      <c r="T47" s="12" t="e">
        <f t="shared" si="0"/>
        <v>#REF!</v>
      </c>
    </row>
    <row r="48" spans="7:20" ht="11.25">
      <c r="G48" s="9" t="s">
        <v>129</v>
      </c>
      <c r="L48" s="12" t="e">
        <f>L41</f>
        <v>#REF!</v>
      </c>
      <c r="M48" s="12" t="e">
        <f aca="true" t="shared" si="2" ref="M48:S48">M41</f>
        <v>#REF!</v>
      </c>
      <c r="N48" s="12" t="e">
        <f t="shared" si="2"/>
        <v>#REF!</v>
      </c>
      <c r="O48" s="12" t="e">
        <f t="shared" si="2"/>
        <v>#REF!</v>
      </c>
      <c r="P48" s="12">
        <f t="shared" si="2"/>
        <v>0</v>
      </c>
      <c r="Q48" s="12">
        <f t="shared" si="2"/>
        <v>0</v>
      </c>
      <c r="R48" s="12">
        <f t="shared" si="2"/>
        <v>0</v>
      </c>
      <c r="S48" s="12">
        <f t="shared" si="2"/>
        <v>0</v>
      </c>
      <c r="T48" s="12" t="e">
        <f t="shared" si="0"/>
        <v>#REF!</v>
      </c>
    </row>
    <row r="49" spans="7:20" ht="11.25">
      <c r="G49" s="9" t="s">
        <v>76</v>
      </c>
      <c r="L49" s="12" t="e">
        <f>L45-L46+L47-L41</f>
        <v>#REF!</v>
      </c>
      <c r="M49" s="12" t="e">
        <f aca="true" t="shared" si="3" ref="M49:S49">M45-M46+M47-M41</f>
        <v>#REF!</v>
      </c>
      <c r="N49" s="12" t="e">
        <f t="shared" si="3"/>
        <v>#REF!</v>
      </c>
      <c r="O49" s="12" t="e">
        <f t="shared" si="3"/>
        <v>#REF!</v>
      </c>
      <c r="P49" s="12">
        <f t="shared" si="3"/>
        <v>87876</v>
      </c>
      <c r="Q49" s="12">
        <f t="shared" si="3"/>
        <v>29773</v>
      </c>
      <c r="R49" s="12">
        <f t="shared" si="3"/>
        <v>72247</v>
      </c>
      <c r="S49" s="12">
        <f t="shared" si="3"/>
        <v>93572</v>
      </c>
      <c r="T49" s="12" t="e">
        <f t="shared" si="0"/>
        <v>#REF!</v>
      </c>
    </row>
    <row r="50" spans="12:20" ht="11.25">
      <c r="L50" s="11"/>
      <c r="M50" s="11"/>
      <c r="N50" s="11"/>
      <c r="O50" s="11"/>
      <c r="P50" s="11"/>
      <c r="Q50" s="11"/>
      <c r="R50" s="11"/>
      <c r="S50" s="11"/>
      <c r="T50" s="11"/>
    </row>
    <row r="51" spans="7:20" ht="11.25">
      <c r="G51" s="9" t="s">
        <v>134</v>
      </c>
      <c r="L51" s="15" t="e">
        <f>#REF!</f>
        <v>#REF!</v>
      </c>
      <c r="M51" s="15" t="e">
        <f>#REF!</f>
        <v>#REF!</v>
      </c>
      <c r="N51" s="11" t="e">
        <f>#REF!</f>
        <v>#REF!</v>
      </c>
      <c r="O51" s="11" t="e">
        <f>#REF!</f>
        <v>#REF!</v>
      </c>
      <c r="P51" s="11">
        <v>70297</v>
      </c>
      <c r="Q51" s="11">
        <v>23554</v>
      </c>
      <c r="R51" s="11">
        <v>67931</v>
      </c>
      <c r="S51" s="11">
        <v>61998</v>
      </c>
      <c r="T51" s="12" t="e">
        <f t="shared" si="0"/>
        <v>#REF!</v>
      </c>
    </row>
    <row r="52" ht="11.25">
      <c r="T52" s="11"/>
    </row>
    <row r="53" spans="7:20" ht="11.25">
      <c r="G53" s="9" t="s">
        <v>135</v>
      </c>
      <c r="L53" s="84" t="e">
        <f>#REF!</f>
        <v>#REF!</v>
      </c>
      <c r="M53" s="84" t="e">
        <f>#REF!</f>
        <v>#REF!</v>
      </c>
      <c r="N53" s="84" t="e">
        <f>#REF!</f>
        <v>#REF!</v>
      </c>
      <c r="O53" s="84" t="e">
        <f>#REF!</f>
        <v>#REF!</v>
      </c>
      <c r="P53" s="85">
        <v>815</v>
      </c>
      <c r="Q53" s="85">
        <v>2233</v>
      </c>
      <c r="R53" s="85">
        <v>468</v>
      </c>
      <c r="S53" s="85">
        <v>4293</v>
      </c>
      <c r="T53" s="12" t="e">
        <f t="shared" si="0"/>
        <v>#REF!</v>
      </c>
    </row>
    <row r="54" spans="7:20" ht="11.25">
      <c r="G54" s="9" t="s">
        <v>136</v>
      </c>
      <c r="L54" s="84" t="e">
        <f>#REF!</f>
        <v>#REF!</v>
      </c>
      <c r="M54" s="84" t="e">
        <f>#REF!</f>
        <v>#REF!</v>
      </c>
      <c r="N54" s="84" t="e">
        <f>#REF!</f>
        <v>#REF!</v>
      </c>
      <c r="O54" s="84" t="e">
        <f>#REF!</f>
        <v>#REF!</v>
      </c>
      <c r="P54" s="85">
        <v>5970</v>
      </c>
      <c r="Q54" s="85">
        <v>3885</v>
      </c>
      <c r="R54" s="85">
        <v>6651</v>
      </c>
      <c r="S54" s="85">
        <v>8237</v>
      </c>
      <c r="T54" s="12" t="e">
        <f t="shared" si="0"/>
        <v>#REF!</v>
      </c>
    </row>
    <row r="55" spans="7:20" ht="11.25">
      <c r="G55" s="9" t="s">
        <v>137</v>
      </c>
      <c r="L55" s="84" t="e">
        <f>#REF!</f>
        <v>#REF!</v>
      </c>
      <c r="M55" s="84" t="e">
        <f>#REF!</f>
        <v>#REF!</v>
      </c>
      <c r="N55" s="84" t="e">
        <f>#REF!</f>
        <v>#REF!</v>
      </c>
      <c r="O55" s="84" t="e">
        <f>#REF!</f>
        <v>#REF!</v>
      </c>
      <c r="P55" s="85">
        <v>70164</v>
      </c>
      <c r="Q55" s="85">
        <v>18561</v>
      </c>
      <c r="R55" s="85">
        <v>52685</v>
      </c>
      <c r="S55" s="85">
        <v>53298</v>
      </c>
      <c r="T55" s="12" t="e">
        <f t="shared" si="0"/>
        <v>#REF!</v>
      </c>
    </row>
    <row r="56" ht="11.25">
      <c r="T56" s="11"/>
    </row>
    <row r="57" spans="7:20" ht="11.25">
      <c r="G57" s="9" t="s">
        <v>107</v>
      </c>
      <c r="L57" s="86" t="e">
        <f>#REF!/100</f>
        <v>#REF!</v>
      </c>
      <c r="M57" s="86" t="e">
        <f>#REF!/100</f>
        <v>#REF!</v>
      </c>
      <c r="N57" s="86" t="e">
        <f>#REF!/100</f>
        <v>#REF!</v>
      </c>
      <c r="O57" s="86" t="e">
        <f>#REF!/100</f>
        <v>#REF!</v>
      </c>
      <c r="P57" s="9">
        <v>10523</v>
      </c>
      <c r="Q57" s="9">
        <v>15818</v>
      </c>
      <c r="R57" s="9">
        <v>14305</v>
      </c>
      <c r="S57" s="9">
        <v>16891</v>
      </c>
      <c r="T57" s="12" t="e">
        <f t="shared" si="0"/>
        <v>#REF!</v>
      </c>
    </row>
    <row r="58" spans="7:20" ht="11.25">
      <c r="G58" s="9" t="s">
        <v>108</v>
      </c>
      <c r="L58" s="86" t="e">
        <f>#REF!/100</f>
        <v>#REF!</v>
      </c>
      <c r="M58" s="86" t="e">
        <f>#REF!/100</f>
        <v>#REF!</v>
      </c>
      <c r="N58" s="86" t="e">
        <f>#REF!/100</f>
        <v>#REF!</v>
      </c>
      <c r="O58" s="86" t="e">
        <f>#REF!/100</f>
        <v>#REF!</v>
      </c>
      <c r="P58" s="9">
        <v>8418</v>
      </c>
      <c r="Q58" s="9">
        <v>12514</v>
      </c>
      <c r="R58" s="9">
        <v>13451</v>
      </c>
      <c r="S58" s="9">
        <v>11192</v>
      </c>
      <c r="T58" s="12" t="e">
        <f t="shared" si="0"/>
        <v>#REF!</v>
      </c>
    </row>
    <row r="59" spans="7:20" ht="11.25">
      <c r="G59" s="9" t="s">
        <v>80</v>
      </c>
      <c r="L59" s="87" t="e">
        <f>IF((ROUND(L30,2))=L57,"○","×")</f>
        <v>#REF!</v>
      </c>
      <c r="M59" s="87" t="e">
        <f aca="true" t="shared" si="4" ref="M59:O60">IF((ROUND(M30,2))=M57,"○","×")</f>
        <v>#REF!</v>
      </c>
      <c r="N59" s="87" t="e">
        <f t="shared" si="4"/>
        <v>#REF!</v>
      </c>
      <c r="O59" s="87" t="e">
        <f t="shared" si="4"/>
        <v>#REF!</v>
      </c>
      <c r="P59" s="87" t="str">
        <f aca="true" t="shared" si="5" ref="P59:S60">IF((ROUND(P30,2))=P57/100,"○","×")</f>
        <v>×</v>
      </c>
      <c r="Q59" s="87" t="str">
        <f t="shared" si="5"/>
        <v>×</v>
      </c>
      <c r="R59" s="87" t="str">
        <f t="shared" si="5"/>
        <v>×</v>
      </c>
      <c r="S59" s="87" t="str">
        <f t="shared" si="5"/>
        <v>×</v>
      </c>
      <c r="T59" s="88"/>
    </row>
    <row r="60" spans="7:20" ht="11.25">
      <c r="G60" s="9" t="s">
        <v>81</v>
      </c>
      <c r="L60" s="87" t="e">
        <f>IF((ROUND(L31,2))=L58,"○","×")</f>
        <v>#REF!</v>
      </c>
      <c r="M60" s="87" t="e">
        <f t="shared" si="4"/>
        <v>#REF!</v>
      </c>
      <c r="N60" s="87" t="e">
        <f t="shared" si="4"/>
        <v>#REF!</v>
      </c>
      <c r="O60" s="87" t="e">
        <f t="shared" si="4"/>
        <v>#REF!</v>
      </c>
      <c r="P60" s="87" t="str">
        <f t="shared" si="5"/>
        <v>×</v>
      </c>
      <c r="Q60" s="87" t="str">
        <f t="shared" si="5"/>
        <v>×</v>
      </c>
      <c r="R60" s="87" t="str">
        <f t="shared" si="5"/>
        <v>×</v>
      </c>
      <c r="S60" s="87" t="str">
        <f t="shared" si="5"/>
        <v>×</v>
      </c>
      <c r="T60" s="88"/>
    </row>
  </sheetData>
  <sheetProtection/>
  <mergeCells count="55">
    <mergeCell ref="C11:E11"/>
    <mergeCell ref="C12:E12"/>
    <mergeCell ref="C13:E13"/>
    <mergeCell ref="E10:H10"/>
    <mergeCell ref="C8:E8"/>
    <mergeCell ref="F8:H8"/>
    <mergeCell ref="C9:E9"/>
    <mergeCell ref="F9:H9"/>
    <mergeCell ref="C25:E25"/>
    <mergeCell ref="C35:E35"/>
    <mergeCell ref="C16:E16"/>
    <mergeCell ref="C17:E17"/>
    <mergeCell ref="C18:E18"/>
    <mergeCell ref="C19:E19"/>
    <mergeCell ref="E33:H33"/>
    <mergeCell ref="F16:H16"/>
    <mergeCell ref="F29:H29"/>
    <mergeCell ref="C29:E29"/>
    <mergeCell ref="C22:E22"/>
    <mergeCell ref="F20:H20"/>
    <mergeCell ref="F21:H21"/>
    <mergeCell ref="F22:H22"/>
    <mergeCell ref="C20:E20"/>
    <mergeCell ref="C21:E21"/>
    <mergeCell ref="E7:H7"/>
    <mergeCell ref="E24:H24"/>
    <mergeCell ref="F11:H11"/>
    <mergeCell ref="F12:H12"/>
    <mergeCell ref="F13:H13"/>
    <mergeCell ref="F14:H14"/>
    <mergeCell ref="F15:H15"/>
    <mergeCell ref="C23:E23"/>
    <mergeCell ref="C14:E14"/>
    <mergeCell ref="C15:E15"/>
    <mergeCell ref="I30:J30"/>
    <mergeCell ref="I28:J28"/>
    <mergeCell ref="F17:H17"/>
    <mergeCell ref="F18:H18"/>
    <mergeCell ref="F19:H19"/>
    <mergeCell ref="F25:H25"/>
    <mergeCell ref="F23:H23"/>
    <mergeCell ref="I17:J17"/>
    <mergeCell ref="C30:E30"/>
    <mergeCell ref="C31:E31"/>
    <mergeCell ref="F30:H30"/>
    <mergeCell ref="F31:H31"/>
    <mergeCell ref="F32:H32"/>
    <mergeCell ref="C32:E32"/>
    <mergeCell ref="C36:E36"/>
    <mergeCell ref="F35:H35"/>
    <mergeCell ref="F36:H36"/>
    <mergeCell ref="C34:E34"/>
    <mergeCell ref="F34:H34"/>
    <mergeCell ref="I31:J31"/>
    <mergeCell ref="I32:J32"/>
  </mergeCells>
  <printOptions/>
  <pageMargins left="0.7874015748031497" right="0.7874015748031497" top="0.984251968503937" bottom="0.984251968503937" header="0" footer="0"/>
  <pageSetup blackAndWhite="1" horizontalDpi="600" verticalDpi="600" orientation="portrait" paperSize="9" r:id="rId2"/>
  <headerFooter alignWithMargins="0">
    <oddHeader>&amp;R法非適用企業－簡易水道事業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B37"/>
  <sheetViews>
    <sheetView view="pageBreakPreview" zoomScale="75" zoomScaleNormal="60" zoomScaleSheetLayoutView="75" zoomScalePageLayoutView="0" workbookViewId="0" topLeftCell="A1">
      <pane xSplit="6" ySplit="4" topLeftCell="G5" activePane="bottomRight" state="frozen"/>
      <selection pane="topLeft" activeCell="G1" sqref="G1"/>
      <selection pane="topRight" activeCell="G1" sqref="G1"/>
      <selection pane="bottomLeft" activeCell="G1" sqref="G1"/>
      <selection pane="bottomRight" activeCell="F2" sqref="F1:F16384"/>
    </sheetView>
  </sheetViews>
  <sheetFormatPr defaultColWidth="14.625" defaultRowHeight="12"/>
  <cols>
    <col min="1" max="1" width="6.375" style="3" customWidth="1"/>
    <col min="2" max="4" width="5.375" style="3" customWidth="1"/>
    <col min="5" max="5" width="10.375" style="3" customWidth="1"/>
    <col min="6" max="6" width="12.875" style="3" customWidth="1"/>
    <col min="7" max="11" width="17.875" style="3" customWidth="1"/>
    <col min="12" max="12" width="17.875" style="4" customWidth="1"/>
    <col min="13" max="13" width="6.375" style="3" customWidth="1"/>
    <col min="14" max="16" width="5.375" style="3" customWidth="1"/>
    <col min="17" max="17" width="10.375" style="3" customWidth="1"/>
    <col min="18" max="18" width="12.875" style="3" customWidth="1"/>
    <col min="19" max="20" width="17.875" style="3" customWidth="1"/>
    <col min="21" max="21" width="17.50390625" style="4" customWidth="1"/>
    <col min="22" max="23" width="17.875" style="3" customWidth="1"/>
    <col min="24" max="24" width="17.875" style="4" customWidth="1"/>
    <col min="25" max="26" width="17.875" style="3" customWidth="1"/>
    <col min="27" max="27" width="17.875" style="4" customWidth="1"/>
    <col min="28" max="16384" width="14.625" style="3" customWidth="1"/>
  </cols>
  <sheetData>
    <row r="1" spans="1:27" ht="33" customHeight="1">
      <c r="A1" s="180" t="s">
        <v>126</v>
      </c>
      <c r="B1" s="180"/>
      <c r="C1" s="180"/>
      <c r="D1" s="180"/>
      <c r="E1" s="180"/>
      <c r="F1" s="180"/>
      <c r="G1" s="180"/>
      <c r="H1" s="180"/>
      <c r="I1" s="1"/>
      <c r="J1" s="2"/>
      <c r="K1" s="192" t="s">
        <v>131</v>
      </c>
      <c r="L1" s="192"/>
      <c r="M1" s="180" t="s">
        <v>126</v>
      </c>
      <c r="N1" s="180"/>
      <c r="O1" s="180"/>
      <c r="P1" s="180"/>
      <c r="Q1" s="180"/>
      <c r="R1" s="180"/>
      <c r="S1" s="180"/>
      <c r="T1" s="180"/>
      <c r="U1" s="5"/>
      <c r="V1" s="2"/>
      <c r="W1" s="192"/>
      <c r="X1" s="192"/>
      <c r="Y1" s="14"/>
      <c r="Z1" s="192" t="s">
        <v>131</v>
      </c>
      <c r="AA1" s="192"/>
    </row>
    <row r="2" spans="1:28" s="2" customFormat="1" ht="33" customHeight="1">
      <c r="A2" s="89"/>
      <c r="B2" s="90"/>
      <c r="C2" s="90"/>
      <c r="D2" s="90"/>
      <c r="E2" s="90"/>
      <c r="F2" s="91" t="s">
        <v>73</v>
      </c>
      <c r="G2" s="184" t="s">
        <v>145</v>
      </c>
      <c r="H2" s="185"/>
      <c r="I2" s="185"/>
      <c r="J2" s="185"/>
      <c r="K2" s="185"/>
      <c r="L2" s="186"/>
      <c r="M2" s="92"/>
      <c r="N2" s="93"/>
      <c r="O2" s="93"/>
      <c r="P2" s="93"/>
      <c r="Q2" s="93"/>
      <c r="R2" s="91" t="s">
        <v>73</v>
      </c>
      <c r="S2" s="184" t="s">
        <v>145</v>
      </c>
      <c r="T2" s="187"/>
      <c r="U2" s="187"/>
      <c r="V2" s="187"/>
      <c r="W2" s="187"/>
      <c r="X2" s="188"/>
      <c r="Y2" s="161" t="s">
        <v>144</v>
      </c>
      <c r="Z2" s="162"/>
      <c r="AA2" s="163"/>
      <c r="AB2" s="3"/>
    </row>
    <row r="3" spans="1:27" ht="33" customHeight="1">
      <c r="A3" s="94"/>
      <c r="B3" s="95"/>
      <c r="C3" s="95"/>
      <c r="D3" s="95"/>
      <c r="E3" s="95"/>
      <c r="F3" s="96" t="s">
        <v>63</v>
      </c>
      <c r="G3" s="181" t="s">
        <v>82</v>
      </c>
      <c r="H3" s="182"/>
      <c r="I3" s="183"/>
      <c r="J3" s="181" t="s">
        <v>133</v>
      </c>
      <c r="K3" s="182"/>
      <c r="L3" s="183"/>
      <c r="M3" s="94"/>
      <c r="N3" s="95"/>
      <c r="O3" s="95"/>
      <c r="P3" s="95"/>
      <c r="Q3" s="95"/>
      <c r="R3" s="96" t="s">
        <v>63</v>
      </c>
      <c r="S3" s="181" t="s">
        <v>69</v>
      </c>
      <c r="T3" s="182"/>
      <c r="U3" s="183"/>
      <c r="V3" s="189" t="s">
        <v>70</v>
      </c>
      <c r="W3" s="190"/>
      <c r="X3" s="191"/>
      <c r="Y3" s="181" t="s">
        <v>71</v>
      </c>
      <c r="Z3" s="182"/>
      <c r="AA3" s="183"/>
    </row>
    <row r="4" spans="1:27" ht="33" customHeight="1">
      <c r="A4" s="97" t="s">
        <v>64</v>
      </c>
      <c r="B4" s="98"/>
      <c r="C4" s="98"/>
      <c r="D4" s="98"/>
      <c r="E4" s="98"/>
      <c r="F4" s="99" t="s">
        <v>65</v>
      </c>
      <c r="G4" s="100">
        <v>25</v>
      </c>
      <c r="H4" s="100">
        <v>26</v>
      </c>
      <c r="I4" s="101" t="s">
        <v>74</v>
      </c>
      <c r="J4" s="100">
        <v>25</v>
      </c>
      <c r="K4" s="100">
        <v>26</v>
      </c>
      <c r="L4" s="101" t="s">
        <v>74</v>
      </c>
      <c r="M4" s="97" t="s">
        <v>64</v>
      </c>
      <c r="N4" s="98"/>
      <c r="O4" s="98"/>
      <c r="P4" s="98"/>
      <c r="Q4" s="98"/>
      <c r="R4" s="99" t="s">
        <v>65</v>
      </c>
      <c r="S4" s="100">
        <v>25</v>
      </c>
      <c r="T4" s="100">
        <v>26</v>
      </c>
      <c r="U4" s="101" t="s">
        <v>74</v>
      </c>
      <c r="V4" s="100">
        <v>25</v>
      </c>
      <c r="W4" s="100">
        <v>26</v>
      </c>
      <c r="X4" s="101" t="s">
        <v>74</v>
      </c>
      <c r="Y4" s="100">
        <v>25</v>
      </c>
      <c r="Z4" s="100">
        <v>26</v>
      </c>
      <c r="AA4" s="101" t="s">
        <v>74</v>
      </c>
    </row>
    <row r="5" spans="1:28" ht="33" customHeight="1">
      <c r="A5" s="102"/>
      <c r="B5" s="170" t="s">
        <v>109</v>
      </c>
      <c r="C5" s="171"/>
      <c r="D5" s="171"/>
      <c r="E5" s="171"/>
      <c r="F5" s="103"/>
      <c r="G5" s="39">
        <v>166425</v>
      </c>
      <c r="H5" s="39">
        <v>165474</v>
      </c>
      <c r="I5" s="33">
        <v>-0.6</v>
      </c>
      <c r="J5" s="104">
        <v>171876</v>
      </c>
      <c r="K5" s="39">
        <v>148320</v>
      </c>
      <c r="L5" s="33">
        <v>-13.7</v>
      </c>
      <c r="M5" s="102"/>
      <c r="N5" s="170" t="s">
        <v>109</v>
      </c>
      <c r="O5" s="171"/>
      <c r="P5" s="171"/>
      <c r="Q5" s="171"/>
      <c r="R5" s="103"/>
      <c r="S5" s="39">
        <v>8923</v>
      </c>
      <c r="T5" s="39">
        <v>9858</v>
      </c>
      <c r="U5" s="33">
        <v>10.5</v>
      </c>
      <c r="V5" s="39">
        <v>130141</v>
      </c>
      <c r="W5" s="39">
        <v>144689</v>
      </c>
      <c r="X5" s="33">
        <v>11.2</v>
      </c>
      <c r="Y5" s="39">
        <v>477365</v>
      </c>
      <c r="Z5" s="39">
        <v>468341</v>
      </c>
      <c r="AA5" s="40">
        <v>-1.9</v>
      </c>
      <c r="AB5" s="9"/>
    </row>
    <row r="6" spans="1:28" ht="33" customHeight="1">
      <c r="A6" s="164" t="s">
        <v>110</v>
      </c>
      <c r="B6" s="94"/>
      <c r="C6" s="165" t="s">
        <v>111</v>
      </c>
      <c r="D6" s="165"/>
      <c r="E6" s="165"/>
      <c r="F6" s="166"/>
      <c r="G6" s="25">
        <v>144077</v>
      </c>
      <c r="H6" s="25">
        <v>147256</v>
      </c>
      <c r="I6" s="26">
        <v>2.2</v>
      </c>
      <c r="J6" s="27">
        <v>100796</v>
      </c>
      <c r="K6" s="25">
        <v>96938</v>
      </c>
      <c r="L6" s="26">
        <v>-3.8</v>
      </c>
      <c r="M6" s="164" t="s">
        <v>110</v>
      </c>
      <c r="N6" s="94"/>
      <c r="O6" s="165" t="s">
        <v>111</v>
      </c>
      <c r="P6" s="165"/>
      <c r="Q6" s="165"/>
      <c r="R6" s="166"/>
      <c r="S6" s="27">
        <v>2321</v>
      </c>
      <c r="T6" s="25">
        <v>2308</v>
      </c>
      <c r="U6" s="26">
        <v>-0.6</v>
      </c>
      <c r="V6" s="25">
        <v>103772</v>
      </c>
      <c r="W6" s="25">
        <v>118617</v>
      </c>
      <c r="X6" s="26">
        <v>14.3</v>
      </c>
      <c r="Y6" s="25">
        <v>350966</v>
      </c>
      <c r="Z6" s="25">
        <v>365119</v>
      </c>
      <c r="AA6" s="41">
        <v>4</v>
      </c>
      <c r="AB6" s="9"/>
    </row>
    <row r="7" spans="1:28" ht="33" customHeight="1">
      <c r="A7" s="164"/>
      <c r="B7" s="94"/>
      <c r="C7" s="95"/>
      <c r="D7" s="165" t="s">
        <v>112</v>
      </c>
      <c r="E7" s="165"/>
      <c r="F7" s="166"/>
      <c r="G7" s="25">
        <v>144025</v>
      </c>
      <c r="H7" s="25">
        <v>147252</v>
      </c>
      <c r="I7" s="26">
        <v>2.2</v>
      </c>
      <c r="J7" s="27">
        <v>93648</v>
      </c>
      <c r="K7" s="25">
        <v>95218</v>
      </c>
      <c r="L7" s="26">
        <v>1.7</v>
      </c>
      <c r="M7" s="164"/>
      <c r="N7" s="94"/>
      <c r="O7" s="95"/>
      <c r="P7" s="165" t="s">
        <v>112</v>
      </c>
      <c r="Q7" s="165"/>
      <c r="R7" s="166"/>
      <c r="S7" s="27">
        <v>2321</v>
      </c>
      <c r="T7" s="25">
        <v>2308</v>
      </c>
      <c r="U7" s="26">
        <v>-0.6</v>
      </c>
      <c r="V7" s="25">
        <v>100400</v>
      </c>
      <c r="W7" s="25">
        <v>115172</v>
      </c>
      <c r="X7" s="26">
        <v>14.7</v>
      </c>
      <c r="Y7" s="25">
        <v>340394</v>
      </c>
      <c r="Z7" s="25">
        <v>359950</v>
      </c>
      <c r="AA7" s="41">
        <v>5.7</v>
      </c>
      <c r="AB7" s="9"/>
    </row>
    <row r="8" spans="1:28" ht="33" customHeight="1">
      <c r="A8" s="164"/>
      <c r="B8" s="94"/>
      <c r="C8" s="165" t="s">
        <v>113</v>
      </c>
      <c r="D8" s="165"/>
      <c r="E8" s="165"/>
      <c r="F8" s="166"/>
      <c r="G8" s="25">
        <v>22348</v>
      </c>
      <c r="H8" s="25">
        <v>18218</v>
      </c>
      <c r="I8" s="26">
        <v>-18.5</v>
      </c>
      <c r="J8" s="27">
        <v>71080</v>
      </c>
      <c r="K8" s="25">
        <v>51382</v>
      </c>
      <c r="L8" s="26">
        <v>-27.7</v>
      </c>
      <c r="M8" s="164"/>
      <c r="N8" s="94"/>
      <c r="O8" s="165" t="s">
        <v>113</v>
      </c>
      <c r="P8" s="165"/>
      <c r="Q8" s="165"/>
      <c r="R8" s="166"/>
      <c r="S8" s="27">
        <v>6602</v>
      </c>
      <c r="T8" s="25">
        <v>7550</v>
      </c>
      <c r="U8" s="26">
        <v>14.4</v>
      </c>
      <c r="V8" s="25">
        <v>26369</v>
      </c>
      <c r="W8" s="25">
        <v>26072</v>
      </c>
      <c r="X8" s="26">
        <v>-1.1</v>
      </c>
      <c r="Y8" s="25">
        <v>126399</v>
      </c>
      <c r="Z8" s="25">
        <v>103222</v>
      </c>
      <c r="AA8" s="41">
        <v>-18.3</v>
      </c>
      <c r="AB8" s="9"/>
    </row>
    <row r="9" spans="1:28" ht="33" customHeight="1">
      <c r="A9" s="164"/>
      <c r="B9" s="94"/>
      <c r="C9" s="95"/>
      <c r="D9" s="165" t="s">
        <v>114</v>
      </c>
      <c r="E9" s="165"/>
      <c r="F9" s="166"/>
      <c r="G9" s="25">
        <v>10709</v>
      </c>
      <c r="H9" s="25">
        <v>11230</v>
      </c>
      <c r="I9" s="26">
        <v>4.9</v>
      </c>
      <c r="J9" s="27">
        <v>70849</v>
      </c>
      <c r="K9" s="25">
        <v>51367</v>
      </c>
      <c r="L9" s="26">
        <v>-27.5</v>
      </c>
      <c r="M9" s="164"/>
      <c r="N9" s="94"/>
      <c r="O9" s="95"/>
      <c r="P9" s="165" t="s">
        <v>114</v>
      </c>
      <c r="Q9" s="165"/>
      <c r="R9" s="166"/>
      <c r="S9" s="27">
        <v>6602</v>
      </c>
      <c r="T9" s="25">
        <v>7550</v>
      </c>
      <c r="U9" s="26">
        <v>14.4</v>
      </c>
      <c r="V9" s="25">
        <v>26064</v>
      </c>
      <c r="W9" s="25">
        <v>25736</v>
      </c>
      <c r="X9" s="26">
        <v>-1.3</v>
      </c>
      <c r="Y9" s="25">
        <v>114224</v>
      </c>
      <c r="Z9" s="25">
        <v>95883</v>
      </c>
      <c r="AA9" s="41">
        <v>-16.1</v>
      </c>
      <c r="AB9" s="9"/>
    </row>
    <row r="10" spans="1:28" ht="33" customHeight="1">
      <c r="A10" s="164"/>
      <c r="B10" s="167" t="s">
        <v>115</v>
      </c>
      <c r="C10" s="165"/>
      <c r="D10" s="165"/>
      <c r="E10" s="165"/>
      <c r="F10" s="103"/>
      <c r="G10" s="28">
        <v>120497</v>
      </c>
      <c r="H10" s="28">
        <v>131319</v>
      </c>
      <c r="I10" s="26">
        <v>9</v>
      </c>
      <c r="J10" s="29">
        <v>122620</v>
      </c>
      <c r="K10" s="28">
        <v>114814</v>
      </c>
      <c r="L10" s="26">
        <v>-6.4</v>
      </c>
      <c r="M10" s="164"/>
      <c r="N10" s="167" t="s">
        <v>115</v>
      </c>
      <c r="O10" s="165"/>
      <c r="P10" s="165"/>
      <c r="Q10" s="165"/>
      <c r="R10" s="103"/>
      <c r="S10" s="28">
        <v>6107</v>
      </c>
      <c r="T10" s="28">
        <v>7066</v>
      </c>
      <c r="U10" s="26">
        <v>15.7</v>
      </c>
      <c r="V10" s="28">
        <v>119091</v>
      </c>
      <c r="W10" s="28">
        <v>100163</v>
      </c>
      <c r="X10" s="26">
        <v>-15.9</v>
      </c>
      <c r="Y10" s="28">
        <v>368315</v>
      </c>
      <c r="Z10" s="28">
        <v>353362</v>
      </c>
      <c r="AA10" s="41">
        <v>-4.1</v>
      </c>
      <c r="AB10" s="9"/>
    </row>
    <row r="11" spans="1:28" ht="33" customHeight="1">
      <c r="A11" s="164"/>
      <c r="B11" s="94"/>
      <c r="C11" s="165" t="s">
        <v>50</v>
      </c>
      <c r="D11" s="165"/>
      <c r="E11" s="165"/>
      <c r="F11" s="166"/>
      <c r="G11" s="25">
        <v>99079</v>
      </c>
      <c r="H11" s="25">
        <v>108859</v>
      </c>
      <c r="I11" s="26">
        <v>9.9</v>
      </c>
      <c r="J11" s="27">
        <v>101199</v>
      </c>
      <c r="K11" s="25">
        <v>94936</v>
      </c>
      <c r="L11" s="26">
        <v>-6.2</v>
      </c>
      <c r="M11" s="164"/>
      <c r="N11" s="94"/>
      <c r="O11" s="165" t="s">
        <v>50</v>
      </c>
      <c r="P11" s="165"/>
      <c r="Q11" s="165"/>
      <c r="R11" s="166"/>
      <c r="S11" s="27">
        <v>3895</v>
      </c>
      <c r="T11" s="25">
        <v>4958</v>
      </c>
      <c r="U11" s="26">
        <v>27.3</v>
      </c>
      <c r="V11" s="25">
        <v>82154</v>
      </c>
      <c r="W11" s="25">
        <v>65181</v>
      </c>
      <c r="X11" s="26">
        <v>-20.7</v>
      </c>
      <c r="Y11" s="25">
        <v>286327</v>
      </c>
      <c r="Z11" s="25">
        <v>273934</v>
      </c>
      <c r="AA11" s="26" t="s">
        <v>150</v>
      </c>
      <c r="AB11" s="9"/>
    </row>
    <row r="12" spans="1:28" ht="33" customHeight="1">
      <c r="A12" s="164"/>
      <c r="B12" s="94"/>
      <c r="C12" s="105"/>
      <c r="D12" s="165" t="s">
        <v>66</v>
      </c>
      <c r="E12" s="165"/>
      <c r="F12" s="166"/>
      <c r="G12" s="25">
        <v>29658</v>
      </c>
      <c r="H12" s="25">
        <v>25733</v>
      </c>
      <c r="I12" s="26">
        <v>-13.2</v>
      </c>
      <c r="J12" s="27">
        <v>13978</v>
      </c>
      <c r="K12" s="25">
        <v>14557</v>
      </c>
      <c r="L12" s="26">
        <v>4.1</v>
      </c>
      <c r="M12" s="164"/>
      <c r="N12" s="94"/>
      <c r="O12" s="105"/>
      <c r="P12" s="165" t="s">
        <v>66</v>
      </c>
      <c r="Q12" s="165"/>
      <c r="R12" s="166"/>
      <c r="S12" s="27">
        <v>0</v>
      </c>
      <c r="T12" s="25">
        <v>0</v>
      </c>
      <c r="U12" s="26" t="s">
        <v>154</v>
      </c>
      <c r="V12" s="25">
        <v>10267</v>
      </c>
      <c r="W12" s="25">
        <v>10461</v>
      </c>
      <c r="X12" s="26">
        <v>1.9</v>
      </c>
      <c r="Y12" s="25">
        <v>53903</v>
      </c>
      <c r="Z12" s="25">
        <v>50751</v>
      </c>
      <c r="AA12" s="41">
        <v>-5.8</v>
      </c>
      <c r="AB12" s="9"/>
    </row>
    <row r="13" spans="1:28" ht="33" customHeight="1">
      <c r="A13" s="164"/>
      <c r="B13" s="94"/>
      <c r="C13" s="165" t="s">
        <v>51</v>
      </c>
      <c r="D13" s="165"/>
      <c r="E13" s="165"/>
      <c r="F13" s="166"/>
      <c r="G13" s="25">
        <v>21418</v>
      </c>
      <c r="H13" s="25">
        <v>22460</v>
      </c>
      <c r="I13" s="26">
        <v>4.9</v>
      </c>
      <c r="J13" s="27">
        <v>21421</v>
      </c>
      <c r="K13" s="25">
        <v>19878</v>
      </c>
      <c r="L13" s="26">
        <v>-7.2</v>
      </c>
      <c r="M13" s="164"/>
      <c r="N13" s="94"/>
      <c r="O13" s="165" t="s">
        <v>51</v>
      </c>
      <c r="P13" s="165"/>
      <c r="Q13" s="165"/>
      <c r="R13" s="166"/>
      <c r="S13" s="27">
        <v>2212</v>
      </c>
      <c r="T13" s="25">
        <v>2108</v>
      </c>
      <c r="U13" s="26">
        <v>-4.7</v>
      </c>
      <c r="V13" s="25">
        <v>36937</v>
      </c>
      <c r="W13" s="25">
        <v>34982</v>
      </c>
      <c r="X13" s="26">
        <v>-5.3</v>
      </c>
      <c r="Y13" s="25">
        <v>81988</v>
      </c>
      <c r="Z13" s="25">
        <v>79428</v>
      </c>
      <c r="AA13" s="41">
        <v>-3.1</v>
      </c>
      <c r="AB13" s="9"/>
    </row>
    <row r="14" spans="1:28" ht="33" customHeight="1">
      <c r="A14" s="164"/>
      <c r="B14" s="94"/>
      <c r="C14" s="95"/>
      <c r="D14" s="165" t="s">
        <v>52</v>
      </c>
      <c r="E14" s="165"/>
      <c r="F14" s="166"/>
      <c r="G14" s="25">
        <v>21418</v>
      </c>
      <c r="H14" s="25">
        <v>22460</v>
      </c>
      <c r="I14" s="26">
        <v>4.9</v>
      </c>
      <c r="J14" s="27">
        <v>21421</v>
      </c>
      <c r="K14" s="25">
        <v>19878</v>
      </c>
      <c r="L14" s="26">
        <v>-7.2</v>
      </c>
      <c r="M14" s="164"/>
      <c r="N14" s="94"/>
      <c r="O14" s="95"/>
      <c r="P14" s="165" t="s">
        <v>52</v>
      </c>
      <c r="Q14" s="165"/>
      <c r="R14" s="166"/>
      <c r="S14" s="27">
        <v>2212</v>
      </c>
      <c r="T14" s="25">
        <v>2108</v>
      </c>
      <c r="U14" s="26">
        <v>-4.7</v>
      </c>
      <c r="V14" s="25">
        <v>33625</v>
      </c>
      <c r="W14" s="25">
        <v>32585</v>
      </c>
      <c r="X14" s="26">
        <v>-3.1</v>
      </c>
      <c r="Y14" s="25">
        <v>78676</v>
      </c>
      <c r="Z14" s="25">
        <v>77031</v>
      </c>
      <c r="AA14" s="41">
        <v>-2.1</v>
      </c>
      <c r="AB14" s="9"/>
    </row>
    <row r="15" spans="1:28" ht="33" customHeight="1">
      <c r="A15" s="106"/>
      <c r="B15" s="168" t="s">
        <v>116</v>
      </c>
      <c r="C15" s="169"/>
      <c r="D15" s="169"/>
      <c r="E15" s="169"/>
      <c r="F15" s="107"/>
      <c r="G15" s="30">
        <v>45928</v>
      </c>
      <c r="H15" s="30">
        <v>34155</v>
      </c>
      <c r="I15" s="31">
        <v>-25.6</v>
      </c>
      <c r="J15" s="32">
        <v>49256</v>
      </c>
      <c r="K15" s="30">
        <v>33506</v>
      </c>
      <c r="L15" s="31">
        <v>-32</v>
      </c>
      <c r="M15" s="106"/>
      <c r="N15" s="168" t="s">
        <v>116</v>
      </c>
      <c r="O15" s="169"/>
      <c r="P15" s="169"/>
      <c r="Q15" s="169"/>
      <c r="R15" s="107"/>
      <c r="S15" s="30">
        <v>2816</v>
      </c>
      <c r="T15" s="30">
        <v>2792</v>
      </c>
      <c r="U15" s="31">
        <v>-0.9</v>
      </c>
      <c r="V15" s="30">
        <v>11050</v>
      </c>
      <c r="W15" s="30">
        <v>44526</v>
      </c>
      <c r="X15" s="31">
        <v>303</v>
      </c>
      <c r="Y15" s="30">
        <v>109050</v>
      </c>
      <c r="Z15" s="30">
        <v>114979</v>
      </c>
      <c r="AA15" s="42">
        <v>5.4</v>
      </c>
      <c r="AB15" s="9"/>
    </row>
    <row r="16" spans="1:28" ht="33" customHeight="1">
      <c r="A16" s="102"/>
      <c r="B16" s="170" t="s">
        <v>117</v>
      </c>
      <c r="C16" s="171"/>
      <c r="D16" s="171"/>
      <c r="E16" s="171"/>
      <c r="F16" s="108"/>
      <c r="G16" s="25">
        <v>346341</v>
      </c>
      <c r="H16" s="25">
        <v>455618</v>
      </c>
      <c r="I16" s="33">
        <v>31.6</v>
      </c>
      <c r="J16" s="27">
        <v>49760</v>
      </c>
      <c r="K16" s="25">
        <v>45937</v>
      </c>
      <c r="L16" s="33">
        <v>-7.7</v>
      </c>
      <c r="M16" s="102"/>
      <c r="N16" s="170" t="s">
        <v>117</v>
      </c>
      <c r="O16" s="171"/>
      <c r="P16" s="171"/>
      <c r="Q16" s="171"/>
      <c r="R16" s="108"/>
      <c r="S16" s="27">
        <v>2798</v>
      </c>
      <c r="T16" s="25">
        <v>2850</v>
      </c>
      <c r="U16" s="33">
        <v>1.9</v>
      </c>
      <c r="V16" s="25">
        <v>222904</v>
      </c>
      <c r="W16" s="25">
        <v>164992</v>
      </c>
      <c r="X16" s="33">
        <v>-26</v>
      </c>
      <c r="Y16" s="25">
        <v>621803</v>
      </c>
      <c r="Z16" s="25">
        <v>669397</v>
      </c>
      <c r="AA16" s="40">
        <v>7.7</v>
      </c>
      <c r="AB16" s="9"/>
    </row>
    <row r="17" spans="1:28" ht="33" customHeight="1">
      <c r="A17" s="172" t="s">
        <v>67</v>
      </c>
      <c r="B17" s="94"/>
      <c r="C17" s="165" t="s">
        <v>53</v>
      </c>
      <c r="D17" s="165"/>
      <c r="E17" s="165"/>
      <c r="F17" s="166"/>
      <c r="G17" s="25">
        <v>237000</v>
      </c>
      <c r="H17" s="25">
        <v>304600</v>
      </c>
      <c r="I17" s="26">
        <v>28.5</v>
      </c>
      <c r="J17" s="27">
        <v>0</v>
      </c>
      <c r="K17" s="25">
        <v>0</v>
      </c>
      <c r="L17" s="26" t="s">
        <v>154</v>
      </c>
      <c r="M17" s="172" t="s">
        <v>67</v>
      </c>
      <c r="N17" s="94"/>
      <c r="O17" s="165" t="s">
        <v>53</v>
      </c>
      <c r="P17" s="165"/>
      <c r="Q17" s="165"/>
      <c r="R17" s="166"/>
      <c r="S17" s="43">
        <v>0</v>
      </c>
      <c r="T17" s="25">
        <v>0</v>
      </c>
      <c r="U17" s="26" t="s">
        <v>154</v>
      </c>
      <c r="V17" s="25">
        <v>43900</v>
      </c>
      <c r="W17" s="25">
        <v>42900</v>
      </c>
      <c r="X17" s="26">
        <v>-2.3</v>
      </c>
      <c r="Y17" s="25">
        <v>280900</v>
      </c>
      <c r="Z17" s="25">
        <v>347500</v>
      </c>
      <c r="AA17" s="26">
        <v>23.7</v>
      </c>
      <c r="AB17" s="9"/>
    </row>
    <row r="18" spans="1:28" ht="33" customHeight="1" hidden="1">
      <c r="A18" s="172"/>
      <c r="B18" s="94"/>
      <c r="C18" s="173" t="s">
        <v>125</v>
      </c>
      <c r="D18" s="173"/>
      <c r="E18" s="173"/>
      <c r="F18" s="174"/>
      <c r="G18" s="25" t="e">
        <v>#REF!</v>
      </c>
      <c r="H18" s="25" t="e">
        <v>#REF!</v>
      </c>
      <c r="I18" s="26" t="e">
        <v>#REF!</v>
      </c>
      <c r="J18" s="27" t="e">
        <v>#REF!</v>
      </c>
      <c r="K18" s="25" t="e">
        <v>#REF!</v>
      </c>
      <c r="L18" s="26" t="e">
        <v>#REF!</v>
      </c>
      <c r="M18" s="172"/>
      <c r="N18" s="94"/>
      <c r="O18" s="173" t="s">
        <v>125</v>
      </c>
      <c r="P18" s="173"/>
      <c r="Q18" s="173"/>
      <c r="R18" s="174"/>
      <c r="S18" s="27" t="e">
        <v>#REF!</v>
      </c>
      <c r="T18" s="25" t="e">
        <v>#REF!</v>
      </c>
      <c r="U18" s="26" t="e">
        <v>#REF!</v>
      </c>
      <c r="V18" s="25" t="e">
        <v>#REF!</v>
      </c>
      <c r="W18" s="25" t="e">
        <v>#REF!</v>
      </c>
      <c r="X18" s="26" t="e">
        <v>#REF!</v>
      </c>
      <c r="Y18" s="25" t="e">
        <v>#REF!</v>
      </c>
      <c r="Z18" s="25" t="e">
        <v>#REF!</v>
      </c>
      <c r="AA18" s="26" t="e">
        <v>#REF!</v>
      </c>
      <c r="AB18" s="9"/>
    </row>
    <row r="19" spans="1:28" ht="33" customHeight="1">
      <c r="A19" s="172"/>
      <c r="B19" s="94"/>
      <c r="C19" s="165" t="s">
        <v>54</v>
      </c>
      <c r="D19" s="165"/>
      <c r="E19" s="165"/>
      <c r="F19" s="166"/>
      <c r="G19" s="34">
        <v>42112</v>
      </c>
      <c r="H19" s="34">
        <v>39113</v>
      </c>
      <c r="I19" s="26">
        <v>-7.1</v>
      </c>
      <c r="J19" s="27">
        <v>49760</v>
      </c>
      <c r="K19" s="34">
        <v>45937</v>
      </c>
      <c r="L19" s="26">
        <v>-7.7</v>
      </c>
      <c r="M19" s="172"/>
      <c r="N19" s="94"/>
      <c r="O19" s="165" t="s">
        <v>54</v>
      </c>
      <c r="P19" s="165"/>
      <c r="Q19" s="165"/>
      <c r="R19" s="166"/>
      <c r="S19" s="34">
        <v>2798</v>
      </c>
      <c r="T19" s="34">
        <v>2850</v>
      </c>
      <c r="U19" s="26">
        <v>1.9</v>
      </c>
      <c r="V19" s="34">
        <v>142756</v>
      </c>
      <c r="W19" s="34">
        <v>103993</v>
      </c>
      <c r="X19" s="26">
        <v>-27.2</v>
      </c>
      <c r="Y19" s="25">
        <v>237426</v>
      </c>
      <c r="Z19" s="25">
        <v>191893</v>
      </c>
      <c r="AA19" s="41">
        <v>-19.2</v>
      </c>
      <c r="AB19" s="9"/>
    </row>
    <row r="20" spans="1:28" ht="33" customHeight="1">
      <c r="A20" s="172"/>
      <c r="B20" s="167" t="s">
        <v>118</v>
      </c>
      <c r="C20" s="165"/>
      <c r="D20" s="165"/>
      <c r="E20" s="165"/>
      <c r="F20" s="103"/>
      <c r="G20" s="25">
        <v>391252</v>
      </c>
      <c r="H20" s="25">
        <v>491959</v>
      </c>
      <c r="I20" s="26">
        <v>25.7</v>
      </c>
      <c r="J20" s="27">
        <v>99283</v>
      </c>
      <c r="K20" s="25">
        <v>79393</v>
      </c>
      <c r="L20" s="26">
        <v>-20</v>
      </c>
      <c r="M20" s="172"/>
      <c r="N20" s="167" t="s">
        <v>118</v>
      </c>
      <c r="O20" s="165"/>
      <c r="P20" s="165"/>
      <c r="Q20" s="165"/>
      <c r="R20" s="103"/>
      <c r="S20" s="27">
        <v>5597</v>
      </c>
      <c r="T20" s="25">
        <v>5701</v>
      </c>
      <c r="U20" s="26">
        <v>1.9</v>
      </c>
      <c r="V20" s="25">
        <v>148569</v>
      </c>
      <c r="W20" s="25">
        <v>162633</v>
      </c>
      <c r="X20" s="26">
        <v>9.5</v>
      </c>
      <c r="Y20" s="25">
        <v>644701</v>
      </c>
      <c r="Z20" s="25">
        <v>739686</v>
      </c>
      <c r="AA20" s="41">
        <v>14.7</v>
      </c>
      <c r="AB20" s="9"/>
    </row>
    <row r="21" spans="1:28" ht="33" customHeight="1">
      <c r="A21" s="172"/>
      <c r="B21" s="94"/>
      <c r="C21" s="165" t="s">
        <v>55</v>
      </c>
      <c r="D21" s="165"/>
      <c r="E21" s="165"/>
      <c r="F21" s="166"/>
      <c r="G21" s="25">
        <v>307028</v>
      </c>
      <c r="H21" s="25">
        <v>413732</v>
      </c>
      <c r="I21" s="26">
        <v>34.8</v>
      </c>
      <c r="J21" s="27">
        <v>15477</v>
      </c>
      <c r="K21" s="25">
        <v>0</v>
      </c>
      <c r="L21" s="26" t="s">
        <v>155</v>
      </c>
      <c r="M21" s="172"/>
      <c r="N21" s="94"/>
      <c r="O21" s="165" t="s">
        <v>55</v>
      </c>
      <c r="P21" s="165"/>
      <c r="Q21" s="165"/>
      <c r="R21" s="166"/>
      <c r="S21" s="27">
        <v>0</v>
      </c>
      <c r="T21" s="25">
        <v>0</v>
      </c>
      <c r="U21" s="35" t="s">
        <v>154</v>
      </c>
      <c r="V21" s="25">
        <v>79308</v>
      </c>
      <c r="W21" s="25">
        <v>91647</v>
      </c>
      <c r="X21" s="26">
        <v>15.6</v>
      </c>
      <c r="Y21" s="25">
        <v>401813</v>
      </c>
      <c r="Z21" s="25">
        <v>505379</v>
      </c>
      <c r="AA21" s="41">
        <v>25.8</v>
      </c>
      <c r="AB21" s="9"/>
    </row>
    <row r="22" spans="1:28" ht="33" customHeight="1">
      <c r="A22" s="172"/>
      <c r="B22" s="94"/>
      <c r="C22" s="105"/>
      <c r="D22" s="165" t="s">
        <v>66</v>
      </c>
      <c r="E22" s="165"/>
      <c r="F22" s="166"/>
      <c r="G22" s="25">
        <v>0</v>
      </c>
      <c r="H22" s="25">
        <v>0</v>
      </c>
      <c r="I22" s="26" t="s">
        <v>154</v>
      </c>
      <c r="J22" s="27">
        <v>0</v>
      </c>
      <c r="K22" s="25">
        <v>0</v>
      </c>
      <c r="L22" s="26" t="s">
        <v>154</v>
      </c>
      <c r="M22" s="172"/>
      <c r="N22" s="94"/>
      <c r="O22" s="105"/>
      <c r="P22" s="165" t="s">
        <v>66</v>
      </c>
      <c r="Q22" s="165"/>
      <c r="R22" s="166"/>
      <c r="S22" s="27">
        <v>0</v>
      </c>
      <c r="T22" s="25">
        <v>0</v>
      </c>
      <c r="U22" s="26" t="s">
        <v>154</v>
      </c>
      <c r="V22" s="25">
        <v>0</v>
      </c>
      <c r="W22" s="25">
        <v>0</v>
      </c>
      <c r="X22" s="26" t="s">
        <v>154</v>
      </c>
      <c r="Y22" s="25">
        <v>0</v>
      </c>
      <c r="Z22" s="25">
        <v>0</v>
      </c>
      <c r="AA22" s="41" t="s">
        <v>154</v>
      </c>
      <c r="AB22" s="9"/>
    </row>
    <row r="23" spans="1:28" ht="33" customHeight="1">
      <c r="A23" s="172"/>
      <c r="B23" s="94"/>
      <c r="C23" s="165" t="s">
        <v>56</v>
      </c>
      <c r="D23" s="165"/>
      <c r="E23" s="165"/>
      <c r="F23" s="166"/>
      <c r="G23" s="25">
        <v>84224</v>
      </c>
      <c r="H23" s="25">
        <v>78227</v>
      </c>
      <c r="I23" s="26">
        <v>-7.1</v>
      </c>
      <c r="J23" s="27">
        <v>83806</v>
      </c>
      <c r="K23" s="25">
        <v>79393</v>
      </c>
      <c r="L23" s="26">
        <v>-5.3</v>
      </c>
      <c r="M23" s="172"/>
      <c r="N23" s="94"/>
      <c r="O23" s="165" t="s">
        <v>56</v>
      </c>
      <c r="P23" s="165"/>
      <c r="Q23" s="165"/>
      <c r="R23" s="166"/>
      <c r="S23" s="27">
        <v>5597</v>
      </c>
      <c r="T23" s="25">
        <v>5701</v>
      </c>
      <c r="U23" s="26">
        <v>1.9</v>
      </c>
      <c r="V23" s="25">
        <v>69261</v>
      </c>
      <c r="W23" s="25">
        <v>70986</v>
      </c>
      <c r="X23" s="26">
        <v>2.5</v>
      </c>
      <c r="Y23" s="25">
        <v>242888</v>
      </c>
      <c r="Z23" s="25">
        <v>234307</v>
      </c>
      <c r="AA23" s="41">
        <v>-3.5</v>
      </c>
      <c r="AB23" s="9"/>
    </row>
    <row r="24" spans="1:28" ht="39" customHeight="1" hidden="1">
      <c r="A24" s="109"/>
      <c r="B24" s="94"/>
      <c r="C24" s="173" t="s">
        <v>124</v>
      </c>
      <c r="D24" s="173"/>
      <c r="E24" s="173"/>
      <c r="F24" s="174"/>
      <c r="G24" s="25">
        <v>0</v>
      </c>
      <c r="H24" s="25">
        <v>0</v>
      </c>
      <c r="I24" s="26" t="s">
        <v>154</v>
      </c>
      <c r="J24" s="27">
        <v>0</v>
      </c>
      <c r="K24" s="25">
        <v>0</v>
      </c>
      <c r="L24" s="26" t="s">
        <v>154</v>
      </c>
      <c r="M24" s="109"/>
      <c r="N24" s="94"/>
      <c r="O24" s="173" t="s">
        <v>124</v>
      </c>
      <c r="P24" s="173"/>
      <c r="Q24" s="173"/>
      <c r="R24" s="174"/>
      <c r="S24" s="27">
        <v>0</v>
      </c>
      <c r="T24" s="25">
        <v>0</v>
      </c>
      <c r="U24" s="26" t="s">
        <v>154</v>
      </c>
      <c r="V24" s="25">
        <v>0</v>
      </c>
      <c r="W24" s="25">
        <v>0</v>
      </c>
      <c r="X24" s="26" t="s">
        <v>154</v>
      </c>
      <c r="Y24" s="25" t="e">
        <v>#REF!</v>
      </c>
      <c r="Z24" s="25" t="e">
        <v>#REF!</v>
      </c>
      <c r="AA24" s="26" t="e">
        <v>#REF!</v>
      </c>
      <c r="AB24" s="9"/>
    </row>
    <row r="25" spans="1:28" ht="33" customHeight="1">
      <c r="A25" s="110"/>
      <c r="B25" s="168" t="s">
        <v>116</v>
      </c>
      <c r="C25" s="169"/>
      <c r="D25" s="169"/>
      <c r="E25" s="169"/>
      <c r="F25" s="107"/>
      <c r="G25" s="30">
        <v>-44911</v>
      </c>
      <c r="H25" s="30">
        <v>-36341</v>
      </c>
      <c r="I25" s="31">
        <v>19.1</v>
      </c>
      <c r="J25" s="32">
        <v>-49523</v>
      </c>
      <c r="K25" s="30">
        <v>-33456</v>
      </c>
      <c r="L25" s="31">
        <v>32.4</v>
      </c>
      <c r="M25" s="110"/>
      <c r="N25" s="168" t="s">
        <v>116</v>
      </c>
      <c r="O25" s="169"/>
      <c r="P25" s="169"/>
      <c r="Q25" s="169"/>
      <c r="R25" s="107"/>
      <c r="S25" s="32">
        <v>-2799</v>
      </c>
      <c r="T25" s="30">
        <v>-2851</v>
      </c>
      <c r="U25" s="31">
        <v>-1.9</v>
      </c>
      <c r="V25" s="30">
        <v>74335</v>
      </c>
      <c r="W25" s="30">
        <v>2359</v>
      </c>
      <c r="X25" s="31">
        <v>96.8</v>
      </c>
      <c r="Y25" s="30">
        <v>-22898</v>
      </c>
      <c r="Z25" s="30">
        <v>-70289</v>
      </c>
      <c r="AA25" s="42">
        <v>-207</v>
      </c>
      <c r="AB25" s="9"/>
    </row>
    <row r="26" spans="1:28" ht="33" customHeight="1">
      <c r="A26" s="170" t="s">
        <v>57</v>
      </c>
      <c r="B26" s="171"/>
      <c r="C26" s="171"/>
      <c r="D26" s="171"/>
      <c r="E26" s="171"/>
      <c r="F26" s="175"/>
      <c r="G26" s="28">
        <v>1017</v>
      </c>
      <c r="H26" s="28">
        <v>-2186</v>
      </c>
      <c r="I26" s="33">
        <v>-314.9</v>
      </c>
      <c r="J26" s="29">
        <v>-267</v>
      </c>
      <c r="K26" s="28">
        <v>50</v>
      </c>
      <c r="L26" s="33">
        <v>118.7</v>
      </c>
      <c r="M26" s="170" t="s">
        <v>57</v>
      </c>
      <c r="N26" s="171"/>
      <c r="O26" s="171"/>
      <c r="P26" s="171"/>
      <c r="Q26" s="171"/>
      <c r="R26" s="175"/>
      <c r="S26" s="29">
        <v>17</v>
      </c>
      <c r="T26" s="28">
        <v>-59</v>
      </c>
      <c r="U26" s="33">
        <v>447.1</v>
      </c>
      <c r="V26" s="28">
        <v>85385</v>
      </c>
      <c r="W26" s="28">
        <v>46885</v>
      </c>
      <c r="X26" s="33">
        <v>45.1</v>
      </c>
      <c r="Y26" s="28">
        <v>86152</v>
      </c>
      <c r="Z26" s="28">
        <v>44690</v>
      </c>
      <c r="AA26" s="40">
        <v>-48.1</v>
      </c>
      <c r="AB26" s="9"/>
    </row>
    <row r="27" spans="1:28" ht="33" customHeight="1">
      <c r="A27" s="167" t="s">
        <v>58</v>
      </c>
      <c r="B27" s="165"/>
      <c r="C27" s="165"/>
      <c r="D27" s="165"/>
      <c r="E27" s="165"/>
      <c r="F27" s="166"/>
      <c r="G27" s="25">
        <v>32</v>
      </c>
      <c r="H27" s="25">
        <v>26</v>
      </c>
      <c r="I27" s="26">
        <v>-18.8</v>
      </c>
      <c r="J27" s="27">
        <v>13</v>
      </c>
      <c r="K27" s="25">
        <v>13</v>
      </c>
      <c r="L27" s="26">
        <v>0</v>
      </c>
      <c r="M27" s="167" t="s">
        <v>58</v>
      </c>
      <c r="N27" s="165"/>
      <c r="O27" s="165"/>
      <c r="P27" s="165"/>
      <c r="Q27" s="165"/>
      <c r="R27" s="166"/>
      <c r="S27" s="27">
        <v>0</v>
      </c>
      <c r="T27" s="25">
        <v>0</v>
      </c>
      <c r="U27" s="26" t="s">
        <v>154</v>
      </c>
      <c r="V27" s="25">
        <v>85190</v>
      </c>
      <c r="W27" s="25">
        <v>47407</v>
      </c>
      <c r="X27" s="26">
        <v>-44.4</v>
      </c>
      <c r="Y27" s="25">
        <v>85235</v>
      </c>
      <c r="Z27" s="25">
        <v>47446</v>
      </c>
      <c r="AA27" s="41">
        <v>-44.3</v>
      </c>
      <c r="AB27" s="9"/>
    </row>
    <row r="28" spans="1:28" ht="33" customHeight="1">
      <c r="A28" s="167" t="s">
        <v>59</v>
      </c>
      <c r="B28" s="165"/>
      <c r="C28" s="165"/>
      <c r="D28" s="165"/>
      <c r="E28" s="165"/>
      <c r="F28" s="166"/>
      <c r="G28" s="25">
        <v>32689</v>
      </c>
      <c r="H28" s="25">
        <v>33674</v>
      </c>
      <c r="I28" s="26">
        <v>3</v>
      </c>
      <c r="J28" s="27">
        <v>2648</v>
      </c>
      <c r="K28" s="25">
        <v>2368</v>
      </c>
      <c r="L28" s="26">
        <v>-10.6</v>
      </c>
      <c r="M28" s="167" t="s">
        <v>59</v>
      </c>
      <c r="N28" s="165"/>
      <c r="O28" s="165"/>
      <c r="P28" s="165"/>
      <c r="Q28" s="165"/>
      <c r="R28" s="166"/>
      <c r="S28" s="27">
        <v>60</v>
      </c>
      <c r="T28" s="25">
        <v>78</v>
      </c>
      <c r="U28" s="26">
        <v>30</v>
      </c>
      <c r="V28" s="25">
        <v>3508</v>
      </c>
      <c r="W28" s="25">
        <v>3533</v>
      </c>
      <c r="X28" s="26">
        <v>0.7</v>
      </c>
      <c r="Y28" s="25">
        <v>38905</v>
      </c>
      <c r="Z28" s="25">
        <v>39653</v>
      </c>
      <c r="AA28" s="41">
        <v>1.9</v>
      </c>
      <c r="AB28" s="9"/>
    </row>
    <row r="29" spans="1:28" ht="33" customHeight="1">
      <c r="A29" s="167" t="s">
        <v>60</v>
      </c>
      <c r="B29" s="165"/>
      <c r="C29" s="165"/>
      <c r="D29" s="165"/>
      <c r="E29" s="165"/>
      <c r="F29" s="166"/>
      <c r="G29" s="25">
        <v>0</v>
      </c>
      <c r="H29" s="25">
        <v>0</v>
      </c>
      <c r="I29" s="26" t="s">
        <v>154</v>
      </c>
      <c r="J29" s="27">
        <v>0</v>
      </c>
      <c r="K29" s="25">
        <v>0</v>
      </c>
      <c r="L29" s="26" t="s">
        <v>154</v>
      </c>
      <c r="M29" s="167" t="s">
        <v>60</v>
      </c>
      <c r="N29" s="165"/>
      <c r="O29" s="165"/>
      <c r="P29" s="165"/>
      <c r="Q29" s="165"/>
      <c r="R29" s="166"/>
      <c r="S29" s="27">
        <v>0</v>
      </c>
      <c r="T29" s="25">
        <v>0</v>
      </c>
      <c r="U29" s="26" t="s">
        <v>154</v>
      </c>
      <c r="V29" s="25">
        <v>0</v>
      </c>
      <c r="W29" s="25">
        <v>0</v>
      </c>
      <c r="X29" s="26" t="s">
        <v>154</v>
      </c>
      <c r="Y29" s="25">
        <v>0</v>
      </c>
      <c r="Z29" s="25">
        <v>0</v>
      </c>
      <c r="AA29" s="41" t="s">
        <v>154</v>
      </c>
      <c r="AB29" s="9"/>
    </row>
    <row r="30" spans="1:28" ht="33" customHeight="1">
      <c r="A30" s="167" t="s">
        <v>61</v>
      </c>
      <c r="B30" s="165"/>
      <c r="C30" s="165"/>
      <c r="D30" s="165"/>
      <c r="E30" s="165"/>
      <c r="F30" s="166"/>
      <c r="G30" s="28">
        <v>33674</v>
      </c>
      <c r="H30" s="28">
        <v>31462</v>
      </c>
      <c r="I30" s="26">
        <v>-6.6</v>
      </c>
      <c r="J30" s="29">
        <v>2368</v>
      </c>
      <c r="K30" s="28">
        <v>2405</v>
      </c>
      <c r="L30" s="26">
        <v>1.6</v>
      </c>
      <c r="M30" s="167" t="s">
        <v>61</v>
      </c>
      <c r="N30" s="165"/>
      <c r="O30" s="165"/>
      <c r="P30" s="165"/>
      <c r="Q30" s="165"/>
      <c r="R30" s="166"/>
      <c r="S30" s="28">
        <v>77</v>
      </c>
      <c r="T30" s="28">
        <v>19</v>
      </c>
      <c r="U30" s="26">
        <v>-75.3</v>
      </c>
      <c r="V30" s="29">
        <v>3703</v>
      </c>
      <c r="W30" s="28">
        <v>3011</v>
      </c>
      <c r="X30" s="26">
        <v>-18.7</v>
      </c>
      <c r="Y30" s="28">
        <v>39822</v>
      </c>
      <c r="Z30" s="28">
        <v>36897</v>
      </c>
      <c r="AA30" s="41">
        <v>-7.3</v>
      </c>
      <c r="AB30" s="9"/>
    </row>
    <row r="31" spans="1:28" ht="33" customHeight="1">
      <c r="A31" s="167" t="s">
        <v>62</v>
      </c>
      <c r="B31" s="165"/>
      <c r="C31" s="165"/>
      <c r="D31" s="165"/>
      <c r="E31" s="165"/>
      <c r="F31" s="166"/>
      <c r="G31" s="25">
        <v>0</v>
      </c>
      <c r="H31" s="25">
        <v>5580</v>
      </c>
      <c r="I31" s="26" t="s">
        <v>156</v>
      </c>
      <c r="J31" s="27">
        <v>0</v>
      </c>
      <c r="K31" s="25">
        <v>0</v>
      </c>
      <c r="L31" s="26" t="s">
        <v>154</v>
      </c>
      <c r="M31" s="167" t="s">
        <v>62</v>
      </c>
      <c r="N31" s="165"/>
      <c r="O31" s="165"/>
      <c r="P31" s="165"/>
      <c r="Q31" s="165"/>
      <c r="R31" s="166"/>
      <c r="S31" s="34">
        <v>0</v>
      </c>
      <c r="T31" s="25">
        <v>0</v>
      </c>
      <c r="U31" s="26" t="s">
        <v>154</v>
      </c>
      <c r="V31" s="34">
        <v>0</v>
      </c>
      <c r="W31" s="25">
        <v>0</v>
      </c>
      <c r="X31" s="26" t="s">
        <v>154</v>
      </c>
      <c r="Y31" s="25">
        <v>0</v>
      </c>
      <c r="Z31" s="25">
        <v>5580</v>
      </c>
      <c r="AA31" s="26" t="s">
        <v>156</v>
      </c>
      <c r="AB31" s="9"/>
    </row>
    <row r="32" spans="1:28" ht="33" customHeight="1">
      <c r="A32" s="167" t="s">
        <v>68</v>
      </c>
      <c r="B32" s="165"/>
      <c r="C32" s="165"/>
      <c r="D32" s="165"/>
      <c r="E32" s="165"/>
      <c r="F32" s="111" t="s">
        <v>119</v>
      </c>
      <c r="G32" s="25">
        <v>33674</v>
      </c>
      <c r="H32" s="25">
        <v>25882</v>
      </c>
      <c r="I32" s="26">
        <v>-23.1</v>
      </c>
      <c r="J32" s="27">
        <v>2368</v>
      </c>
      <c r="K32" s="25">
        <v>2405</v>
      </c>
      <c r="L32" s="26">
        <v>1.6</v>
      </c>
      <c r="M32" s="167" t="s">
        <v>68</v>
      </c>
      <c r="N32" s="165"/>
      <c r="O32" s="165"/>
      <c r="P32" s="165"/>
      <c r="Q32" s="165"/>
      <c r="R32" s="111" t="s">
        <v>119</v>
      </c>
      <c r="S32" s="27">
        <v>77</v>
      </c>
      <c r="T32" s="25">
        <v>19</v>
      </c>
      <c r="U32" s="26">
        <v>-75.3</v>
      </c>
      <c r="V32" s="25">
        <v>3703</v>
      </c>
      <c r="W32" s="25">
        <v>3011</v>
      </c>
      <c r="X32" s="26">
        <v>-18.7</v>
      </c>
      <c r="Y32" s="25">
        <v>39822</v>
      </c>
      <c r="Z32" s="25">
        <v>31317</v>
      </c>
      <c r="AA32" s="41">
        <v>-21.4</v>
      </c>
      <c r="AB32" s="9"/>
    </row>
    <row r="33" spans="1:28" ht="33" customHeight="1">
      <c r="A33" s="167"/>
      <c r="B33" s="165"/>
      <c r="C33" s="165"/>
      <c r="D33" s="165"/>
      <c r="E33" s="165"/>
      <c r="F33" s="111" t="s">
        <v>120</v>
      </c>
      <c r="G33" s="25">
        <v>0</v>
      </c>
      <c r="H33" s="25">
        <v>0</v>
      </c>
      <c r="I33" s="26" t="s">
        <v>154</v>
      </c>
      <c r="J33" s="27">
        <v>0</v>
      </c>
      <c r="K33" s="25">
        <v>0</v>
      </c>
      <c r="L33" s="26" t="s">
        <v>154</v>
      </c>
      <c r="M33" s="167"/>
      <c r="N33" s="165"/>
      <c r="O33" s="165"/>
      <c r="P33" s="165"/>
      <c r="Q33" s="165"/>
      <c r="R33" s="111" t="s">
        <v>120</v>
      </c>
      <c r="S33" s="27">
        <v>0</v>
      </c>
      <c r="T33" s="25">
        <v>0</v>
      </c>
      <c r="U33" s="26" t="s">
        <v>154</v>
      </c>
      <c r="V33" s="25">
        <v>0</v>
      </c>
      <c r="W33" s="25">
        <v>0</v>
      </c>
      <c r="X33" s="26" t="s">
        <v>154</v>
      </c>
      <c r="Y33" s="25">
        <v>0</v>
      </c>
      <c r="Z33" s="25">
        <v>0</v>
      </c>
      <c r="AA33" s="26" t="s">
        <v>154</v>
      </c>
      <c r="AB33" s="9"/>
    </row>
    <row r="34" spans="1:28" ht="33" customHeight="1">
      <c r="A34" s="176" t="s">
        <v>121</v>
      </c>
      <c r="B34" s="177"/>
      <c r="C34" s="177"/>
      <c r="D34" s="177"/>
      <c r="E34" s="177"/>
      <c r="F34" s="112" t="s">
        <v>122</v>
      </c>
      <c r="G34" s="36">
        <v>0</v>
      </c>
      <c r="H34" s="36">
        <v>0</v>
      </c>
      <c r="I34" s="26" t="s">
        <v>154</v>
      </c>
      <c r="J34" s="37">
        <v>0</v>
      </c>
      <c r="K34" s="36">
        <v>0</v>
      </c>
      <c r="L34" s="26" t="s">
        <v>154</v>
      </c>
      <c r="M34" s="176" t="s">
        <v>121</v>
      </c>
      <c r="N34" s="177"/>
      <c r="O34" s="177"/>
      <c r="P34" s="177"/>
      <c r="Q34" s="177"/>
      <c r="R34" s="112" t="s">
        <v>122</v>
      </c>
      <c r="S34" s="36">
        <v>0</v>
      </c>
      <c r="T34" s="36">
        <v>0</v>
      </c>
      <c r="U34" s="26" t="s">
        <v>154</v>
      </c>
      <c r="V34" s="36">
        <v>0</v>
      </c>
      <c r="W34" s="36">
        <v>0</v>
      </c>
      <c r="X34" s="26" t="s">
        <v>154</v>
      </c>
      <c r="Y34" s="36">
        <v>0</v>
      </c>
      <c r="Z34" s="36">
        <v>0</v>
      </c>
      <c r="AA34" s="26" t="s">
        <v>154</v>
      </c>
      <c r="AB34" s="9"/>
    </row>
    <row r="35" spans="1:27" ht="33" customHeight="1">
      <c r="A35" s="178" t="s">
        <v>123</v>
      </c>
      <c r="B35" s="179"/>
      <c r="C35" s="179"/>
      <c r="D35" s="179"/>
      <c r="E35" s="179"/>
      <c r="F35" s="113" t="s">
        <v>122</v>
      </c>
      <c r="G35" s="38">
        <v>81.3</v>
      </c>
      <c r="H35" s="38">
        <v>79</v>
      </c>
      <c r="I35" s="31">
        <v>-2.299999999999997</v>
      </c>
      <c r="J35" s="38">
        <v>83.3</v>
      </c>
      <c r="K35" s="38">
        <v>76.4</v>
      </c>
      <c r="L35" s="31">
        <v>-6.8999999999999915</v>
      </c>
      <c r="M35" s="178" t="s">
        <v>123</v>
      </c>
      <c r="N35" s="179"/>
      <c r="O35" s="179"/>
      <c r="P35" s="179"/>
      <c r="Q35" s="179"/>
      <c r="R35" s="113" t="s">
        <v>122</v>
      </c>
      <c r="S35" s="44">
        <v>76.2</v>
      </c>
      <c r="T35" s="38">
        <v>77.2</v>
      </c>
      <c r="U35" s="31">
        <v>1</v>
      </c>
      <c r="V35" s="44">
        <v>69.1</v>
      </c>
      <c r="W35" s="38">
        <v>84.5</v>
      </c>
      <c r="X35" s="31">
        <v>15.400000000000006</v>
      </c>
      <c r="Y35" s="38">
        <v>78.1</v>
      </c>
      <c r="Z35" s="38">
        <v>79.7</v>
      </c>
      <c r="AA35" s="42">
        <v>1.6000000000000085</v>
      </c>
    </row>
    <row r="37" spans="7:27" ht="17.25">
      <c r="G37" s="6"/>
      <c r="H37" s="6"/>
      <c r="I37" s="6"/>
      <c r="J37" s="6"/>
      <c r="K37" s="6"/>
      <c r="L37" s="6"/>
      <c r="S37" s="6"/>
      <c r="T37" s="6"/>
      <c r="U37" s="6"/>
      <c r="V37" s="6"/>
      <c r="W37" s="6"/>
      <c r="X37" s="6"/>
      <c r="Y37" s="6"/>
      <c r="Z37" s="6"/>
      <c r="AA37" s="6"/>
    </row>
  </sheetData>
  <sheetProtection/>
  <mergeCells count="77">
    <mergeCell ref="K1:L1"/>
    <mergeCell ref="Z1:AA1"/>
    <mergeCell ref="M31:R31"/>
    <mergeCell ref="M32:Q33"/>
    <mergeCell ref="O23:R23"/>
    <mergeCell ref="O24:R24"/>
    <mergeCell ref="N25:Q25"/>
    <mergeCell ref="M26:R26"/>
    <mergeCell ref="N16:Q16"/>
    <mergeCell ref="O13:R13"/>
    <mergeCell ref="P22:R22"/>
    <mergeCell ref="M34:Q34"/>
    <mergeCell ref="M35:Q35"/>
    <mergeCell ref="M27:R27"/>
    <mergeCell ref="M28:R28"/>
    <mergeCell ref="M29:R29"/>
    <mergeCell ref="M30:R30"/>
    <mergeCell ref="A1:H1"/>
    <mergeCell ref="Y3:AA3"/>
    <mergeCell ref="G3:I3"/>
    <mergeCell ref="G2:L2"/>
    <mergeCell ref="S2:X2"/>
    <mergeCell ref="V3:X3"/>
    <mergeCell ref="S3:U3"/>
    <mergeCell ref="J3:L3"/>
    <mergeCell ref="W1:X1"/>
    <mergeCell ref="M1:T1"/>
    <mergeCell ref="A28:F28"/>
    <mergeCell ref="A34:E34"/>
    <mergeCell ref="A35:E35"/>
    <mergeCell ref="A29:F29"/>
    <mergeCell ref="A30:F30"/>
    <mergeCell ref="A31:F31"/>
    <mergeCell ref="A32:E33"/>
    <mergeCell ref="A27:F27"/>
    <mergeCell ref="B20:E20"/>
    <mergeCell ref="A17:A23"/>
    <mergeCell ref="C23:F23"/>
    <mergeCell ref="D22:F22"/>
    <mergeCell ref="C24:F24"/>
    <mergeCell ref="B25:E25"/>
    <mergeCell ref="A26:F26"/>
    <mergeCell ref="C19:F19"/>
    <mergeCell ref="C21:F21"/>
    <mergeCell ref="A6:A14"/>
    <mergeCell ref="C6:F6"/>
    <mergeCell ref="C8:F8"/>
    <mergeCell ref="B10:E10"/>
    <mergeCell ref="D7:F7"/>
    <mergeCell ref="D9:F9"/>
    <mergeCell ref="D14:F14"/>
    <mergeCell ref="C17:F17"/>
    <mergeCell ref="D12:F12"/>
    <mergeCell ref="M17:M23"/>
    <mergeCell ref="O17:R17"/>
    <mergeCell ref="O18:R18"/>
    <mergeCell ref="O19:R19"/>
    <mergeCell ref="N20:Q20"/>
    <mergeCell ref="C18:F18"/>
    <mergeCell ref="B15:E15"/>
    <mergeCell ref="O21:R21"/>
    <mergeCell ref="N15:Q15"/>
    <mergeCell ref="N5:Q5"/>
    <mergeCell ref="B16:E16"/>
    <mergeCell ref="B5:E5"/>
    <mergeCell ref="C11:F11"/>
    <mergeCell ref="C13:F13"/>
    <mergeCell ref="Y2:AA2"/>
    <mergeCell ref="M6:M14"/>
    <mergeCell ref="O6:R6"/>
    <mergeCell ref="P7:R7"/>
    <mergeCell ref="O8:R8"/>
    <mergeCell ref="P9:R9"/>
    <mergeCell ref="N10:Q10"/>
    <mergeCell ref="O11:R11"/>
    <mergeCell ref="P14:R14"/>
    <mergeCell ref="P12:R12"/>
  </mergeCells>
  <printOptions/>
  <pageMargins left="0.7874015748031497" right="0.5905511811023623" top="0.7874015748031497" bottom="0.5905511811023623" header="0" footer="0"/>
  <pageSetup blackAndWhite="1" fitToWidth="2" horizontalDpi="600" verticalDpi="600" orientation="portrait" paperSize="9" scale="70" r:id="rId4"/>
  <headerFooter alignWithMargins="0">
    <oddHeader>&amp;R法非適用企業－簡易水道事業</oddHeader>
  </headerFooter>
  <colBreaks count="1" manualBreakCount="1">
    <brk id="12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2014-07-05T08:37:00Z</cp:lastPrinted>
  <dcterms:created xsi:type="dcterms:W3CDTF">2001-11-22T07:03:35Z</dcterms:created>
  <dcterms:modified xsi:type="dcterms:W3CDTF">2016-02-04T01:20:37Z</dcterms:modified>
  <cp:category/>
  <cp:version/>
  <cp:contentType/>
  <cp:contentStatus/>
</cp:coreProperties>
</file>