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95" windowWidth="14580" windowHeight="7710" activeTab="0"/>
  </bookViews>
  <sheets>
    <sheet name="4" sheetId="1" r:id="rId1"/>
  </sheets>
  <definedNames>
    <definedName name="_xlnm.Print_Area" localSheetId="0">'4'!$A$1:$V$45</definedName>
  </definedNames>
  <calcPr fullCalcOnLoad="1"/>
</workbook>
</file>

<file path=xl/sharedStrings.xml><?xml version="1.0" encoding="utf-8"?>
<sst xmlns="http://schemas.openxmlformats.org/spreadsheetml/2006/main" count="232" uniqueCount="41">
  <si>
    <t xml:space="preserve">－ </t>
  </si>
  <si>
    <t>合   計</t>
  </si>
  <si>
    <t>大 学 卒</t>
  </si>
  <si>
    <t>短 大 卒</t>
  </si>
  <si>
    <t>高 校 卒</t>
  </si>
  <si>
    <t>中 学 卒</t>
  </si>
  <si>
    <t>４　学歴別 ・ 経験年数別職員数 
　　①(一般行政職)</t>
  </si>
  <si>
    <t>経験年数別</t>
  </si>
  <si>
    <t>5年未満</t>
  </si>
  <si>
    <t>5年以上</t>
  </si>
  <si>
    <t>10年以上</t>
  </si>
  <si>
    <t>15年以上</t>
  </si>
  <si>
    <t>20年以上</t>
  </si>
  <si>
    <t>25年以上</t>
  </si>
  <si>
    <t>30年以上</t>
  </si>
  <si>
    <t>35年以上</t>
  </si>
  <si>
    <t>合計職員数</t>
  </si>
  <si>
    <t>平均経験
年数</t>
  </si>
  <si>
    <t>10年未満</t>
  </si>
  <si>
    <t>15年未満</t>
  </si>
  <si>
    <t>20年未満</t>
  </si>
  <si>
    <t>25年未満</t>
  </si>
  <si>
    <t>30年未満</t>
  </si>
  <si>
    <t>35年未満</t>
  </si>
  <si>
    <t>団体区分</t>
  </si>
  <si>
    <t>学 歴 別</t>
  </si>
  <si>
    <t>職 員 数</t>
  </si>
  <si>
    <t>構 成 比</t>
  </si>
  <si>
    <t>(構 成 比)</t>
  </si>
  <si>
    <t>市町計</t>
  </si>
  <si>
    <t>合   計</t>
  </si>
  <si>
    <t>年</t>
  </si>
  <si>
    <t>大 学 卒</t>
  </si>
  <si>
    <t>短 大 卒</t>
  </si>
  <si>
    <t>高 校 卒</t>
  </si>
  <si>
    <t>中 学 卒</t>
  </si>
  <si>
    <t>再 任 用</t>
  </si>
  <si>
    <t>市</t>
  </si>
  <si>
    <t>町</t>
  </si>
  <si>
    <t>　　②(技能労務職)</t>
  </si>
  <si>
    <t>平均経験
年数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</si>
</sst>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#,##0_);\(#,##0\)"/>
    <numFmt numFmtId="180" formatCode="\(0.0\);[Red]\(0.0\)"/>
    <numFmt numFmtId="181" formatCode="0_);[Red]\(0\)"/>
    <numFmt numFmtId="182" formatCode="#,##0_ ;[Red]\-#,##0\ "/>
    <numFmt numFmtId="183" formatCode="0.0_ ;[Red]\-0.0\ "/>
    <numFmt numFmtId="184" formatCode="0_ "/>
    <numFmt numFmtId="185" formatCode="0_ ;[Red]\-0\ "/>
    <numFmt numFmtId="186" formatCode="0.00_);[Red]\(0.00\)"/>
    <numFmt numFmtId="187" formatCode="#,##0_ "/>
    <numFmt numFmtId="188" formatCode="0.0_ "/>
    <numFmt numFmtId="189" formatCode="#,##0.0_ ;[Red]\-#,##0.0\ "/>
    <numFmt numFmtId="190" formatCode="#,##0.0;&quot;△ &quot;#,##0.0"/>
    <numFmt numFmtId="191" formatCode="#,##0;&quot;△ &quot;#,##0"/>
    <numFmt numFmtId="192" formatCode="#,##0.0_);[Red]\(#,##0.0\)"/>
    <numFmt numFmtId="193" formatCode="_ * #,##0_ ;_ * &quot;△&quot;#,##0_ ;_ * &quot;-&quot;_ ;_ @_ "/>
    <numFmt numFmtId="194" formatCode="0.0%"/>
    <numFmt numFmtId="195" formatCode="0.&quot;00&quot;"/>
    <numFmt numFmtId="196" formatCode="#,##0.&quot;00&quot;"/>
    <numFmt numFmtId="197" formatCode="#,###&quot; &quot;"/>
    <numFmt numFmtId="198" formatCode="0.0000_);[Red]\(0.0000\)"/>
    <numFmt numFmtId="199" formatCode="0.000_ "/>
  </numFmts>
  <fonts count="5">
    <font>
      <sz val="10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vertical="center"/>
    </xf>
    <xf numFmtId="177" fontId="4" fillId="0" borderId="6" xfId="16" applyNumberFormat="1" applyFont="1" applyFill="1" applyBorder="1" applyAlignment="1">
      <alignment vertical="center"/>
    </xf>
    <xf numFmtId="38" fontId="4" fillId="0" borderId="7" xfId="16" applyFont="1" applyFill="1" applyBorder="1" applyAlignment="1">
      <alignment vertical="center"/>
    </xf>
    <xf numFmtId="180" fontId="4" fillId="0" borderId="8" xfId="0" applyNumberFormat="1" applyFont="1" applyFill="1" applyBorder="1" applyAlignment="1">
      <alignment vertical="center"/>
    </xf>
    <xf numFmtId="188" fontId="4" fillId="0" borderId="7" xfId="0" applyNumberFormat="1" applyFont="1" applyFill="1" applyBorder="1" applyAlignment="1" quotePrefix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8" fontId="4" fillId="0" borderId="6" xfId="16" applyNumberFormat="1" applyFont="1" applyFill="1" applyBorder="1" applyAlignment="1">
      <alignment vertical="center"/>
    </xf>
    <xf numFmtId="177" fontId="4" fillId="0" borderId="6" xfId="16" applyNumberFormat="1" applyFont="1" applyFill="1" applyBorder="1" applyAlignment="1">
      <alignment horizontal="right" vertical="center"/>
    </xf>
    <xf numFmtId="188" fontId="4" fillId="0" borderId="7" xfId="0" applyNumberFormat="1" applyFont="1" applyFill="1" applyBorder="1" applyAlignment="1">
      <alignment horizontal="right" vertical="center"/>
    </xf>
    <xf numFmtId="19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4" fillId="0" borderId="10" xfId="16" applyNumberFormat="1" applyFont="1" applyFill="1" applyBorder="1" applyAlignment="1">
      <alignment vertical="center"/>
    </xf>
    <xf numFmtId="177" fontId="4" fillId="0" borderId="10" xfId="16" applyNumberFormat="1" applyFont="1" applyFill="1" applyBorder="1" applyAlignment="1">
      <alignment horizontal="right" vertical="center"/>
    </xf>
    <xf numFmtId="177" fontId="4" fillId="0" borderId="10" xfId="16" applyNumberFormat="1" applyFont="1" applyFill="1" applyBorder="1" applyAlignment="1">
      <alignment vertical="center"/>
    </xf>
    <xf numFmtId="38" fontId="4" fillId="0" borderId="11" xfId="16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0" xfId="16" applyNumberFormat="1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178" fontId="4" fillId="0" borderId="5" xfId="16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8" fontId="4" fillId="0" borderId="15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019800"/>
          <a:ext cx="666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28625"/>
          <a:ext cx="1409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28625"/>
          <a:ext cx="666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019800"/>
          <a:ext cx="1409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W45"/>
  <sheetViews>
    <sheetView tabSelected="1" view="pageBreakPreview" zoomScale="75" zoomScaleSheetLayoutView="75" workbookViewId="0" topLeftCell="A1">
      <selection activeCell="N10" sqref="N10"/>
    </sheetView>
  </sheetViews>
  <sheetFormatPr defaultColWidth="9.00390625" defaultRowHeight="12.75"/>
  <cols>
    <col min="1" max="1" width="8.75390625" style="1" customWidth="1"/>
    <col min="2" max="2" width="9.75390625" style="1" customWidth="1"/>
    <col min="3" max="16" width="8.75390625" style="1" customWidth="1"/>
    <col min="17" max="18" width="8.25390625" style="1" customWidth="1"/>
    <col min="19" max="19" width="7.125" style="1" customWidth="1"/>
    <col min="20" max="20" width="7.75390625" style="1" customWidth="1"/>
    <col min="21" max="21" width="7.00390625" style="1" customWidth="1"/>
    <col min="22" max="22" width="3.75390625" style="1" customWidth="1"/>
    <col min="23" max="23" width="9.875" style="1" bestFit="1" customWidth="1"/>
    <col min="24" max="16384" width="9.125" style="1" customWidth="1"/>
  </cols>
  <sheetData>
    <row r="1" spans="1:4" ht="33.75" customHeight="1" thickBot="1">
      <c r="A1" s="68" t="s">
        <v>6</v>
      </c>
      <c r="B1" s="68"/>
      <c r="C1" s="68"/>
      <c r="D1" s="68"/>
    </row>
    <row r="2" spans="1:22" ht="17.25" customHeight="1">
      <c r="A2" s="2"/>
      <c r="B2" s="3" t="s">
        <v>7</v>
      </c>
      <c r="C2" s="50" t="s">
        <v>8</v>
      </c>
      <c r="D2" s="51"/>
      <c r="E2" s="54" t="s">
        <v>9</v>
      </c>
      <c r="F2" s="55"/>
      <c r="G2" s="54" t="s">
        <v>10</v>
      </c>
      <c r="H2" s="55"/>
      <c r="I2" s="54" t="s">
        <v>11</v>
      </c>
      <c r="J2" s="55"/>
      <c r="K2" s="54" t="s">
        <v>12</v>
      </c>
      <c r="L2" s="55"/>
      <c r="M2" s="54" t="s">
        <v>13</v>
      </c>
      <c r="N2" s="55"/>
      <c r="O2" s="54" t="s">
        <v>14</v>
      </c>
      <c r="P2" s="55"/>
      <c r="Q2" s="54" t="s">
        <v>15</v>
      </c>
      <c r="R2" s="58"/>
      <c r="S2" s="50" t="s">
        <v>16</v>
      </c>
      <c r="T2" s="51"/>
      <c r="U2" s="44" t="s">
        <v>17</v>
      </c>
      <c r="V2" s="71"/>
    </row>
    <row r="3" spans="1:22" ht="17.25" customHeight="1">
      <c r="A3" s="4"/>
      <c r="B3" s="5"/>
      <c r="C3" s="69"/>
      <c r="D3" s="70"/>
      <c r="E3" s="56" t="s">
        <v>18</v>
      </c>
      <c r="F3" s="57"/>
      <c r="G3" s="56" t="s">
        <v>19</v>
      </c>
      <c r="H3" s="57"/>
      <c r="I3" s="56" t="s">
        <v>20</v>
      </c>
      <c r="J3" s="57"/>
      <c r="K3" s="56" t="s">
        <v>21</v>
      </c>
      <c r="L3" s="57"/>
      <c r="M3" s="56" t="s">
        <v>22</v>
      </c>
      <c r="N3" s="57"/>
      <c r="O3" s="56" t="s">
        <v>23</v>
      </c>
      <c r="P3" s="57"/>
      <c r="Q3" s="56"/>
      <c r="R3" s="62"/>
      <c r="S3" s="52"/>
      <c r="T3" s="53"/>
      <c r="U3" s="72"/>
      <c r="V3" s="73"/>
    </row>
    <row r="4" spans="1:22" ht="17.25" customHeight="1">
      <c r="A4" s="6" t="s">
        <v>24</v>
      </c>
      <c r="B4" s="7" t="s">
        <v>25</v>
      </c>
      <c r="C4" s="8" t="s">
        <v>26</v>
      </c>
      <c r="D4" s="8" t="s">
        <v>27</v>
      </c>
      <c r="E4" s="8" t="s">
        <v>26</v>
      </c>
      <c r="F4" s="8" t="s">
        <v>27</v>
      </c>
      <c r="G4" s="8" t="s">
        <v>26</v>
      </c>
      <c r="H4" s="8" t="s">
        <v>27</v>
      </c>
      <c r="I4" s="8" t="s">
        <v>26</v>
      </c>
      <c r="J4" s="8" t="s">
        <v>27</v>
      </c>
      <c r="K4" s="8" t="s">
        <v>26</v>
      </c>
      <c r="L4" s="8" t="s">
        <v>27</v>
      </c>
      <c r="M4" s="8" t="s">
        <v>26</v>
      </c>
      <c r="N4" s="8" t="s">
        <v>27</v>
      </c>
      <c r="O4" s="8" t="s">
        <v>26</v>
      </c>
      <c r="P4" s="8" t="s">
        <v>27</v>
      </c>
      <c r="Q4" s="8" t="s">
        <v>26</v>
      </c>
      <c r="R4" s="8" t="s">
        <v>27</v>
      </c>
      <c r="S4" s="52" t="s">
        <v>28</v>
      </c>
      <c r="T4" s="53"/>
      <c r="U4" s="72"/>
      <c r="V4" s="73"/>
    </row>
    <row r="5" spans="1:22" ht="19.5" customHeight="1">
      <c r="A5" s="63" t="s">
        <v>29</v>
      </c>
      <c r="B5" s="9" t="s">
        <v>30</v>
      </c>
      <c r="C5" s="10">
        <v>637</v>
      </c>
      <c r="D5" s="11">
        <f>ROUND(C5/$S$5*100,1)</f>
        <v>10.2</v>
      </c>
      <c r="E5" s="10">
        <v>582</v>
      </c>
      <c r="F5" s="11">
        <f>ROUND(E5/$S$5*100,1)</f>
        <v>9.3</v>
      </c>
      <c r="G5" s="10">
        <v>783</v>
      </c>
      <c r="H5" s="11">
        <f>ROUND(G5/$S$5*100,1)</f>
        <v>12.5</v>
      </c>
      <c r="I5" s="10">
        <v>953</v>
      </c>
      <c r="J5" s="11">
        <f>ROUND(I5/$S$5*100,1)</f>
        <v>15.2</v>
      </c>
      <c r="K5" s="10">
        <v>981</v>
      </c>
      <c r="L5" s="11">
        <f>ROUNDDOWN(K5/$S$5*100,1)</f>
        <v>15.6</v>
      </c>
      <c r="M5" s="10">
        <v>638</v>
      </c>
      <c r="N5" s="11">
        <f>ROUND(M5/$S$5*100,1)</f>
        <v>10.2</v>
      </c>
      <c r="O5" s="10">
        <v>934</v>
      </c>
      <c r="P5" s="11">
        <f>ROUND(O5/$S$5*100,1)</f>
        <v>14.9</v>
      </c>
      <c r="Q5" s="10">
        <v>757</v>
      </c>
      <c r="R5" s="11">
        <f>ROUND(Q5/$S$5*100,1)</f>
        <v>12.1</v>
      </c>
      <c r="S5" s="12">
        <v>6265</v>
      </c>
      <c r="T5" s="13">
        <f>SUM(T6:T10)</f>
        <v>99.99999999999999</v>
      </c>
      <c r="U5" s="14">
        <v>20.77631018888002</v>
      </c>
      <c r="V5" s="15" t="s">
        <v>31</v>
      </c>
    </row>
    <row r="6" spans="1:22" ht="19.5" customHeight="1">
      <c r="A6" s="64"/>
      <c r="B6" s="9" t="s">
        <v>32</v>
      </c>
      <c r="C6" s="16">
        <v>599</v>
      </c>
      <c r="D6" s="11">
        <f>ROUND(C6/$S$6*100,1)</f>
        <v>15.4</v>
      </c>
      <c r="E6" s="16">
        <v>527</v>
      </c>
      <c r="F6" s="11">
        <f>ROUND(E6/$S$6*100,1)</f>
        <v>13.5</v>
      </c>
      <c r="G6" s="16">
        <v>659</v>
      </c>
      <c r="H6" s="11">
        <f>ROUND(G6/$S$6*100,1)</f>
        <v>16.9</v>
      </c>
      <c r="I6" s="16">
        <v>596</v>
      </c>
      <c r="J6" s="11">
        <f>ROUND(I6/$S$6*100,1)</f>
        <v>15.3</v>
      </c>
      <c r="K6" s="16">
        <v>561</v>
      </c>
      <c r="L6" s="11">
        <f>ROUND(K6/$S$6*100,1)</f>
        <v>14.4</v>
      </c>
      <c r="M6" s="16">
        <v>352</v>
      </c>
      <c r="N6" s="11">
        <f>ROUND(M6/$S$6*100,1)</f>
        <v>9</v>
      </c>
      <c r="O6" s="16">
        <v>478</v>
      </c>
      <c r="P6" s="11">
        <f>ROUNDDOWN(O6/$S$6*100,1)</f>
        <v>12.2</v>
      </c>
      <c r="Q6" s="16">
        <v>128</v>
      </c>
      <c r="R6" s="11">
        <f>ROUND(Q6/$S$6*100,1)</f>
        <v>3.3</v>
      </c>
      <c r="S6" s="12">
        <v>3900</v>
      </c>
      <c r="T6" s="13">
        <f>ROUND(S6/$S$5*100,1)</f>
        <v>62.3</v>
      </c>
      <c r="U6" s="14">
        <v>16.888333333333332</v>
      </c>
      <c r="V6" s="15" t="s">
        <v>31</v>
      </c>
    </row>
    <row r="7" spans="1:22" ht="19.5" customHeight="1">
      <c r="A7" s="64"/>
      <c r="B7" s="9" t="s">
        <v>33</v>
      </c>
      <c r="C7" s="16">
        <v>15</v>
      </c>
      <c r="D7" s="11">
        <f>ROUND(C7/$S$7*100,1)</f>
        <v>1.7</v>
      </c>
      <c r="E7" s="16">
        <v>22</v>
      </c>
      <c r="F7" s="11">
        <f>ROUND(E7/$S$7*100,1)</f>
        <v>2.5</v>
      </c>
      <c r="G7" s="16">
        <v>59</v>
      </c>
      <c r="H7" s="11">
        <f>ROUND(G7/$S$7*100,1)</f>
        <v>6.7</v>
      </c>
      <c r="I7" s="16">
        <v>212</v>
      </c>
      <c r="J7" s="11">
        <f>ROUNDDOWN(I7/$S$7*100,1)</f>
        <v>23.9</v>
      </c>
      <c r="K7" s="16">
        <v>200</v>
      </c>
      <c r="L7" s="11">
        <f>ROUND(K7/$S$7*100,1)</f>
        <v>22.6</v>
      </c>
      <c r="M7" s="16">
        <v>129</v>
      </c>
      <c r="N7" s="11">
        <f>ROUND(M7/$S$7*100,1)</f>
        <v>14.6</v>
      </c>
      <c r="O7" s="16">
        <v>163</v>
      </c>
      <c r="P7" s="11">
        <f>ROUND(O7/$S$7*100,1)</f>
        <v>18.4</v>
      </c>
      <c r="Q7" s="16">
        <v>85</v>
      </c>
      <c r="R7" s="11">
        <f>ROUND(Q7/$S$7*100,1)</f>
        <v>9.6</v>
      </c>
      <c r="S7" s="12">
        <v>885</v>
      </c>
      <c r="T7" s="13">
        <f>ROUND(S7/$S$5*100,1)</f>
        <v>14.1</v>
      </c>
      <c r="U7" s="14">
        <v>23.818361581920907</v>
      </c>
      <c r="V7" s="15" t="s">
        <v>31</v>
      </c>
    </row>
    <row r="8" spans="1:22" ht="19.5" customHeight="1">
      <c r="A8" s="64"/>
      <c r="B8" s="9" t="s">
        <v>34</v>
      </c>
      <c r="C8" s="16">
        <v>23</v>
      </c>
      <c r="D8" s="11">
        <f>ROUND(C8/$S$8*100,1)</f>
        <v>1.6</v>
      </c>
      <c r="E8" s="16">
        <v>33</v>
      </c>
      <c r="F8" s="11">
        <f>ROUND(E8/$S$8*100,1)</f>
        <v>2.2</v>
      </c>
      <c r="G8" s="16">
        <v>65</v>
      </c>
      <c r="H8" s="11">
        <f>ROUND(G8/$S$8*100,1)</f>
        <v>4.4</v>
      </c>
      <c r="I8" s="16">
        <v>144</v>
      </c>
      <c r="J8" s="11">
        <f>ROUND(I8/$S$8*100,1)</f>
        <v>9.8</v>
      </c>
      <c r="K8" s="16">
        <v>219</v>
      </c>
      <c r="L8" s="11">
        <f>ROUND(K8/$S$8*100,1)</f>
        <v>14.9</v>
      </c>
      <c r="M8" s="16">
        <v>157</v>
      </c>
      <c r="N8" s="11">
        <f>ROUND(M8/$S$8*100,1)</f>
        <v>10.7</v>
      </c>
      <c r="O8" s="16">
        <v>293</v>
      </c>
      <c r="P8" s="11">
        <f>ROUND(O8/$S$8*100,1)</f>
        <v>19.9</v>
      </c>
      <c r="Q8" s="16">
        <v>536</v>
      </c>
      <c r="R8" s="11">
        <f>ROUND(Q8/$S$8*100,1)</f>
        <v>36.5</v>
      </c>
      <c r="S8" s="12">
        <v>1470</v>
      </c>
      <c r="T8" s="13">
        <f>ROUND(S8/$S$5*100,1)</f>
        <v>23.5</v>
      </c>
      <c r="U8" s="14">
        <v>29.164569160997733</v>
      </c>
      <c r="V8" s="15" t="s">
        <v>31</v>
      </c>
    </row>
    <row r="9" spans="1:22" ht="19.5" customHeight="1">
      <c r="A9" s="64"/>
      <c r="B9" s="9" t="s">
        <v>35</v>
      </c>
      <c r="C9" s="16">
        <v>0</v>
      </c>
      <c r="D9" s="17" t="s">
        <v>0</v>
      </c>
      <c r="E9" s="16">
        <v>0</v>
      </c>
      <c r="F9" s="17" t="s">
        <v>0</v>
      </c>
      <c r="G9" s="16">
        <v>0</v>
      </c>
      <c r="H9" s="17" t="s">
        <v>0</v>
      </c>
      <c r="I9" s="16">
        <v>1</v>
      </c>
      <c r="J9" s="11">
        <f>ROUND(I9/$S$9*100,1)</f>
        <v>11.1</v>
      </c>
      <c r="K9" s="16">
        <v>1</v>
      </c>
      <c r="L9" s="11">
        <f>ROUND(K9/$S$9*100,1)</f>
        <v>11.1</v>
      </c>
      <c r="M9" s="16">
        <v>0</v>
      </c>
      <c r="N9" s="17" t="s">
        <v>0</v>
      </c>
      <c r="O9" s="16">
        <v>0</v>
      </c>
      <c r="P9" s="17" t="s">
        <v>0</v>
      </c>
      <c r="Q9" s="16">
        <v>7</v>
      </c>
      <c r="R9" s="11">
        <f>ROUND(Q9/$S$9*100,1)</f>
        <v>77.8</v>
      </c>
      <c r="S9" s="12">
        <v>9</v>
      </c>
      <c r="T9" s="13">
        <f>ROUND(S9/$S$5*100,1)</f>
        <v>0.1</v>
      </c>
      <c r="U9" s="14">
        <v>34.36111111111111</v>
      </c>
      <c r="V9" s="15" t="s">
        <v>31</v>
      </c>
    </row>
    <row r="10" spans="1:22" ht="19.5" customHeight="1">
      <c r="A10" s="65"/>
      <c r="B10" s="9" t="s">
        <v>36</v>
      </c>
      <c r="C10" s="16">
        <v>0</v>
      </c>
      <c r="D10" s="17" t="s">
        <v>0</v>
      </c>
      <c r="E10" s="16">
        <v>0</v>
      </c>
      <c r="F10" s="17" t="s">
        <v>0</v>
      </c>
      <c r="G10" s="16">
        <v>0</v>
      </c>
      <c r="H10" s="17" t="s">
        <v>0</v>
      </c>
      <c r="I10" s="16">
        <v>0</v>
      </c>
      <c r="J10" s="17" t="s">
        <v>0</v>
      </c>
      <c r="K10" s="16">
        <v>0</v>
      </c>
      <c r="L10" s="17" t="s">
        <v>0</v>
      </c>
      <c r="M10" s="16">
        <v>0</v>
      </c>
      <c r="N10" s="17" t="s">
        <v>0</v>
      </c>
      <c r="O10" s="16">
        <v>0</v>
      </c>
      <c r="P10" s="17" t="s">
        <v>0</v>
      </c>
      <c r="Q10" s="16">
        <v>1</v>
      </c>
      <c r="R10" s="11">
        <f>ROUND(Q10/$S$10*100,1)</f>
        <v>100</v>
      </c>
      <c r="S10" s="12">
        <v>1</v>
      </c>
      <c r="T10" s="13">
        <f>ROUND(S10/$S$5*100,1)</f>
        <v>0</v>
      </c>
      <c r="U10" s="18">
        <v>38.666666666666664</v>
      </c>
      <c r="V10" s="15" t="s">
        <v>31</v>
      </c>
    </row>
    <row r="11" spans="1:22" ht="19.5" customHeight="1">
      <c r="A11" s="63" t="s">
        <v>37</v>
      </c>
      <c r="B11" s="9" t="s">
        <v>30</v>
      </c>
      <c r="C11" s="10">
        <v>572</v>
      </c>
      <c r="D11" s="11">
        <f>ROUND(C11/$S$11*100,1)</f>
        <v>9.9</v>
      </c>
      <c r="E11" s="10">
        <v>550</v>
      </c>
      <c r="F11" s="11">
        <f>ROUND(E11/$S$11*100,1)</f>
        <v>9.5</v>
      </c>
      <c r="G11" s="10">
        <v>729</v>
      </c>
      <c r="H11" s="11">
        <f>ROUNDUP(G11/$S$11*100,1)</f>
        <v>12.7</v>
      </c>
      <c r="I11" s="10">
        <v>873</v>
      </c>
      <c r="J11" s="11">
        <f>ROUND(I11/$S$11*100,1)</f>
        <v>15.1</v>
      </c>
      <c r="K11" s="10">
        <v>921</v>
      </c>
      <c r="L11" s="11">
        <f>ROUND(K11/$S$11*100,1)</f>
        <v>16</v>
      </c>
      <c r="M11" s="10">
        <v>601</v>
      </c>
      <c r="N11" s="11">
        <f>ROUND(M11/$S$11*100,1)</f>
        <v>10.4</v>
      </c>
      <c r="O11" s="10">
        <v>853</v>
      </c>
      <c r="P11" s="11">
        <f>ROUND(O11/$S$11*100,1)</f>
        <v>14.8</v>
      </c>
      <c r="Q11" s="10">
        <v>671</v>
      </c>
      <c r="R11" s="11">
        <f>ROUND(Q11/$S$11*100,1)</f>
        <v>11.6</v>
      </c>
      <c r="S11" s="12">
        <v>5770</v>
      </c>
      <c r="T11" s="13">
        <f>SUM(T12:T16)</f>
        <v>99.99999999999999</v>
      </c>
      <c r="U11" s="14">
        <v>20.705098209127673</v>
      </c>
      <c r="V11" s="15" t="s">
        <v>31</v>
      </c>
    </row>
    <row r="12" spans="1:22" ht="19.5" customHeight="1">
      <c r="A12" s="64"/>
      <c r="B12" s="9" t="s">
        <v>32</v>
      </c>
      <c r="C12" s="16">
        <v>543</v>
      </c>
      <c r="D12" s="11">
        <f>ROUND(C12/$S$12*100,1)</f>
        <v>14.7</v>
      </c>
      <c r="E12" s="16">
        <v>499</v>
      </c>
      <c r="F12" s="11">
        <f>ROUNDUP(E12/$S$12*100,1)</f>
        <v>13.6</v>
      </c>
      <c r="G12" s="16">
        <v>623</v>
      </c>
      <c r="H12" s="11">
        <f>ROUND(G12/$S$12*100,1)</f>
        <v>16.9</v>
      </c>
      <c r="I12" s="16">
        <v>563</v>
      </c>
      <c r="J12" s="11">
        <f>ROUND(I12/$S$12*100,1)</f>
        <v>15.3</v>
      </c>
      <c r="K12" s="16">
        <v>545</v>
      </c>
      <c r="L12" s="11">
        <f>ROUND(K12/$S$12*100,1)</f>
        <v>14.8</v>
      </c>
      <c r="M12" s="16">
        <v>338</v>
      </c>
      <c r="N12" s="11">
        <f>ROUND(M12/$S$12*100,1)</f>
        <v>9.2</v>
      </c>
      <c r="O12" s="16">
        <v>453</v>
      </c>
      <c r="P12" s="11">
        <f>ROUND(O12/$S$12*100,1)</f>
        <v>12.3</v>
      </c>
      <c r="Q12" s="16">
        <v>119</v>
      </c>
      <c r="R12" s="11">
        <f>ROUND(Q12/$S$12*100,1)</f>
        <v>3.2</v>
      </c>
      <c r="S12" s="12">
        <v>3683</v>
      </c>
      <c r="T12" s="13">
        <f>ROUND(S12/$S$11*100,1)</f>
        <v>63.8</v>
      </c>
      <c r="U12" s="14">
        <v>17.018078559145625</v>
      </c>
      <c r="V12" s="15" t="s">
        <v>31</v>
      </c>
    </row>
    <row r="13" spans="1:22" ht="19.5" customHeight="1">
      <c r="A13" s="64"/>
      <c r="B13" s="9" t="s">
        <v>33</v>
      </c>
      <c r="C13" s="16">
        <v>11</v>
      </c>
      <c r="D13" s="11">
        <f>ROUND(C13/$S$13*100,1)</f>
        <v>1.4</v>
      </c>
      <c r="E13" s="16">
        <v>21</v>
      </c>
      <c r="F13" s="11">
        <f>ROUND(E13/$S$13*100,1)</f>
        <v>2.7</v>
      </c>
      <c r="G13" s="16">
        <v>50</v>
      </c>
      <c r="H13" s="11">
        <f>ROUND(G13/$S$13*100,1)</f>
        <v>6.4</v>
      </c>
      <c r="I13" s="16">
        <v>186</v>
      </c>
      <c r="J13" s="11">
        <f>ROUND(I13/$S$13*100,1)</f>
        <v>23.8</v>
      </c>
      <c r="K13" s="16">
        <v>181</v>
      </c>
      <c r="L13" s="11">
        <f>ROUND(K13/$S$13*100,1)</f>
        <v>23.1</v>
      </c>
      <c r="M13" s="16">
        <v>119</v>
      </c>
      <c r="N13" s="11">
        <f>ROUND(M13/$S$13*100,1)</f>
        <v>15.2</v>
      </c>
      <c r="O13" s="16">
        <v>142</v>
      </c>
      <c r="P13" s="11">
        <f>ROUND(O13/$S$13*100,1)</f>
        <v>18.1</v>
      </c>
      <c r="Q13" s="16">
        <v>73</v>
      </c>
      <c r="R13" s="11">
        <f>ROUND(Q13/$S$13*100,1)</f>
        <v>9.3</v>
      </c>
      <c r="S13" s="12">
        <v>783</v>
      </c>
      <c r="T13" s="13">
        <f>ROUND(S13/$S$11*100,1)</f>
        <v>13.6</v>
      </c>
      <c r="U13" s="14">
        <v>23.814176245210728</v>
      </c>
      <c r="V13" s="15" t="s">
        <v>31</v>
      </c>
    </row>
    <row r="14" spans="1:22" ht="19.5" customHeight="1">
      <c r="A14" s="64"/>
      <c r="B14" s="9" t="s">
        <v>34</v>
      </c>
      <c r="C14" s="16">
        <v>18</v>
      </c>
      <c r="D14" s="11">
        <f>ROUND(C14/$S$14*100,1)</f>
        <v>1.4</v>
      </c>
      <c r="E14" s="16">
        <v>30</v>
      </c>
      <c r="F14" s="11">
        <f>ROUND(E14/$S$14*100,1)</f>
        <v>2.3</v>
      </c>
      <c r="G14" s="16">
        <v>56</v>
      </c>
      <c r="H14" s="11">
        <f>ROUND(G14/$S$14*100,1)</f>
        <v>4.3</v>
      </c>
      <c r="I14" s="16">
        <v>123</v>
      </c>
      <c r="J14" s="11">
        <f>ROUND(I14/$S$14*100,1)</f>
        <v>9.5</v>
      </c>
      <c r="K14" s="16">
        <v>194</v>
      </c>
      <c r="L14" s="11">
        <f>ROUND(K14/$S$14*100,1)</f>
        <v>15</v>
      </c>
      <c r="M14" s="16">
        <v>144</v>
      </c>
      <c r="N14" s="11">
        <f>ROUND(M14/$S$14*100,1)</f>
        <v>11.1</v>
      </c>
      <c r="O14" s="16">
        <v>258</v>
      </c>
      <c r="P14" s="11">
        <f>ROUND(O14/$S$14*100,1)</f>
        <v>19.9</v>
      </c>
      <c r="Q14" s="16">
        <v>472</v>
      </c>
      <c r="R14" s="11">
        <f>ROUNDUP(Q14/$S$14*100,1)</f>
        <v>36.5</v>
      </c>
      <c r="S14" s="12">
        <v>1295</v>
      </c>
      <c r="T14" s="13">
        <f>ROUND(S14/$S$11*100,1)</f>
        <v>22.4</v>
      </c>
      <c r="U14" s="14">
        <v>29.216280566280563</v>
      </c>
      <c r="V14" s="15" t="s">
        <v>31</v>
      </c>
    </row>
    <row r="15" spans="1:22" ht="19.5" customHeight="1">
      <c r="A15" s="64"/>
      <c r="B15" s="9" t="s">
        <v>35</v>
      </c>
      <c r="C15" s="16">
        <v>0</v>
      </c>
      <c r="D15" s="17" t="s">
        <v>0</v>
      </c>
      <c r="E15" s="16">
        <v>0</v>
      </c>
      <c r="F15" s="17" t="s">
        <v>0</v>
      </c>
      <c r="G15" s="16">
        <v>0</v>
      </c>
      <c r="H15" s="17" t="s">
        <v>0</v>
      </c>
      <c r="I15" s="16">
        <v>1</v>
      </c>
      <c r="J15" s="11">
        <f>ROUND(I15/$S$15*100,1)</f>
        <v>11.1</v>
      </c>
      <c r="K15" s="16">
        <v>1</v>
      </c>
      <c r="L15" s="11">
        <f>ROUND(K15/$S$15*100,1)</f>
        <v>11.1</v>
      </c>
      <c r="M15" s="16">
        <v>0</v>
      </c>
      <c r="N15" s="17" t="s">
        <v>0</v>
      </c>
      <c r="O15" s="16">
        <v>0</v>
      </c>
      <c r="P15" s="17" t="s">
        <v>0</v>
      </c>
      <c r="Q15" s="16">
        <v>7</v>
      </c>
      <c r="R15" s="11">
        <f>ROUND(Q15/$S$15*100,1)</f>
        <v>77.8</v>
      </c>
      <c r="S15" s="12">
        <v>9</v>
      </c>
      <c r="T15" s="13">
        <f>ROUND(S15/$S$11*100,1)</f>
        <v>0.2</v>
      </c>
      <c r="U15" s="14">
        <v>34.36111111111111</v>
      </c>
      <c r="V15" s="15" t="s">
        <v>31</v>
      </c>
    </row>
    <row r="16" spans="1:22" ht="19.5" customHeight="1">
      <c r="A16" s="65"/>
      <c r="B16" s="9" t="s">
        <v>36</v>
      </c>
      <c r="C16" s="16">
        <v>0</v>
      </c>
      <c r="D16" s="17" t="s">
        <v>0</v>
      </c>
      <c r="E16" s="16">
        <v>0</v>
      </c>
      <c r="F16" s="17" t="s">
        <v>0</v>
      </c>
      <c r="G16" s="16">
        <v>0</v>
      </c>
      <c r="H16" s="17" t="s">
        <v>0</v>
      </c>
      <c r="I16" s="16">
        <v>0</v>
      </c>
      <c r="J16" s="17" t="s">
        <v>0</v>
      </c>
      <c r="K16" s="16">
        <v>0</v>
      </c>
      <c r="L16" s="17" t="s">
        <v>0</v>
      </c>
      <c r="M16" s="16">
        <v>0</v>
      </c>
      <c r="N16" s="17" t="s">
        <v>0</v>
      </c>
      <c r="O16" s="16">
        <v>0</v>
      </c>
      <c r="P16" s="17" t="s">
        <v>0</v>
      </c>
      <c r="Q16" s="16">
        <v>0</v>
      </c>
      <c r="R16" s="17" t="s">
        <v>0</v>
      </c>
      <c r="S16" s="12">
        <v>0</v>
      </c>
      <c r="T16" s="13">
        <f>ROUND(S16/$S$11*100,1)</f>
        <v>0</v>
      </c>
      <c r="U16" s="18">
        <v>0</v>
      </c>
      <c r="V16" s="15" t="s">
        <v>31</v>
      </c>
    </row>
    <row r="17" spans="1:23" ht="19.5" customHeight="1">
      <c r="A17" s="66" t="s">
        <v>38</v>
      </c>
      <c r="B17" s="9" t="s">
        <v>1</v>
      </c>
      <c r="C17" s="10">
        <v>65</v>
      </c>
      <c r="D17" s="11">
        <f>ROUND(C17/$S$17*100,1)</f>
        <v>13.1</v>
      </c>
      <c r="E17" s="10">
        <v>32</v>
      </c>
      <c r="F17" s="11">
        <f>ROUND(E17/$S$17*100,1)</f>
        <v>6.5</v>
      </c>
      <c r="G17" s="10">
        <v>54</v>
      </c>
      <c r="H17" s="11">
        <f>ROUND(G17/$S$17*100,1)</f>
        <v>10.9</v>
      </c>
      <c r="I17" s="10">
        <v>80</v>
      </c>
      <c r="J17" s="11">
        <f>ROUNDDOWN(I17/$S$17*100,1)</f>
        <v>16.1</v>
      </c>
      <c r="K17" s="10">
        <v>60</v>
      </c>
      <c r="L17" s="11">
        <f>ROUND(K17/$S$17*100,1)</f>
        <v>12.1</v>
      </c>
      <c r="M17" s="10">
        <v>37</v>
      </c>
      <c r="N17" s="11">
        <f>ROUND(M17/$S$17*100,1)</f>
        <v>7.5</v>
      </c>
      <c r="O17" s="10">
        <v>81</v>
      </c>
      <c r="P17" s="11">
        <f>ROUND(O17/$S$17*100,1)</f>
        <v>16.4</v>
      </c>
      <c r="Q17" s="10">
        <v>86</v>
      </c>
      <c r="R17" s="11">
        <f>ROUND(Q17/$S$17*100,1)</f>
        <v>17.4</v>
      </c>
      <c r="S17" s="12">
        <v>495</v>
      </c>
      <c r="T17" s="13">
        <f>SUM(T18:T22)</f>
        <v>100.00000000000001</v>
      </c>
      <c r="U17" s="14">
        <v>21.60639730639731</v>
      </c>
      <c r="V17" s="15" t="s">
        <v>31</v>
      </c>
      <c r="W17" s="19"/>
    </row>
    <row r="18" spans="1:23" ht="19.5" customHeight="1">
      <c r="A18" s="66"/>
      <c r="B18" s="9" t="s">
        <v>2</v>
      </c>
      <c r="C18" s="16">
        <v>56</v>
      </c>
      <c r="D18" s="11">
        <f>ROUND(C18/$S$18*100,1)</f>
        <v>25.8</v>
      </c>
      <c r="E18" s="16">
        <v>28</v>
      </c>
      <c r="F18" s="11">
        <f>ROUND(E18/$S$18*100,1)</f>
        <v>12.9</v>
      </c>
      <c r="G18" s="16">
        <v>36</v>
      </c>
      <c r="H18" s="11">
        <f>ROUND(G18/$S$18*100,1)</f>
        <v>16.6</v>
      </c>
      <c r="I18" s="16">
        <v>33</v>
      </c>
      <c r="J18" s="11">
        <f>ROUND(I18/$S$18*100,1)</f>
        <v>15.2</v>
      </c>
      <c r="K18" s="16">
        <v>16</v>
      </c>
      <c r="L18" s="11">
        <f>ROUND(K18/$S$18*100,1)</f>
        <v>7.4</v>
      </c>
      <c r="M18" s="16">
        <v>14</v>
      </c>
      <c r="N18" s="11">
        <f>ROUND(M18/$S$18*100,1)</f>
        <v>6.5</v>
      </c>
      <c r="O18" s="16">
        <v>25</v>
      </c>
      <c r="P18" s="11">
        <f>ROUND(O18/$S$18*100,1)</f>
        <v>11.5</v>
      </c>
      <c r="Q18" s="16">
        <v>9</v>
      </c>
      <c r="R18" s="11">
        <f>ROUND(Q18/$S$18*100,1)</f>
        <v>4.1</v>
      </c>
      <c r="S18" s="12">
        <v>217</v>
      </c>
      <c r="T18" s="13">
        <f>ROUND(S18/$S$17*100,1)</f>
        <v>43.8</v>
      </c>
      <c r="U18" s="14">
        <v>14.686251920122887</v>
      </c>
      <c r="V18" s="15" t="s">
        <v>31</v>
      </c>
      <c r="W18" s="19"/>
    </row>
    <row r="19" spans="1:23" ht="19.5" customHeight="1">
      <c r="A19" s="66"/>
      <c r="B19" s="9" t="s">
        <v>3</v>
      </c>
      <c r="C19" s="16">
        <v>4</v>
      </c>
      <c r="D19" s="11">
        <f>ROUND(C19/$S$19*100,1)</f>
        <v>3.9</v>
      </c>
      <c r="E19" s="16">
        <v>1</v>
      </c>
      <c r="F19" s="11">
        <f>ROUND(E19/$S$19*100,1)</f>
        <v>1</v>
      </c>
      <c r="G19" s="16">
        <v>9</v>
      </c>
      <c r="H19" s="11">
        <f>ROUND(G19/$S$19*100,1)</f>
        <v>8.8</v>
      </c>
      <c r="I19" s="16">
        <v>26</v>
      </c>
      <c r="J19" s="11">
        <f>ROUND(I19/$S$19*100,1)</f>
        <v>25.5</v>
      </c>
      <c r="K19" s="16">
        <v>19</v>
      </c>
      <c r="L19" s="11">
        <f>ROUND(K19/$S$19*100,1)</f>
        <v>18.6</v>
      </c>
      <c r="M19" s="16">
        <v>10</v>
      </c>
      <c r="N19" s="11">
        <f>ROUND(M19/$S$19*100,1)</f>
        <v>9.8</v>
      </c>
      <c r="O19" s="16">
        <v>21</v>
      </c>
      <c r="P19" s="11">
        <f>ROUND(O19/$S$19*100,1)</f>
        <v>20.6</v>
      </c>
      <c r="Q19" s="16">
        <v>12</v>
      </c>
      <c r="R19" s="11">
        <f>ROUND(Q19/$S$19*100,1)</f>
        <v>11.8</v>
      </c>
      <c r="S19" s="12">
        <v>102</v>
      </c>
      <c r="T19" s="13">
        <f>ROUND(S19/$S$17*100,1)</f>
        <v>20.6</v>
      </c>
      <c r="U19" s="14">
        <v>23.85049019607843</v>
      </c>
      <c r="V19" s="15" t="s">
        <v>31</v>
      </c>
      <c r="W19" s="19"/>
    </row>
    <row r="20" spans="1:23" ht="19.5" customHeight="1">
      <c r="A20" s="66"/>
      <c r="B20" s="9" t="s">
        <v>4</v>
      </c>
      <c r="C20" s="16">
        <v>5</v>
      </c>
      <c r="D20" s="11">
        <f>ROUND(C20/$S$20*100,1)</f>
        <v>2.9</v>
      </c>
      <c r="E20" s="16">
        <v>3</v>
      </c>
      <c r="F20" s="11">
        <f>ROUND(E20/$S$20*100,1)</f>
        <v>1.7</v>
      </c>
      <c r="G20" s="16">
        <v>9</v>
      </c>
      <c r="H20" s="11">
        <f>ROUND(G20/$S$20*100,1)</f>
        <v>5.1</v>
      </c>
      <c r="I20" s="16">
        <v>21</v>
      </c>
      <c r="J20" s="11">
        <f>ROUND(I20/$S$20*100,1)</f>
        <v>12</v>
      </c>
      <c r="K20" s="16">
        <v>25</v>
      </c>
      <c r="L20" s="11">
        <f>ROUND(K20/$S$20*100,1)</f>
        <v>14.3</v>
      </c>
      <c r="M20" s="16">
        <v>13</v>
      </c>
      <c r="N20" s="11">
        <f>ROUND(M20/$S$20*100,1)</f>
        <v>7.4</v>
      </c>
      <c r="O20" s="16">
        <v>35</v>
      </c>
      <c r="P20" s="11">
        <f>ROUND(O20/$S$20*100,1)</f>
        <v>20</v>
      </c>
      <c r="Q20" s="16">
        <v>64</v>
      </c>
      <c r="R20" s="11">
        <f>ROUND(Q20/$S$20*100,1)</f>
        <v>36.6</v>
      </c>
      <c r="S20" s="12">
        <v>175</v>
      </c>
      <c r="T20" s="13">
        <f>ROUND(S20/$S$17*100,1)</f>
        <v>35.4</v>
      </c>
      <c r="U20" s="14">
        <v>28.78190476190476</v>
      </c>
      <c r="V20" s="15" t="s">
        <v>31</v>
      </c>
      <c r="W20" s="19"/>
    </row>
    <row r="21" spans="1:23" ht="19.5" customHeight="1">
      <c r="A21" s="66"/>
      <c r="B21" s="9" t="s">
        <v>5</v>
      </c>
      <c r="C21" s="16">
        <v>0</v>
      </c>
      <c r="D21" s="17" t="s">
        <v>0</v>
      </c>
      <c r="E21" s="16">
        <v>0</v>
      </c>
      <c r="F21" s="17" t="s">
        <v>0</v>
      </c>
      <c r="G21" s="16">
        <v>0</v>
      </c>
      <c r="H21" s="17" t="s">
        <v>0</v>
      </c>
      <c r="I21" s="16">
        <v>0</v>
      </c>
      <c r="J21" s="17" t="s">
        <v>0</v>
      </c>
      <c r="K21" s="16">
        <v>0</v>
      </c>
      <c r="L21" s="17" t="s">
        <v>0</v>
      </c>
      <c r="M21" s="16">
        <v>0</v>
      </c>
      <c r="N21" s="17" t="s">
        <v>0</v>
      </c>
      <c r="O21" s="16">
        <v>0</v>
      </c>
      <c r="P21" s="17" t="s">
        <v>0</v>
      </c>
      <c r="Q21" s="16">
        <v>0</v>
      </c>
      <c r="R21" s="17" t="s">
        <v>0</v>
      </c>
      <c r="S21" s="12">
        <v>0</v>
      </c>
      <c r="T21" s="13">
        <f>ROUND(S21/$S$17*100,1)</f>
        <v>0</v>
      </c>
      <c r="U21" s="14">
        <v>0</v>
      </c>
      <c r="V21" s="15" t="s">
        <v>31</v>
      </c>
      <c r="W21" s="19"/>
    </row>
    <row r="22" spans="1:23" ht="19.5" customHeight="1" thickBot="1">
      <c r="A22" s="67"/>
      <c r="B22" s="20" t="s">
        <v>36</v>
      </c>
      <c r="C22" s="21">
        <v>0</v>
      </c>
      <c r="D22" s="22" t="s">
        <v>0</v>
      </c>
      <c r="E22" s="21">
        <v>0</v>
      </c>
      <c r="F22" s="22" t="s">
        <v>0</v>
      </c>
      <c r="G22" s="21">
        <v>0</v>
      </c>
      <c r="H22" s="22" t="s">
        <v>0</v>
      </c>
      <c r="I22" s="21">
        <v>0</v>
      </c>
      <c r="J22" s="22" t="s">
        <v>0</v>
      </c>
      <c r="K22" s="21">
        <v>0</v>
      </c>
      <c r="L22" s="22" t="s">
        <v>0</v>
      </c>
      <c r="M22" s="21">
        <v>0</v>
      </c>
      <c r="N22" s="22" t="s">
        <v>0</v>
      </c>
      <c r="O22" s="21">
        <v>0</v>
      </c>
      <c r="P22" s="22" t="s">
        <v>0</v>
      </c>
      <c r="Q22" s="21">
        <v>1</v>
      </c>
      <c r="R22" s="23">
        <f>ROUND(Q22/$S$22*100,1)</f>
        <v>100</v>
      </c>
      <c r="S22" s="24">
        <v>1</v>
      </c>
      <c r="T22" s="25">
        <f>ROUND(S22/$S$17*100,1)</f>
        <v>0.2</v>
      </c>
      <c r="U22" s="26">
        <v>38.666666666666664</v>
      </c>
      <c r="V22" s="27" t="s">
        <v>31</v>
      </c>
      <c r="W22" s="19"/>
    </row>
    <row r="23" spans="1:22" ht="10.5" customHeight="1">
      <c r="A23" s="7"/>
      <c r="B23" s="7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30"/>
      <c r="T23" s="31"/>
      <c r="U23" s="32"/>
      <c r="V23" s="32"/>
    </row>
    <row r="24" spans="1:22" ht="27" customHeight="1" thickBot="1">
      <c r="A24" s="33" t="s">
        <v>39</v>
      </c>
      <c r="B24" s="34"/>
      <c r="C24" s="35"/>
      <c r="D24" s="32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17.25" customHeight="1">
      <c r="A25" s="2"/>
      <c r="B25" s="3" t="s">
        <v>7</v>
      </c>
      <c r="C25" s="50" t="s">
        <v>8</v>
      </c>
      <c r="D25" s="51"/>
      <c r="E25" s="54" t="s">
        <v>9</v>
      </c>
      <c r="F25" s="55"/>
      <c r="G25" s="54" t="s">
        <v>10</v>
      </c>
      <c r="H25" s="55"/>
      <c r="I25" s="54" t="s">
        <v>11</v>
      </c>
      <c r="J25" s="55"/>
      <c r="K25" s="54" t="s">
        <v>12</v>
      </c>
      <c r="L25" s="55"/>
      <c r="M25" s="54" t="s">
        <v>13</v>
      </c>
      <c r="N25" s="55"/>
      <c r="O25" s="54" t="s">
        <v>14</v>
      </c>
      <c r="P25" s="55"/>
      <c r="Q25" s="54" t="s">
        <v>15</v>
      </c>
      <c r="R25" s="58"/>
      <c r="S25" s="50" t="s">
        <v>16</v>
      </c>
      <c r="T25" s="51"/>
      <c r="U25" s="44" t="s">
        <v>40</v>
      </c>
      <c r="V25" s="45"/>
    </row>
    <row r="26" spans="1:22" ht="17.25" customHeight="1">
      <c r="A26" s="4"/>
      <c r="B26" s="5"/>
      <c r="C26" s="52"/>
      <c r="D26" s="53"/>
      <c r="E26" s="59" t="s">
        <v>18</v>
      </c>
      <c r="F26" s="61"/>
      <c r="G26" s="59" t="s">
        <v>19</v>
      </c>
      <c r="H26" s="61"/>
      <c r="I26" s="59" t="s">
        <v>20</v>
      </c>
      <c r="J26" s="61"/>
      <c r="K26" s="59" t="s">
        <v>21</v>
      </c>
      <c r="L26" s="61"/>
      <c r="M26" s="59" t="s">
        <v>22</v>
      </c>
      <c r="N26" s="61"/>
      <c r="O26" s="59" t="s">
        <v>23</v>
      </c>
      <c r="P26" s="61"/>
      <c r="Q26" s="59"/>
      <c r="R26" s="60"/>
      <c r="S26" s="52"/>
      <c r="T26" s="53"/>
      <c r="U26" s="46"/>
      <c r="V26" s="47"/>
    </row>
    <row r="27" spans="1:22" ht="17.25" customHeight="1">
      <c r="A27" s="6" t="s">
        <v>24</v>
      </c>
      <c r="B27" s="7" t="s">
        <v>25</v>
      </c>
      <c r="C27" s="37" t="s">
        <v>26</v>
      </c>
      <c r="D27" s="37" t="s">
        <v>27</v>
      </c>
      <c r="E27" s="37" t="s">
        <v>26</v>
      </c>
      <c r="F27" s="37" t="s">
        <v>27</v>
      </c>
      <c r="G27" s="37" t="s">
        <v>26</v>
      </c>
      <c r="H27" s="37" t="s">
        <v>27</v>
      </c>
      <c r="I27" s="37" t="s">
        <v>26</v>
      </c>
      <c r="J27" s="37" t="s">
        <v>27</v>
      </c>
      <c r="K27" s="37" t="s">
        <v>26</v>
      </c>
      <c r="L27" s="37" t="s">
        <v>27</v>
      </c>
      <c r="M27" s="37" t="s">
        <v>26</v>
      </c>
      <c r="N27" s="37" t="s">
        <v>27</v>
      </c>
      <c r="O27" s="37" t="s">
        <v>26</v>
      </c>
      <c r="P27" s="37" t="s">
        <v>27</v>
      </c>
      <c r="Q27" s="37" t="s">
        <v>26</v>
      </c>
      <c r="R27" s="37" t="s">
        <v>27</v>
      </c>
      <c r="S27" s="52" t="s">
        <v>28</v>
      </c>
      <c r="T27" s="53"/>
      <c r="U27" s="48"/>
      <c r="V27" s="49"/>
    </row>
    <row r="28" spans="1:22" ht="19.5" customHeight="1">
      <c r="A28" s="63" t="s">
        <v>29</v>
      </c>
      <c r="B28" s="9" t="s">
        <v>30</v>
      </c>
      <c r="C28" s="10">
        <v>5</v>
      </c>
      <c r="D28" s="11">
        <f>ROUND(C28/$S$28*100,1)</f>
        <v>0.9</v>
      </c>
      <c r="E28" s="10">
        <v>3</v>
      </c>
      <c r="F28" s="11">
        <f>ROUND(E28/$S$28*100,1)</f>
        <v>0.5</v>
      </c>
      <c r="G28" s="10">
        <v>28</v>
      </c>
      <c r="H28" s="11">
        <f>ROUND(G28/$S$28*100,1)</f>
        <v>5.1</v>
      </c>
      <c r="I28" s="10">
        <v>75</v>
      </c>
      <c r="J28" s="11">
        <f>ROUND(I28/$S$28*100,1)</f>
        <v>13.7</v>
      </c>
      <c r="K28" s="10">
        <v>97</v>
      </c>
      <c r="L28" s="11">
        <f>ROUND(K28/$S$28*100,1)</f>
        <v>17.7</v>
      </c>
      <c r="M28" s="10">
        <v>138</v>
      </c>
      <c r="N28" s="11">
        <f>ROUND(M28/$S$28*100,1)</f>
        <v>25.2</v>
      </c>
      <c r="O28" s="10">
        <v>133</v>
      </c>
      <c r="P28" s="11">
        <f>ROUND(O28/$S$28*100,1)</f>
        <v>24.3</v>
      </c>
      <c r="Q28" s="10">
        <v>69</v>
      </c>
      <c r="R28" s="11">
        <f>ROUND(Q28/$S$28*100,1)</f>
        <v>12.6</v>
      </c>
      <c r="S28" s="12">
        <v>548</v>
      </c>
      <c r="T28" s="13">
        <f>SUM(T29:T33)</f>
        <v>100.00000000000001</v>
      </c>
      <c r="U28" s="14">
        <v>26.694495133819952</v>
      </c>
      <c r="V28" s="15" t="s">
        <v>31</v>
      </c>
    </row>
    <row r="29" spans="1:22" ht="19.5" customHeight="1">
      <c r="A29" s="64"/>
      <c r="B29" s="9" t="s">
        <v>32</v>
      </c>
      <c r="C29" s="16">
        <v>0</v>
      </c>
      <c r="D29" s="11">
        <f>ROUND(C29/$S$29*100,1)</f>
        <v>0</v>
      </c>
      <c r="E29" s="16">
        <v>0</v>
      </c>
      <c r="F29" s="11">
        <f>ROUND(E29/$S$29*100,1)</f>
        <v>0</v>
      </c>
      <c r="G29" s="16">
        <v>5</v>
      </c>
      <c r="H29" s="11">
        <f>ROUNDDOWN(G29/$S$29*100,1)</f>
        <v>31.2</v>
      </c>
      <c r="I29" s="16">
        <v>2</v>
      </c>
      <c r="J29" s="11">
        <f>ROUND(I29/$S$29*100,1)</f>
        <v>12.5</v>
      </c>
      <c r="K29" s="16">
        <v>3</v>
      </c>
      <c r="L29" s="11">
        <f>ROUND(K29/$S$29*100,1)</f>
        <v>18.8</v>
      </c>
      <c r="M29" s="16">
        <v>3</v>
      </c>
      <c r="N29" s="11">
        <f>ROUND(M29/$S$29*100,1)</f>
        <v>18.8</v>
      </c>
      <c r="O29" s="16">
        <v>3</v>
      </c>
      <c r="P29" s="11">
        <f>ROUND(O29/$S$29*100,1)</f>
        <v>18.8</v>
      </c>
      <c r="Q29" s="16">
        <v>0</v>
      </c>
      <c r="R29" s="11">
        <f>ROUND(Q29/$S$29*100,1)</f>
        <v>0</v>
      </c>
      <c r="S29" s="12">
        <v>16</v>
      </c>
      <c r="T29" s="13">
        <f>ROUND(S29/$S$28*100,1)</f>
        <v>2.9</v>
      </c>
      <c r="U29" s="14">
        <v>21.40625</v>
      </c>
      <c r="V29" s="15" t="s">
        <v>31</v>
      </c>
    </row>
    <row r="30" spans="1:22" ht="19.5" customHeight="1">
      <c r="A30" s="64"/>
      <c r="B30" s="9" t="s">
        <v>33</v>
      </c>
      <c r="C30" s="16">
        <v>0</v>
      </c>
      <c r="D30" s="11">
        <f>ROUND(C30/$S$30*100,1)</f>
        <v>0</v>
      </c>
      <c r="E30" s="16">
        <v>0</v>
      </c>
      <c r="F30" s="11">
        <f>ROUND(E30/$S$30*100,1)</f>
        <v>0</v>
      </c>
      <c r="G30" s="16">
        <v>1</v>
      </c>
      <c r="H30" s="11">
        <f>ROUND(G30/$S$30*100,1)</f>
        <v>2.3</v>
      </c>
      <c r="I30" s="16">
        <v>11</v>
      </c>
      <c r="J30" s="11">
        <f>ROUND(I30/$S$30*100,1)</f>
        <v>25</v>
      </c>
      <c r="K30" s="16">
        <v>9</v>
      </c>
      <c r="L30" s="11">
        <f>ROUNDDOWN(K30/$S$30*100,1)</f>
        <v>20.4</v>
      </c>
      <c r="M30" s="16">
        <v>11</v>
      </c>
      <c r="N30" s="11">
        <f>ROUND(M30/$S$30*100,1)</f>
        <v>25</v>
      </c>
      <c r="O30" s="16">
        <v>12</v>
      </c>
      <c r="P30" s="11">
        <f>ROUND(O30/$S$30*100,1)</f>
        <v>27.3</v>
      </c>
      <c r="Q30" s="16">
        <v>0</v>
      </c>
      <c r="R30" s="11">
        <f>ROUND(Q30/$S$30*100,1)</f>
        <v>0</v>
      </c>
      <c r="S30" s="12">
        <v>44</v>
      </c>
      <c r="T30" s="13">
        <f>ROUND(S30/$S$28*100,1)</f>
        <v>8</v>
      </c>
      <c r="U30" s="14">
        <v>24.791666666666668</v>
      </c>
      <c r="V30" s="15" t="s">
        <v>31</v>
      </c>
    </row>
    <row r="31" spans="1:22" ht="19.5" customHeight="1">
      <c r="A31" s="64"/>
      <c r="B31" s="9" t="s">
        <v>34</v>
      </c>
      <c r="C31" s="16">
        <v>4</v>
      </c>
      <c r="D31" s="11">
        <f>ROUND(C31/$S$31*100,1)</f>
        <v>1</v>
      </c>
      <c r="E31" s="16">
        <v>2</v>
      </c>
      <c r="F31" s="11">
        <f>ROUND(E31/$S$31*100,1)</f>
        <v>0.5</v>
      </c>
      <c r="G31" s="16">
        <v>17</v>
      </c>
      <c r="H31" s="11">
        <f>ROUND(G31/$S$31*100,1)</f>
        <v>4.3</v>
      </c>
      <c r="I31" s="16">
        <v>57</v>
      </c>
      <c r="J31" s="11">
        <f>ROUND(I31/$S$31*100,1)</f>
        <v>14.5</v>
      </c>
      <c r="K31" s="16">
        <v>75</v>
      </c>
      <c r="L31" s="11">
        <f>ROUND(K31/$S$31*100,1)</f>
        <v>19</v>
      </c>
      <c r="M31" s="16">
        <v>109</v>
      </c>
      <c r="N31" s="11">
        <f>ROUND(M31/$S$31*100,1)</f>
        <v>27.7</v>
      </c>
      <c r="O31" s="16">
        <v>90</v>
      </c>
      <c r="P31" s="11">
        <f>ROUND(O31/$S$31*100,1)</f>
        <v>22.8</v>
      </c>
      <c r="Q31" s="16">
        <v>40</v>
      </c>
      <c r="R31" s="11">
        <f>ROUND(Q31/$S$31*100,1)</f>
        <v>10.2</v>
      </c>
      <c r="S31" s="12">
        <v>394</v>
      </c>
      <c r="T31" s="13">
        <f>ROUND(S31/$S$28*100,1)</f>
        <v>71.9</v>
      </c>
      <c r="U31" s="14">
        <v>26.25719120135364</v>
      </c>
      <c r="V31" s="15" t="s">
        <v>31</v>
      </c>
    </row>
    <row r="32" spans="1:22" ht="19.5" customHeight="1">
      <c r="A32" s="64"/>
      <c r="B32" s="9" t="s">
        <v>35</v>
      </c>
      <c r="C32" s="16">
        <v>1</v>
      </c>
      <c r="D32" s="11">
        <f>ROUND(C32/$S$32*100,1)</f>
        <v>1.1</v>
      </c>
      <c r="E32" s="16">
        <v>1</v>
      </c>
      <c r="F32" s="11">
        <f>ROUND(E32/$S$32*100,1)</f>
        <v>1.1</v>
      </c>
      <c r="G32" s="16">
        <v>5</v>
      </c>
      <c r="H32" s="11">
        <f>ROUND(G32/$S$32*100,1)</f>
        <v>5.3</v>
      </c>
      <c r="I32" s="16">
        <v>5</v>
      </c>
      <c r="J32" s="11">
        <f>ROUND(I32/$S$32*100,1)</f>
        <v>5.3</v>
      </c>
      <c r="K32" s="16">
        <v>10</v>
      </c>
      <c r="L32" s="11">
        <f>ROUND(K32/$S$32*100,1)</f>
        <v>10.6</v>
      </c>
      <c r="M32" s="16">
        <v>15</v>
      </c>
      <c r="N32" s="11">
        <f>ROUND(M32/$S$32*100,1)</f>
        <v>16</v>
      </c>
      <c r="O32" s="16">
        <v>28</v>
      </c>
      <c r="P32" s="11">
        <f>ROUND(O32/$S$32*100,1)</f>
        <v>29.8</v>
      </c>
      <c r="Q32" s="16">
        <v>29</v>
      </c>
      <c r="R32" s="11">
        <f>ROUNDDOWN(Q32/$S$32*100,1)</f>
        <v>30.8</v>
      </c>
      <c r="S32" s="12">
        <v>94</v>
      </c>
      <c r="T32" s="13">
        <f>ROUND(S32/$S$28*100,1)</f>
        <v>17.2</v>
      </c>
      <c r="U32" s="14">
        <v>30.31826241134752</v>
      </c>
      <c r="V32" s="15" t="s">
        <v>31</v>
      </c>
    </row>
    <row r="33" spans="1:22" ht="19.5" customHeight="1">
      <c r="A33" s="65"/>
      <c r="B33" s="9" t="s">
        <v>36</v>
      </c>
      <c r="C33" s="16">
        <v>0</v>
      </c>
      <c r="D33" s="17" t="s">
        <v>0</v>
      </c>
      <c r="E33" s="16">
        <v>0</v>
      </c>
      <c r="F33" s="17" t="s">
        <v>0</v>
      </c>
      <c r="G33" s="16">
        <v>0</v>
      </c>
      <c r="H33" s="17" t="s">
        <v>0</v>
      </c>
      <c r="I33" s="16">
        <v>0</v>
      </c>
      <c r="J33" s="17" t="s">
        <v>0</v>
      </c>
      <c r="K33" s="16">
        <v>0</v>
      </c>
      <c r="L33" s="17" t="s">
        <v>0</v>
      </c>
      <c r="M33" s="16">
        <v>0</v>
      </c>
      <c r="N33" s="17" t="s">
        <v>0</v>
      </c>
      <c r="O33" s="16">
        <v>0</v>
      </c>
      <c r="P33" s="17" t="s">
        <v>0</v>
      </c>
      <c r="Q33" s="16">
        <v>0</v>
      </c>
      <c r="R33" s="17" t="s">
        <v>0</v>
      </c>
      <c r="S33" s="12">
        <v>0</v>
      </c>
      <c r="T33" s="13">
        <f>ROUND(S33/$S$11*100,1)</f>
        <v>0</v>
      </c>
      <c r="U33" s="18">
        <v>0</v>
      </c>
      <c r="V33" s="15" t="s">
        <v>31</v>
      </c>
    </row>
    <row r="34" spans="1:22" ht="19.5" customHeight="1">
      <c r="A34" s="63" t="s">
        <v>37</v>
      </c>
      <c r="B34" s="9" t="s">
        <v>30</v>
      </c>
      <c r="C34" s="10">
        <v>4</v>
      </c>
      <c r="D34" s="11">
        <f>ROUND(C34/$S$34*100,1)</f>
        <v>0.8</v>
      </c>
      <c r="E34" s="10">
        <v>3</v>
      </c>
      <c r="F34" s="11">
        <f>ROUND(E34/$S$34*100,1)</f>
        <v>0.6</v>
      </c>
      <c r="G34" s="10">
        <v>27</v>
      </c>
      <c r="H34" s="11">
        <f>ROUNDDOWN(G34/$S$34*100,1)</f>
        <v>5.3</v>
      </c>
      <c r="I34" s="10">
        <v>71</v>
      </c>
      <c r="J34" s="11">
        <f>ROUND(I34/$S$34*100,1)</f>
        <v>14.1</v>
      </c>
      <c r="K34" s="10">
        <v>94</v>
      </c>
      <c r="L34" s="11">
        <f>ROUND(K34/$S$34*100,1)</f>
        <v>18.7</v>
      </c>
      <c r="M34" s="10">
        <v>128</v>
      </c>
      <c r="N34" s="11">
        <f>ROUND(M34/$S$34*100,1)</f>
        <v>25.4</v>
      </c>
      <c r="O34" s="10">
        <v>119</v>
      </c>
      <c r="P34" s="11">
        <f>ROUND(O34/$S$34*100,1)</f>
        <v>23.6</v>
      </c>
      <c r="Q34" s="10">
        <v>58</v>
      </c>
      <c r="R34" s="11">
        <f>ROUND(Q34/$S$34*100,1)</f>
        <v>11.5</v>
      </c>
      <c r="S34" s="12">
        <v>504</v>
      </c>
      <c r="T34" s="13">
        <f>SUM(T35:T39)</f>
        <v>100</v>
      </c>
      <c r="U34" s="14">
        <v>26.406746031746035</v>
      </c>
      <c r="V34" s="15" t="s">
        <v>31</v>
      </c>
    </row>
    <row r="35" spans="1:22" ht="19.5" customHeight="1">
      <c r="A35" s="64"/>
      <c r="B35" s="9" t="s">
        <v>32</v>
      </c>
      <c r="C35" s="16">
        <v>0</v>
      </c>
      <c r="D35" s="11">
        <f>ROUND(C35/$S$35*100,1)</f>
        <v>0</v>
      </c>
      <c r="E35" s="16">
        <v>0</v>
      </c>
      <c r="F35" s="11">
        <f>ROUND(E35/$S$35*100,1)</f>
        <v>0</v>
      </c>
      <c r="G35" s="16">
        <v>5</v>
      </c>
      <c r="H35" s="11">
        <f>ROUNDDOWN(G35/$S$35*100,1)</f>
        <v>31.2</v>
      </c>
      <c r="I35" s="16">
        <v>2</v>
      </c>
      <c r="J35" s="11">
        <f>ROUND(I35/$S$35*100,1)</f>
        <v>12.5</v>
      </c>
      <c r="K35" s="16">
        <v>3</v>
      </c>
      <c r="L35" s="11">
        <f>ROUND(K35/$S$35*100,1)</f>
        <v>18.8</v>
      </c>
      <c r="M35" s="16">
        <v>3</v>
      </c>
      <c r="N35" s="11">
        <f>ROUND(M35/$S$35*100,1)</f>
        <v>18.8</v>
      </c>
      <c r="O35" s="16">
        <v>3</v>
      </c>
      <c r="P35" s="11">
        <f>ROUND(O35/$S$35*100,1)</f>
        <v>18.8</v>
      </c>
      <c r="Q35" s="16">
        <v>0</v>
      </c>
      <c r="R35" s="11">
        <f>ROUND(Q35/$S$35*100,1)</f>
        <v>0</v>
      </c>
      <c r="S35" s="12">
        <v>16</v>
      </c>
      <c r="T35" s="13">
        <f>ROUND(S35/$S$34*100,1)</f>
        <v>3.2</v>
      </c>
      <c r="U35" s="14">
        <v>21.40625</v>
      </c>
      <c r="V35" s="15" t="s">
        <v>31</v>
      </c>
    </row>
    <row r="36" spans="1:22" ht="19.5" customHeight="1">
      <c r="A36" s="64"/>
      <c r="B36" s="9" t="s">
        <v>33</v>
      </c>
      <c r="C36" s="16">
        <v>0</v>
      </c>
      <c r="D36" s="11">
        <f>ROUND(C36/$S$36*100,1)</f>
        <v>0</v>
      </c>
      <c r="E36" s="16">
        <v>0</v>
      </c>
      <c r="F36" s="11">
        <f>ROUND(E36/$S$36*100,1)</f>
        <v>0</v>
      </c>
      <c r="G36" s="16">
        <v>1</v>
      </c>
      <c r="H36" s="11">
        <f>ROUND(G36/$S$36*100,1)</f>
        <v>2.3</v>
      </c>
      <c r="I36" s="16">
        <v>11</v>
      </c>
      <c r="J36" s="11">
        <f>ROUND(I36/$S$36*100,1)</f>
        <v>25</v>
      </c>
      <c r="K36" s="16">
        <v>9</v>
      </c>
      <c r="L36" s="11">
        <f>ROUNDDOWN(K36/$S$36*100,1)</f>
        <v>20.4</v>
      </c>
      <c r="M36" s="16">
        <v>11</v>
      </c>
      <c r="N36" s="11">
        <f>ROUND(M36/$S$36*100,1)</f>
        <v>25</v>
      </c>
      <c r="O36" s="16">
        <v>12</v>
      </c>
      <c r="P36" s="11">
        <f>ROUND(O36/$S$36*100,1)</f>
        <v>27.3</v>
      </c>
      <c r="Q36" s="16">
        <v>0</v>
      </c>
      <c r="R36" s="11">
        <f>ROUND(Q36/$S$36*100,1)</f>
        <v>0</v>
      </c>
      <c r="S36" s="12">
        <v>44</v>
      </c>
      <c r="T36" s="13">
        <f>ROUND(S36/$S$34*100,1)</f>
        <v>8.7</v>
      </c>
      <c r="U36" s="14">
        <v>24.791666666666668</v>
      </c>
      <c r="V36" s="15" t="s">
        <v>31</v>
      </c>
    </row>
    <row r="37" spans="1:22" ht="19.5" customHeight="1">
      <c r="A37" s="64"/>
      <c r="B37" s="9" t="s">
        <v>34</v>
      </c>
      <c r="C37" s="16">
        <v>3</v>
      </c>
      <c r="D37" s="11">
        <f>ROUND(C37/$S$37*100,1)</f>
        <v>0.8</v>
      </c>
      <c r="E37" s="16">
        <v>2</v>
      </c>
      <c r="F37" s="11">
        <f>ROUND(E37/$S$37*100,1)</f>
        <v>0.6</v>
      </c>
      <c r="G37" s="16">
        <v>17</v>
      </c>
      <c r="H37" s="11">
        <f>ROUND(G37/$S$37*100,1)</f>
        <v>4.7</v>
      </c>
      <c r="I37" s="16">
        <v>53</v>
      </c>
      <c r="J37" s="11">
        <f>ROUND(I37/$S$37*100,1)</f>
        <v>14.6</v>
      </c>
      <c r="K37" s="16">
        <v>72</v>
      </c>
      <c r="L37" s="11">
        <f>ROUND(K37/$S$37*100,1)</f>
        <v>19.8</v>
      </c>
      <c r="M37" s="16">
        <v>101</v>
      </c>
      <c r="N37" s="11">
        <f>ROUND(M37/$S$37*100,1)</f>
        <v>27.8</v>
      </c>
      <c r="O37" s="16">
        <v>81</v>
      </c>
      <c r="P37" s="11">
        <f>ROUND(O37/$S$37*100,1)</f>
        <v>22.3</v>
      </c>
      <c r="Q37" s="16">
        <v>34</v>
      </c>
      <c r="R37" s="11">
        <f>ROUND(Q37/$S$37*100,1)</f>
        <v>9.4</v>
      </c>
      <c r="S37" s="12">
        <v>363</v>
      </c>
      <c r="T37" s="13">
        <f>ROUND(S37/$S$34*100,1)</f>
        <v>72</v>
      </c>
      <c r="U37" s="14">
        <v>26.03466483011938</v>
      </c>
      <c r="V37" s="15" t="s">
        <v>31</v>
      </c>
    </row>
    <row r="38" spans="1:22" ht="19.5" customHeight="1">
      <c r="A38" s="64"/>
      <c r="B38" s="9" t="s">
        <v>35</v>
      </c>
      <c r="C38" s="16">
        <v>1</v>
      </c>
      <c r="D38" s="11">
        <f>ROUND(C38/$S$38*100,1)</f>
        <v>1.2</v>
      </c>
      <c r="E38" s="16">
        <v>1</v>
      </c>
      <c r="F38" s="11">
        <f>ROUND(E38/$S$38*100,1)</f>
        <v>1.2</v>
      </c>
      <c r="G38" s="16">
        <v>4</v>
      </c>
      <c r="H38" s="11">
        <f>ROUND(G38/$S$38*100,1)</f>
        <v>4.9</v>
      </c>
      <c r="I38" s="16">
        <v>5</v>
      </c>
      <c r="J38" s="11">
        <f>ROUND(I38/$S$38*100,1)</f>
        <v>6.2</v>
      </c>
      <c r="K38" s="16">
        <v>10</v>
      </c>
      <c r="L38" s="11">
        <f>ROUNDUP(K38/$S$38*100,1)</f>
        <v>12.4</v>
      </c>
      <c r="M38" s="16">
        <v>13</v>
      </c>
      <c r="N38" s="11">
        <f>ROUNDUP(M38/$S$38*100,1)</f>
        <v>16.1</v>
      </c>
      <c r="O38" s="16">
        <v>23</v>
      </c>
      <c r="P38" s="11">
        <f>ROUND(O38/$S$38*100,1)</f>
        <v>28.4</v>
      </c>
      <c r="Q38" s="16">
        <v>24</v>
      </c>
      <c r="R38" s="11">
        <f>ROUND(Q38/$S$38*100,1)</f>
        <v>29.6</v>
      </c>
      <c r="S38" s="12">
        <v>81</v>
      </c>
      <c r="T38" s="13">
        <f>ROUND(S38/$S$34*100,1)</f>
        <v>16.1</v>
      </c>
      <c r="U38" s="14">
        <v>29.939300411522634</v>
      </c>
      <c r="V38" s="15" t="s">
        <v>31</v>
      </c>
    </row>
    <row r="39" spans="1:22" ht="19.5" customHeight="1">
      <c r="A39" s="65"/>
      <c r="B39" s="9" t="s">
        <v>36</v>
      </c>
      <c r="C39" s="16">
        <v>0</v>
      </c>
      <c r="D39" s="17" t="s">
        <v>0</v>
      </c>
      <c r="E39" s="16">
        <v>0</v>
      </c>
      <c r="F39" s="17" t="s">
        <v>0</v>
      </c>
      <c r="G39" s="16">
        <v>0</v>
      </c>
      <c r="H39" s="17" t="s">
        <v>0</v>
      </c>
      <c r="I39" s="16">
        <v>0</v>
      </c>
      <c r="J39" s="17" t="s">
        <v>0</v>
      </c>
      <c r="K39" s="16">
        <v>0</v>
      </c>
      <c r="L39" s="17" t="s">
        <v>0</v>
      </c>
      <c r="M39" s="16">
        <v>0</v>
      </c>
      <c r="N39" s="17" t="s">
        <v>0</v>
      </c>
      <c r="O39" s="16">
        <v>0</v>
      </c>
      <c r="P39" s="17" t="s">
        <v>0</v>
      </c>
      <c r="Q39" s="16">
        <v>0</v>
      </c>
      <c r="R39" s="17" t="s">
        <v>0</v>
      </c>
      <c r="S39" s="12">
        <v>0</v>
      </c>
      <c r="T39" s="13">
        <f>ROUND(S39/$S$11*100,1)</f>
        <v>0</v>
      </c>
      <c r="U39" s="18">
        <v>0</v>
      </c>
      <c r="V39" s="15" t="s">
        <v>31</v>
      </c>
    </row>
    <row r="40" spans="1:22" ht="19.5" customHeight="1">
      <c r="A40" s="66" t="s">
        <v>38</v>
      </c>
      <c r="B40" s="9" t="s">
        <v>1</v>
      </c>
      <c r="C40" s="10">
        <v>1</v>
      </c>
      <c r="D40" s="11">
        <f>ROUND(C40/$S$40*100,1)</f>
        <v>2.3</v>
      </c>
      <c r="E40" s="10">
        <v>0</v>
      </c>
      <c r="F40" s="11">
        <f>ROUND(E40/$S$40*100,1)</f>
        <v>0</v>
      </c>
      <c r="G40" s="10">
        <v>1</v>
      </c>
      <c r="H40" s="11">
        <f>ROUND(G40/$S$40*100,1)</f>
        <v>2.3</v>
      </c>
      <c r="I40" s="10">
        <v>4</v>
      </c>
      <c r="J40" s="11">
        <f>ROUND(I40/$S$40*100,1)</f>
        <v>9.1</v>
      </c>
      <c r="K40" s="10">
        <v>3</v>
      </c>
      <c r="L40" s="11">
        <f>ROUND(K40/$S$40*100,1)</f>
        <v>6.8</v>
      </c>
      <c r="M40" s="10">
        <v>10</v>
      </c>
      <c r="N40" s="11">
        <f>ROUND(M40/$S$40*100,1)</f>
        <v>22.7</v>
      </c>
      <c r="O40" s="10">
        <v>14</v>
      </c>
      <c r="P40" s="11">
        <f>ROUND(O40/$S$40*100,1)</f>
        <v>31.8</v>
      </c>
      <c r="Q40" s="10">
        <v>11</v>
      </c>
      <c r="R40" s="11">
        <f>ROUND(Q40/$S$40*100,1)</f>
        <v>25</v>
      </c>
      <c r="S40" s="12">
        <v>44</v>
      </c>
      <c r="T40" s="13">
        <f>SUM(T41:T45)</f>
        <v>100</v>
      </c>
      <c r="U40" s="14">
        <v>29.9905303030303</v>
      </c>
      <c r="V40" s="15" t="s">
        <v>31</v>
      </c>
    </row>
    <row r="41" spans="1:22" ht="19.5" customHeight="1">
      <c r="A41" s="66"/>
      <c r="B41" s="9" t="s">
        <v>2</v>
      </c>
      <c r="C41" s="16">
        <v>0</v>
      </c>
      <c r="D41" s="17" t="s">
        <v>0</v>
      </c>
      <c r="E41" s="16">
        <v>0</v>
      </c>
      <c r="F41" s="17" t="s">
        <v>0</v>
      </c>
      <c r="G41" s="16">
        <v>0</v>
      </c>
      <c r="H41" s="17" t="s">
        <v>0</v>
      </c>
      <c r="I41" s="16">
        <v>0</v>
      </c>
      <c r="J41" s="17" t="s">
        <v>0</v>
      </c>
      <c r="K41" s="16">
        <v>0</v>
      </c>
      <c r="L41" s="17" t="s">
        <v>0</v>
      </c>
      <c r="M41" s="16">
        <v>0</v>
      </c>
      <c r="N41" s="17" t="s">
        <v>0</v>
      </c>
      <c r="O41" s="16">
        <v>0</v>
      </c>
      <c r="P41" s="17" t="s">
        <v>0</v>
      </c>
      <c r="Q41" s="16">
        <v>0</v>
      </c>
      <c r="R41" s="17" t="s">
        <v>0</v>
      </c>
      <c r="S41" s="12">
        <v>0</v>
      </c>
      <c r="T41" s="13">
        <f>ROUND(S41/$S$40*100,1)</f>
        <v>0</v>
      </c>
      <c r="U41" s="14">
        <v>0</v>
      </c>
      <c r="V41" s="15" t="s">
        <v>31</v>
      </c>
    </row>
    <row r="42" spans="1:22" ht="19.5" customHeight="1">
      <c r="A42" s="66"/>
      <c r="B42" s="9" t="s">
        <v>3</v>
      </c>
      <c r="C42" s="16">
        <v>0</v>
      </c>
      <c r="D42" s="17" t="s">
        <v>0</v>
      </c>
      <c r="E42" s="16">
        <v>0</v>
      </c>
      <c r="F42" s="17" t="s">
        <v>0</v>
      </c>
      <c r="G42" s="16">
        <v>0</v>
      </c>
      <c r="H42" s="17" t="s">
        <v>0</v>
      </c>
      <c r="I42" s="16">
        <v>0</v>
      </c>
      <c r="J42" s="17" t="s">
        <v>0</v>
      </c>
      <c r="K42" s="16">
        <v>0</v>
      </c>
      <c r="L42" s="17" t="s">
        <v>0</v>
      </c>
      <c r="M42" s="16">
        <v>0</v>
      </c>
      <c r="N42" s="17" t="s">
        <v>0</v>
      </c>
      <c r="O42" s="16">
        <v>0</v>
      </c>
      <c r="P42" s="17" t="s">
        <v>0</v>
      </c>
      <c r="Q42" s="16">
        <v>0</v>
      </c>
      <c r="R42" s="17" t="s">
        <v>0</v>
      </c>
      <c r="S42" s="12">
        <v>0</v>
      </c>
      <c r="T42" s="13">
        <f>ROUND(S42/$S$40*100,1)</f>
        <v>0</v>
      </c>
      <c r="U42" s="14">
        <v>0</v>
      </c>
      <c r="V42" s="15" t="s">
        <v>31</v>
      </c>
    </row>
    <row r="43" spans="1:22" ht="19.5" customHeight="1">
      <c r="A43" s="66"/>
      <c r="B43" s="9" t="s">
        <v>4</v>
      </c>
      <c r="C43" s="16">
        <v>1</v>
      </c>
      <c r="D43" s="11">
        <f>ROUND(C43/$S$43*100,1)</f>
        <v>3.2</v>
      </c>
      <c r="E43" s="16">
        <v>0</v>
      </c>
      <c r="F43" s="11">
        <f>ROUND(E43/$S$43*100,1)</f>
        <v>0</v>
      </c>
      <c r="G43" s="16">
        <v>0</v>
      </c>
      <c r="H43" s="11">
        <f>ROUND(G43/$S$43*100,1)</f>
        <v>0</v>
      </c>
      <c r="I43" s="16">
        <v>4</v>
      </c>
      <c r="J43" s="11">
        <f>ROUND(I43/$S$43*100,1)</f>
        <v>12.9</v>
      </c>
      <c r="K43" s="16">
        <v>3</v>
      </c>
      <c r="L43" s="11">
        <f>ROUND(K43/$S$43*100,1)</f>
        <v>9.7</v>
      </c>
      <c r="M43" s="16">
        <v>8</v>
      </c>
      <c r="N43" s="11">
        <f>ROUND(M43/$S$43*100,1)</f>
        <v>25.8</v>
      </c>
      <c r="O43" s="16">
        <v>9</v>
      </c>
      <c r="P43" s="11">
        <f>ROUND(O43/$S$43*100,1)</f>
        <v>29</v>
      </c>
      <c r="Q43" s="16">
        <v>6</v>
      </c>
      <c r="R43" s="11">
        <f>ROUND(Q43/$S$43*100,1)</f>
        <v>19.4</v>
      </c>
      <c r="S43" s="12">
        <v>31</v>
      </c>
      <c r="T43" s="13">
        <f>ROUND(S43/$S$40*100,1)</f>
        <v>70.5</v>
      </c>
      <c r="U43" s="14">
        <v>28.862903225806452</v>
      </c>
      <c r="V43" s="15" t="s">
        <v>31</v>
      </c>
    </row>
    <row r="44" spans="1:22" ht="19.5" customHeight="1">
      <c r="A44" s="66"/>
      <c r="B44" s="9" t="s">
        <v>5</v>
      </c>
      <c r="C44" s="38">
        <v>0</v>
      </c>
      <c r="D44" s="11">
        <f>ROUND(C44/$S$44*100,1)</f>
        <v>0</v>
      </c>
      <c r="E44" s="38">
        <v>0</v>
      </c>
      <c r="F44" s="11">
        <f>ROUND(E44/$S$44*100,1)</f>
        <v>0</v>
      </c>
      <c r="G44" s="38">
        <v>1</v>
      </c>
      <c r="H44" s="11">
        <f>ROUND(G44/$S$44*100,1)</f>
        <v>7.7</v>
      </c>
      <c r="I44" s="38">
        <v>0</v>
      </c>
      <c r="J44" s="11">
        <f>ROUND(I44/$S$44*100,1)</f>
        <v>0</v>
      </c>
      <c r="K44" s="38">
        <v>0</v>
      </c>
      <c r="L44" s="11">
        <f>ROUND(K44/$S$44*100,1)</f>
        <v>0</v>
      </c>
      <c r="M44" s="38">
        <v>2</v>
      </c>
      <c r="N44" s="11">
        <f>ROUNDDOWN(M44/$S$44*100,1)</f>
        <v>15.3</v>
      </c>
      <c r="O44" s="38">
        <v>5</v>
      </c>
      <c r="P44" s="11">
        <f>ROUND(O44/$S$44*100,1)</f>
        <v>38.5</v>
      </c>
      <c r="Q44" s="38">
        <v>5</v>
      </c>
      <c r="R44" s="11">
        <f>ROUND(Q44/$S$44*100,1)</f>
        <v>38.5</v>
      </c>
      <c r="S44" s="39">
        <v>13</v>
      </c>
      <c r="T44" s="40">
        <f>ROUND(S44/$S$40*100,1)</f>
        <v>29.5</v>
      </c>
      <c r="U44" s="41">
        <v>32.679487179487175</v>
      </c>
      <c r="V44" s="42" t="s">
        <v>31</v>
      </c>
    </row>
    <row r="45" spans="1:22" ht="19.5" customHeight="1" thickBot="1">
      <c r="A45" s="67"/>
      <c r="B45" s="20" t="s">
        <v>36</v>
      </c>
      <c r="C45" s="21">
        <v>0</v>
      </c>
      <c r="D45" s="22" t="s">
        <v>0</v>
      </c>
      <c r="E45" s="21">
        <v>0</v>
      </c>
      <c r="F45" s="22" t="s">
        <v>0</v>
      </c>
      <c r="G45" s="21">
        <v>0</v>
      </c>
      <c r="H45" s="22" t="s">
        <v>0</v>
      </c>
      <c r="I45" s="21">
        <v>0</v>
      </c>
      <c r="J45" s="22" t="s">
        <v>0</v>
      </c>
      <c r="K45" s="21">
        <v>0</v>
      </c>
      <c r="L45" s="22" t="s">
        <v>0</v>
      </c>
      <c r="M45" s="21">
        <v>0</v>
      </c>
      <c r="N45" s="22" t="s">
        <v>0</v>
      </c>
      <c r="O45" s="21">
        <v>0</v>
      </c>
      <c r="P45" s="22" t="s">
        <v>0</v>
      </c>
      <c r="Q45" s="21">
        <v>0</v>
      </c>
      <c r="R45" s="22" t="s">
        <v>0</v>
      </c>
      <c r="S45" s="24">
        <v>0</v>
      </c>
      <c r="T45" s="25">
        <f>ROUND(S45/$S$11*100,1)</f>
        <v>0</v>
      </c>
      <c r="U45" s="43">
        <v>0</v>
      </c>
      <c r="V45" s="27" t="s">
        <v>31</v>
      </c>
    </row>
  </sheetData>
  <mergeCells count="41">
    <mergeCell ref="U2:V4"/>
    <mergeCell ref="S27:T27"/>
    <mergeCell ref="S4:T4"/>
    <mergeCell ref="C25:D26"/>
    <mergeCell ref="E25:F25"/>
    <mergeCell ref="G25:H25"/>
    <mergeCell ref="I25:J25"/>
    <mergeCell ref="M25:N25"/>
    <mergeCell ref="E26:F26"/>
    <mergeCell ref="G26:H26"/>
    <mergeCell ref="A34:A39"/>
    <mergeCell ref="A40:A45"/>
    <mergeCell ref="A1:D1"/>
    <mergeCell ref="A5:A10"/>
    <mergeCell ref="A11:A16"/>
    <mergeCell ref="A17:A22"/>
    <mergeCell ref="A28:A33"/>
    <mergeCell ref="C2:D3"/>
    <mergeCell ref="I26:J26"/>
    <mergeCell ref="K26:L26"/>
    <mergeCell ref="E2:F2"/>
    <mergeCell ref="E3:F3"/>
    <mergeCell ref="K2:L2"/>
    <mergeCell ref="K3:L3"/>
    <mergeCell ref="G2:H2"/>
    <mergeCell ref="G3:H3"/>
    <mergeCell ref="Q2:R3"/>
    <mergeCell ref="O2:P2"/>
    <mergeCell ref="O3:P3"/>
    <mergeCell ref="M2:N2"/>
    <mergeCell ref="M3:N3"/>
    <mergeCell ref="U25:V27"/>
    <mergeCell ref="S2:T3"/>
    <mergeCell ref="I2:J2"/>
    <mergeCell ref="I3:J3"/>
    <mergeCell ref="O25:P25"/>
    <mergeCell ref="K25:L25"/>
    <mergeCell ref="Q25:R26"/>
    <mergeCell ref="S25:T26"/>
    <mergeCell ref="M26:N26"/>
    <mergeCell ref="O26:P26"/>
  </mergeCells>
  <printOptions/>
  <pageMargins left="0.7874015748031497" right="0.7874015748031497" top="0.5905511811023623" bottom="0.4330708661417323" header="0.5118110236220472" footer="0.31496062992125984"/>
  <pageSetup fitToWidth="3"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2013-02-28T01:06:34Z</cp:lastPrinted>
  <dcterms:created xsi:type="dcterms:W3CDTF">2013-02-28T00:51:07Z</dcterms:created>
  <dcterms:modified xsi:type="dcterms:W3CDTF">2013-03-28T06:25:25Z</dcterms:modified>
  <cp:category/>
  <cp:version/>
  <cp:contentType/>
  <cp:contentStatus/>
</cp:coreProperties>
</file>