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8490" windowHeight="8745" activeTab="0"/>
  </bookViews>
  <sheets>
    <sheet name="その１" sheetId="1" r:id="rId1"/>
  </sheets>
  <definedNames>
    <definedName name="_xlnm.Print_Area" localSheetId="0">'その１'!$A$1:$AD$71</definedName>
  </definedNames>
  <calcPr fullCalcOnLoad="1"/>
</workbook>
</file>

<file path=xl/sharedStrings.xml><?xml version="1.0" encoding="utf-8"?>
<sst xmlns="http://schemas.openxmlformats.org/spreadsheetml/2006/main" count="103" uniqueCount="52">
  <si>
    <t>　　区　分　年　度</t>
  </si>
  <si>
    <t>消費　　　譲与税</t>
  </si>
  <si>
    <t>地方道路譲与税</t>
  </si>
  <si>
    <t>自動車　　重量　　　譲与税</t>
  </si>
  <si>
    <t>利子割　交付金</t>
  </si>
  <si>
    <t>ゴルフ場利用税　交付金</t>
  </si>
  <si>
    <t>特別地方消費税　交付金</t>
  </si>
  <si>
    <t>自動車　取得税　交付金</t>
  </si>
  <si>
    <t>地方　　　交付税</t>
  </si>
  <si>
    <t>交通安全対策特別交付金</t>
  </si>
  <si>
    <t>分担金　負担金</t>
  </si>
  <si>
    <t>国庫　　　支出金</t>
  </si>
  <si>
    <t>国有提供施設等　所在市町村助成　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</si>
  <si>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</si>
  <si>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</si>
  <si>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</si>
  <si>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</si>
  <si>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</si>
  <si>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</si>
  <si>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</si>
  <si>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合計</t>
  </si>
  <si>
    <t>（千円）</t>
  </si>
  <si>
    <t>－</t>
  </si>
  <si>
    <t>４</t>
  </si>
  <si>
    <t>５</t>
  </si>
  <si>
    <t>６</t>
  </si>
  <si>
    <t>７</t>
  </si>
  <si>
    <t>(2)構 成 比</t>
  </si>
  <si>
    <t>（％）</t>
  </si>
  <si>
    <t>　  増 減 率</t>
  </si>
  <si>
    <t>地方消費税交付金</t>
  </si>
  <si>
    <t>使用料　　手数料</t>
  </si>
  <si>
    <t>(3) 対 前 年</t>
  </si>
  <si>
    <t>-</t>
  </si>
  <si>
    <t>(1)決 算 額</t>
  </si>
  <si>
    <t>８</t>
  </si>
  <si>
    <t>９</t>
  </si>
  <si>
    <t>第１　　２　累　年　比　較</t>
  </si>
  <si>
    <t>　第７表　　市　町　歳　入　決　算</t>
  </si>
  <si>
    <t>所得
譲与税</t>
  </si>
  <si>
    <t>配当割
交付金</t>
  </si>
  <si>
    <t>小計</t>
  </si>
  <si>
    <t>皆増</t>
  </si>
  <si>
    <t>市町村税</t>
  </si>
  <si>
    <t>皆増</t>
  </si>
  <si>
    <t>皆減</t>
  </si>
  <si>
    <t>地方特例交付金等</t>
  </si>
  <si>
    <t>－</t>
  </si>
  <si>
    <t>－</t>
  </si>
  <si>
    <t>地方　　　　揮発油　　　　　譲与税</t>
  </si>
  <si>
    <t>-</t>
  </si>
  <si>
    <t>株式等
譲渡所得
割交付金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</si>
</sst>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_ * #,##0.0_ ;_ * \-#,##0.0_ ;_ * &quot;-&quot;_ ;_ @_ "/>
    <numFmt numFmtId="184" formatCode="0.00000;&quot;△ &quot;0.00000"/>
    <numFmt numFmtId="185" formatCode="0.000000;&quot;△ &quot;0.000000"/>
    <numFmt numFmtId="186" formatCode="0.0000000;&quot;△ &quot;0.0000000"/>
    <numFmt numFmtId="187" formatCode="#,##0.0_ "/>
    <numFmt numFmtId="188" formatCode="_ * #,##0.0_ ;_ * &quot;△&quot;#,##0.0_ ;_ * &quot;-&quot;_ ;_ @_ "/>
    <numFmt numFmtId="189" formatCode="#,##0.0;&quot;△ &quot;#,##0.0"/>
    <numFmt numFmtId="190" formatCode="_ * #,##0_ ;_ * &quot;△&quot;#,##0_ ;_ * &quot;-&quot;_ ;_ @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8" fontId="0" fillId="0" borderId="0" xfId="16" applyNumberFormat="1" applyAlignment="1">
      <alignment horizontal="right"/>
    </xf>
    <xf numFmtId="178" fontId="0" fillId="0" borderId="0" xfId="16" applyNumberFormat="1" applyBorder="1" applyAlignment="1">
      <alignment wrapText="1"/>
    </xf>
    <xf numFmtId="178" fontId="0" fillId="0" borderId="0" xfId="16" applyNumberFormat="1" applyFont="1" applyBorder="1" applyAlignment="1">
      <alignment horizontal="centerContinuous" vertical="center"/>
    </xf>
    <xf numFmtId="178" fontId="0" fillId="0" borderId="0" xfId="16" applyNumberFormat="1" applyAlignment="1">
      <alignment/>
    </xf>
    <xf numFmtId="178" fontId="6" fillId="0" borderId="0" xfId="16" applyNumberFormat="1" applyFont="1" applyAlignment="1">
      <alignment/>
    </xf>
    <xf numFmtId="178" fontId="7" fillId="0" borderId="0" xfId="16" applyNumberFormat="1" applyFont="1" applyAlignment="1">
      <alignment horizontal="right"/>
    </xf>
    <xf numFmtId="178" fontId="7" fillId="0" borderId="1" xfId="16" applyNumberFormat="1" applyFont="1" applyBorder="1" applyAlignment="1">
      <alignment horizontal="right"/>
    </xf>
    <xf numFmtId="178" fontId="7" fillId="0" borderId="1" xfId="16" applyNumberFormat="1" applyFont="1" applyBorder="1" applyAlignment="1">
      <alignment/>
    </xf>
    <xf numFmtId="178" fontId="8" fillId="0" borderId="1" xfId="16" applyNumberFormat="1" applyFont="1" applyBorder="1" applyAlignment="1">
      <alignment/>
    </xf>
    <xf numFmtId="178" fontId="8" fillId="0" borderId="1" xfId="16" applyNumberFormat="1" applyFont="1" applyBorder="1" applyAlignment="1">
      <alignment horizontal="right"/>
    </xf>
    <xf numFmtId="178" fontId="7" fillId="0" borderId="2" xfId="16" applyNumberFormat="1" applyFont="1" applyBorder="1" applyAlignment="1">
      <alignment vertical="justify" wrapText="1"/>
    </xf>
    <xf numFmtId="178" fontId="9" fillId="0" borderId="3" xfId="16" applyNumberFormat="1" applyFont="1" applyBorder="1" applyAlignment="1">
      <alignment/>
    </xf>
    <xf numFmtId="178" fontId="9" fillId="0" borderId="0" xfId="16" applyNumberFormat="1" applyFont="1" applyAlignment="1">
      <alignment horizontal="right"/>
    </xf>
    <xf numFmtId="178" fontId="0" fillId="0" borderId="0" xfId="16" applyNumberFormat="1" applyAlignment="1">
      <alignment horizontal="right" vertical="center"/>
    </xf>
    <xf numFmtId="178" fontId="0" fillId="0" borderId="3" xfId="16" applyNumberFormat="1" applyFont="1" applyBorder="1" applyAlignment="1">
      <alignment horizontal="center" vertical="center"/>
    </xf>
    <xf numFmtId="41" fontId="5" fillId="0" borderId="0" xfId="16" applyNumberFormat="1" applyFont="1" applyBorder="1" applyAlignment="1" quotePrefix="1">
      <alignment vertical="center" shrinkToFit="1"/>
    </xf>
    <xf numFmtId="41" fontId="5" fillId="0" borderId="0" xfId="16" applyNumberFormat="1" applyFont="1" applyAlignment="1">
      <alignment horizontal="right" vertical="center" shrinkToFit="1"/>
    </xf>
    <xf numFmtId="41" fontId="5" fillId="0" borderId="0" xfId="16" applyNumberFormat="1" applyFont="1" applyBorder="1" applyAlignment="1">
      <alignment horizontal="right" vertical="center" shrinkToFit="1"/>
    </xf>
    <xf numFmtId="41" fontId="5" fillId="0" borderId="0" xfId="16" applyNumberFormat="1" applyFont="1" applyBorder="1" applyAlignment="1">
      <alignment vertical="center" shrinkToFit="1"/>
    </xf>
    <xf numFmtId="41" fontId="4" fillId="0" borderId="0" xfId="16" applyNumberFormat="1" applyFont="1" applyBorder="1" applyAlignment="1" quotePrefix="1">
      <alignment shrinkToFit="1"/>
    </xf>
    <xf numFmtId="41" fontId="4" fillId="0" borderId="0" xfId="16" applyNumberFormat="1" applyFont="1" applyAlignment="1">
      <alignment horizontal="right" shrinkToFit="1"/>
    </xf>
    <xf numFmtId="41" fontId="4" fillId="0" borderId="0" xfId="16" applyNumberFormat="1" applyFont="1" applyBorder="1" applyAlignment="1">
      <alignment horizontal="right" shrinkToFit="1"/>
    </xf>
    <xf numFmtId="41" fontId="0" fillId="0" borderId="0" xfId="16" applyNumberFormat="1" applyAlignment="1">
      <alignment horizontal="right" shrinkToFit="1"/>
    </xf>
    <xf numFmtId="41" fontId="9" fillId="0" borderId="0" xfId="16" applyNumberFormat="1" applyFont="1" applyAlignment="1">
      <alignment horizontal="right" shrinkToFit="1"/>
    </xf>
    <xf numFmtId="179" fontId="0" fillId="0" borderId="0" xfId="16" applyNumberFormat="1" applyAlignment="1">
      <alignment horizontal="right" shrinkToFit="1"/>
    </xf>
    <xf numFmtId="179" fontId="9" fillId="0" borderId="0" xfId="16" applyNumberFormat="1" applyFont="1" applyAlignment="1">
      <alignment horizontal="right" shrinkToFit="1"/>
    </xf>
    <xf numFmtId="178" fontId="7" fillId="0" borderId="2" xfId="16" applyNumberFormat="1" applyFont="1" applyBorder="1" applyAlignment="1">
      <alignment horizontal="distributed" vertical="top" wrapText="1"/>
    </xf>
    <xf numFmtId="179" fontId="4" fillId="0" borderId="0" xfId="16" applyNumberFormat="1" applyFont="1" applyBorder="1" applyAlignment="1" quotePrefix="1">
      <alignment shrinkToFit="1"/>
    </xf>
    <xf numFmtId="179" fontId="4" fillId="0" borderId="0" xfId="16" applyNumberFormat="1" applyFont="1" applyAlignment="1">
      <alignment horizontal="right" shrinkToFit="1"/>
    </xf>
    <xf numFmtId="179" fontId="4" fillId="0" borderId="0" xfId="16" applyNumberFormat="1" applyFont="1" applyBorder="1" applyAlignment="1">
      <alignment horizontal="right" shrinkToFit="1"/>
    </xf>
    <xf numFmtId="179" fontId="0" fillId="0" borderId="0" xfId="16" applyNumberFormat="1" applyBorder="1" applyAlignment="1">
      <alignment shrinkToFit="1"/>
    </xf>
    <xf numFmtId="179" fontId="0" fillId="0" borderId="0" xfId="16" applyNumberFormat="1" applyBorder="1" applyAlignment="1">
      <alignment horizontal="right" shrinkToFit="1"/>
    </xf>
    <xf numFmtId="178" fontId="0" fillId="0" borderId="0" xfId="16" applyNumberFormat="1" applyAlignment="1">
      <alignment horizontal="left"/>
    </xf>
    <xf numFmtId="0" fontId="0" fillId="0" borderId="0" xfId="0" applyAlignment="1">
      <alignment horizontal="center"/>
    </xf>
    <xf numFmtId="179" fontId="0" fillId="0" borderId="0" xfId="16" applyNumberFormat="1" applyFont="1" applyBorder="1" applyAlignment="1" quotePrefix="1">
      <alignment vertical="center" shrinkToFit="1"/>
    </xf>
    <xf numFmtId="179" fontId="0" fillId="0" borderId="0" xfId="16" applyNumberFormat="1" applyFont="1" applyAlignment="1">
      <alignment horizontal="right" vertical="center" shrinkToFit="1"/>
    </xf>
    <xf numFmtId="183" fontId="0" fillId="0" borderId="0" xfId="16" applyNumberFormat="1" applyFont="1" applyAlignment="1">
      <alignment horizontal="right" vertical="center" shrinkToFit="1"/>
    </xf>
    <xf numFmtId="41" fontId="0" fillId="0" borderId="0" xfId="16" applyNumberFormat="1" applyFont="1" applyAlignment="1">
      <alignment horizontal="right" vertical="center" shrinkToFit="1"/>
    </xf>
    <xf numFmtId="179" fontId="0" fillId="0" borderId="0" xfId="16" applyNumberFormat="1" applyFont="1" applyBorder="1" applyAlignment="1">
      <alignment vertical="center" shrinkToFit="1"/>
    </xf>
    <xf numFmtId="179" fontId="0" fillId="0" borderId="0" xfId="16" applyNumberFormat="1" applyFont="1" applyBorder="1" applyAlignment="1">
      <alignment horizontal="right" vertical="center" shrinkToFit="1"/>
    </xf>
    <xf numFmtId="41" fontId="0" fillId="0" borderId="0" xfId="16" applyNumberFormat="1" applyFont="1" applyBorder="1" applyAlignment="1">
      <alignment horizontal="right" vertical="center" shrinkToFit="1"/>
    </xf>
    <xf numFmtId="179" fontId="0" fillId="0" borderId="4" xfId="16" applyNumberFormat="1" applyFont="1" applyBorder="1" applyAlignment="1" quotePrefix="1">
      <alignment vertical="center" shrinkToFit="1"/>
    </xf>
    <xf numFmtId="187" fontId="0" fillId="0" borderId="0" xfId="16" applyNumberFormat="1" applyFont="1" applyBorder="1" applyAlignment="1">
      <alignment horizontal="right" vertical="center" shrinkToFit="1"/>
    </xf>
    <xf numFmtId="41" fontId="0" fillId="0" borderId="1" xfId="16" applyNumberFormat="1" applyFont="1" applyBorder="1" applyAlignment="1">
      <alignment horizontal="right" vertical="center" shrinkToFit="1"/>
    </xf>
    <xf numFmtId="188" fontId="0" fillId="0" borderId="0" xfId="16" applyNumberFormat="1" applyFont="1" applyAlignment="1">
      <alignment horizontal="right" vertical="center" shrinkToFit="1"/>
    </xf>
    <xf numFmtId="188" fontId="5" fillId="0" borderId="0" xfId="16" applyNumberFormat="1" applyFont="1" applyAlignment="1">
      <alignment horizontal="right" vertical="center" shrinkToFit="1"/>
    </xf>
    <xf numFmtId="178" fontId="0" fillId="0" borderId="0" xfId="16" applyNumberFormat="1" applyBorder="1" applyAlignment="1">
      <alignment horizontal="right"/>
    </xf>
    <xf numFmtId="189" fontId="0" fillId="0" borderId="0" xfId="16" applyNumberFormat="1" applyFont="1" applyBorder="1" applyAlignment="1">
      <alignment horizontal="right" vertical="center" shrinkToFit="1"/>
    </xf>
    <xf numFmtId="178" fontId="0" fillId="0" borderId="1" xfId="16" applyNumberFormat="1" applyFont="1" applyBorder="1" applyAlignment="1">
      <alignment horizontal="center" vertical="center"/>
    </xf>
    <xf numFmtId="179" fontId="0" fillId="0" borderId="1" xfId="16" applyNumberFormat="1" applyFont="1" applyBorder="1" applyAlignment="1" quotePrefix="1">
      <alignment vertical="center" shrinkToFit="1"/>
    </xf>
    <xf numFmtId="179" fontId="0" fillId="0" borderId="1" xfId="16" applyNumberFormat="1" applyFont="1" applyBorder="1" applyAlignment="1">
      <alignment horizontal="right" vertical="center" shrinkToFit="1"/>
    </xf>
    <xf numFmtId="178" fontId="0" fillId="0" borderId="0" xfId="16" applyNumberFormat="1" applyFont="1" applyBorder="1" applyAlignment="1">
      <alignment horizontal="center" vertical="center"/>
    </xf>
    <xf numFmtId="179" fontId="0" fillId="0" borderId="0" xfId="16" applyNumberFormat="1" applyFont="1" applyBorder="1" applyAlignment="1" quotePrefix="1">
      <alignment horizontal="right" vertical="center" shrinkToFit="1"/>
    </xf>
    <xf numFmtId="190" fontId="5" fillId="0" borderId="0" xfId="16" applyNumberFormat="1" applyFont="1" applyAlignment="1">
      <alignment horizontal="right" vertical="center" shrinkToFit="1"/>
    </xf>
    <xf numFmtId="178" fontId="11" fillId="0" borderId="0" xfId="16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view="pageBreakPreview" zoomScale="75" zoomScaleNormal="75" zoomScaleSheetLayoutView="75" workbookViewId="0" topLeftCell="A1">
      <pane xSplit="1" ySplit="6" topLeftCell="S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75" sqref="AG75"/>
    </sheetView>
  </sheetViews>
  <sheetFormatPr defaultColWidth="9.00390625" defaultRowHeight="13.5"/>
  <cols>
    <col min="1" max="1" width="8.625" style="1" customWidth="1"/>
    <col min="2" max="2" width="8.625" style="4" customWidth="1"/>
    <col min="3" max="30" width="8.625" style="1" customWidth="1"/>
    <col min="31" max="16384" width="9.00390625" style="1" customWidth="1"/>
  </cols>
  <sheetData>
    <row r="1" ht="13.5">
      <c r="A1" s="33" t="s">
        <v>37</v>
      </c>
    </row>
    <row r="3" spans="1:30" ht="24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34"/>
      <c r="R3" s="3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7.25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 thickBot="1">
      <c r="A5" s="7"/>
      <c r="B5" s="8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72" customHeight="1" thickBot="1">
      <c r="A6" s="11" t="s">
        <v>0</v>
      </c>
      <c r="B6" s="27" t="s">
        <v>43</v>
      </c>
      <c r="C6" s="27" t="s">
        <v>1</v>
      </c>
      <c r="D6" s="27" t="s">
        <v>39</v>
      </c>
      <c r="E6" s="27" t="s">
        <v>49</v>
      </c>
      <c r="F6" s="27" t="s">
        <v>2</v>
      </c>
      <c r="G6" s="27" t="s">
        <v>3</v>
      </c>
      <c r="H6" s="27" t="s">
        <v>4</v>
      </c>
      <c r="I6" s="27" t="s">
        <v>40</v>
      </c>
      <c r="J6" s="27" t="s">
        <v>51</v>
      </c>
      <c r="K6" s="27" t="s">
        <v>30</v>
      </c>
      <c r="L6" s="27" t="s">
        <v>5</v>
      </c>
      <c r="M6" s="27" t="s">
        <v>6</v>
      </c>
      <c r="N6" s="27" t="s">
        <v>7</v>
      </c>
      <c r="O6" s="27" t="s">
        <v>46</v>
      </c>
      <c r="P6" s="27" t="s">
        <v>41</v>
      </c>
      <c r="Q6" s="27" t="s">
        <v>8</v>
      </c>
      <c r="R6" s="27" t="s">
        <v>9</v>
      </c>
      <c r="S6" s="27" t="s">
        <v>10</v>
      </c>
      <c r="T6" s="27" t="s">
        <v>31</v>
      </c>
      <c r="U6" s="27" t="s">
        <v>11</v>
      </c>
      <c r="V6" s="27" t="s">
        <v>12</v>
      </c>
      <c r="W6" s="27" t="s">
        <v>13</v>
      </c>
      <c r="X6" s="27" t="s">
        <v>14</v>
      </c>
      <c r="Y6" s="27" t="s">
        <v>15</v>
      </c>
      <c r="Z6" s="27" t="s">
        <v>16</v>
      </c>
      <c r="AA6" s="27" t="s">
        <v>17</v>
      </c>
      <c r="AB6" s="27" t="s">
        <v>18</v>
      </c>
      <c r="AC6" s="27" t="s">
        <v>19</v>
      </c>
      <c r="AD6" s="27" t="s">
        <v>20</v>
      </c>
    </row>
    <row r="7" spans="1:30" ht="21" customHeight="1">
      <c r="A7" s="12" t="s">
        <v>34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AD7" s="13" t="s">
        <v>21</v>
      </c>
    </row>
    <row r="8" spans="1:30" s="14" customFormat="1" ht="16.5" customHeight="1">
      <c r="A8" s="15" t="s">
        <v>23</v>
      </c>
      <c r="B8" s="19">
        <v>181335407</v>
      </c>
      <c r="C8" s="17">
        <v>5368782</v>
      </c>
      <c r="D8" s="17">
        <v>0</v>
      </c>
      <c r="E8" s="17">
        <v>0</v>
      </c>
      <c r="F8" s="17">
        <v>1312947</v>
      </c>
      <c r="G8" s="17">
        <v>2141207</v>
      </c>
      <c r="H8" s="17">
        <v>4218939</v>
      </c>
      <c r="I8" s="17">
        <v>0</v>
      </c>
      <c r="J8" s="17">
        <v>0</v>
      </c>
      <c r="K8" s="46">
        <v>0</v>
      </c>
      <c r="L8" s="17">
        <v>1716418</v>
      </c>
      <c r="M8" s="17">
        <v>207014</v>
      </c>
      <c r="N8" s="17">
        <v>4215071</v>
      </c>
      <c r="O8" s="46">
        <v>0</v>
      </c>
      <c r="P8" s="17">
        <f aca="true" t="shared" si="0" ref="P8:P24">SUM(B8:O8)</f>
        <v>200515785</v>
      </c>
      <c r="Q8" s="17">
        <v>65843767</v>
      </c>
      <c r="R8" s="17">
        <v>230134</v>
      </c>
      <c r="S8" s="18">
        <v>5532936</v>
      </c>
      <c r="T8" s="17">
        <v>8742402</v>
      </c>
      <c r="U8" s="17">
        <v>28915901</v>
      </c>
      <c r="V8" s="17">
        <v>142646</v>
      </c>
      <c r="W8" s="17">
        <v>25083947</v>
      </c>
      <c r="X8" s="17">
        <v>9781727</v>
      </c>
      <c r="Y8" s="17">
        <v>2446891</v>
      </c>
      <c r="Z8" s="17">
        <v>18890101</v>
      </c>
      <c r="AA8" s="17">
        <v>12140134</v>
      </c>
      <c r="AB8" s="17">
        <v>19512405</v>
      </c>
      <c r="AC8" s="17">
        <v>40306143</v>
      </c>
      <c r="AD8" s="17">
        <v>440385769</v>
      </c>
    </row>
    <row r="9" spans="1:30" s="14" customFormat="1" ht="16.5" customHeight="1">
      <c r="A9" s="15" t="s">
        <v>24</v>
      </c>
      <c r="B9" s="16">
        <v>182619555</v>
      </c>
      <c r="C9" s="17">
        <v>5948379</v>
      </c>
      <c r="D9" s="17">
        <v>0</v>
      </c>
      <c r="E9" s="17">
        <v>0</v>
      </c>
      <c r="F9" s="17">
        <v>1394534</v>
      </c>
      <c r="G9" s="17">
        <v>2244326</v>
      </c>
      <c r="H9" s="17">
        <v>4931218</v>
      </c>
      <c r="I9" s="17">
        <v>0</v>
      </c>
      <c r="J9" s="17">
        <v>0</v>
      </c>
      <c r="K9" s="46">
        <v>0</v>
      </c>
      <c r="L9" s="17">
        <v>1627489</v>
      </c>
      <c r="M9" s="17">
        <v>207768</v>
      </c>
      <c r="N9" s="17">
        <v>3843366</v>
      </c>
      <c r="O9" s="46">
        <v>0</v>
      </c>
      <c r="P9" s="17">
        <f t="shared" si="0"/>
        <v>202816635</v>
      </c>
      <c r="Q9" s="17">
        <v>67463134</v>
      </c>
      <c r="R9" s="17">
        <v>234572</v>
      </c>
      <c r="S9" s="18">
        <v>6271879</v>
      </c>
      <c r="T9" s="17">
        <v>9201441</v>
      </c>
      <c r="U9" s="17">
        <v>35707985</v>
      </c>
      <c r="V9" s="17">
        <v>143899</v>
      </c>
      <c r="W9" s="17">
        <v>29109149</v>
      </c>
      <c r="X9" s="17">
        <v>11190960</v>
      </c>
      <c r="Y9" s="17">
        <v>2395459</v>
      </c>
      <c r="Z9" s="17">
        <v>15896570</v>
      </c>
      <c r="AA9" s="17">
        <v>13233430</v>
      </c>
      <c r="AB9" s="17">
        <v>18374079</v>
      </c>
      <c r="AC9" s="17">
        <v>55398129</v>
      </c>
      <c r="AD9" s="17">
        <v>462212438</v>
      </c>
    </row>
    <row r="10" spans="1:30" s="14" customFormat="1" ht="16.5" customHeight="1">
      <c r="A10" s="15" t="s">
        <v>25</v>
      </c>
      <c r="B10" s="16">
        <v>175809812</v>
      </c>
      <c r="C10" s="17">
        <v>5940252</v>
      </c>
      <c r="D10" s="17">
        <v>0</v>
      </c>
      <c r="E10" s="17">
        <v>0</v>
      </c>
      <c r="F10" s="17">
        <v>1403454</v>
      </c>
      <c r="G10" s="17">
        <v>2353064</v>
      </c>
      <c r="H10" s="17">
        <v>6220714</v>
      </c>
      <c r="I10" s="17">
        <v>0</v>
      </c>
      <c r="J10" s="17">
        <v>0</v>
      </c>
      <c r="K10" s="46">
        <v>0</v>
      </c>
      <c r="L10" s="17">
        <v>1556365</v>
      </c>
      <c r="M10" s="17">
        <v>218207</v>
      </c>
      <c r="N10" s="17">
        <v>4089884</v>
      </c>
      <c r="O10" s="46">
        <v>0</v>
      </c>
      <c r="P10" s="17">
        <f t="shared" si="0"/>
        <v>197591752</v>
      </c>
      <c r="Q10" s="17">
        <v>68830144</v>
      </c>
      <c r="R10" s="17">
        <v>244871</v>
      </c>
      <c r="S10" s="18">
        <v>6750922</v>
      </c>
      <c r="T10" s="17">
        <v>10029690</v>
      </c>
      <c r="U10" s="17">
        <v>35496690</v>
      </c>
      <c r="V10" s="17">
        <v>144876</v>
      </c>
      <c r="W10" s="17">
        <v>30624184</v>
      </c>
      <c r="X10" s="17">
        <v>6147136</v>
      </c>
      <c r="Y10" s="17">
        <v>2773620</v>
      </c>
      <c r="Z10" s="17">
        <v>17046868</v>
      </c>
      <c r="AA10" s="17">
        <v>13279382</v>
      </c>
      <c r="AB10" s="17">
        <v>17731548</v>
      </c>
      <c r="AC10" s="17">
        <v>65834875</v>
      </c>
      <c r="AD10" s="17">
        <v>481412941</v>
      </c>
    </row>
    <row r="11" spans="1:30" s="14" customFormat="1" ht="16.5" customHeight="1">
      <c r="A11" s="15" t="s">
        <v>26</v>
      </c>
      <c r="B11" s="16">
        <v>186184056</v>
      </c>
      <c r="C11" s="17">
        <v>5997206</v>
      </c>
      <c r="D11" s="17">
        <v>0</v>
      </c>
      <c r="E11" s="17">
        <v>0</v>
      </c>
      <c r="F11" s="17">
        <v>1426964</v>
      </c>
      <c r="G11" s="17">
        <v>2510096</v>
      </c>
      <c r="H11" s="17">
        <v>4203183</v>
      </c>
      <c r="I11" s="17">
        <v>0</v>
      </c>
      <c r="J11" s="17">
        <v>0</v>
      </c>
      <c r="K11" s="46">
        <v>0</v>
      </c>
      <c r="L11" s="17">
        <v>1499789</v>
      </c>
      <c r="M11" s="17">
        <v>215417</v>
      </c>
      <c r="N11" s="17">
        <v>4441424</v>
      </c>
      <c r="O11" s="46">
        <v>0</v>
      </c>
      <c r="P11" s="17">
        <f t="shared" si="0"/>
        <v>206478135</v>
      </c>
      <c r="Q11" s="17">
        <v>72658449</v>
      </c>
      <c r="R11" s="17">
        <v>250452</v>
      </c>
      <c r="S11" s="18">
        <v>6950225</v>
      </c>
      <c r="T11" s="17">
        <v>10386029</v>
      </c>
      <c r="U11" s="17">
        <v>34938032</v>
      </c>
      <c r="V11" s="17">
        <v>155212</v>
      </c>
      <c r="W11" s="17">
        <v>29529747</v>
      </c>
      <c r="X11" s="17">
        <v>5033336</v>
      </c>
      <c r="Y11" s="17">
        <v>2016051</v>
      </c>
      <c r="Z11" s="17">
        <v>18949270</v>
      </c>
      <c r="AA11" s="17">
        <v>11766257</v>
      </c>
      <c r="AB11" s="17">
        <v>20313559</v>
      </c>
      <c r="AC11" s="17">
        <v>68512913</v>
      </c>
      <c r="AD11" s="17">
        <v>495598849</v>
      </c>
    </row>
    <row r="12" spans="1:30" s="14" customFormat="1" ht="16.5" customHeight="1">
      <c r="A12" s="15" t="s">
        <v>35</v>
      </c>
      <c r="B12" s="16">
        <v>194546997</v>
      </c>
      <c r="C12" s="17">
        <v>6279795</v>
      </c>
      <c r="D12" s="17">
        <v>0</v>
      </c>
      <c r="E12" s="17">
        <v>0</v>
      </c>
      <c r="F12" s="17">
        <v>1520251</v>
      </c>
      <c r="G12" s="17">
        <v>2644172</v>
      </c>
      <c r="H12" s="17">
        <v>2502666</v>
      </c>
      <c r="I12" s="17">
        <v>0</v>
      </c>
      <c r="J12" s="17">
        <v>0</v>
      </c>
      <c r="K12" s="46">
        <v>0</v>
      </c>
      <c r="L12" s="17">
        <v>1503677</v>
      </c>
      <c r="M12" s="17">
        <v>218597</v>
      </c>
      <c r="N12" s="17">
        <v>4923162</v>
      </c>
      <c r="O12" s="46">
        <v>0</v>
      </c>
      <c r="P12" s="17">
        <f t="shared" si="0"/>
        <v>214139317</v>
      </c>
      <c r="Q12" s="17">
        <v>73857745</v>
      </c>
      <c r="R12" s="17">
        <v>255756</v>
      </c>
      <c r="S12" s="18">
        <v>7349444</v>
      </c>
      <c r="T12" s="17">
        <v>10863112</v>
      </c>
      <c r="U12" s="17">
        <v>34482058</v>
      </c>
      <c r="V12" s="17">
        <v>161752</v>
      </c>
      <c r="W12" s="17">
        <v>31398485</v>
      </c>
      <c r="X12" s="17">
        <v>4670438</v>
      </c>
      <c r="Y12" s="17">
        <v>3744569</v>
      </c>
      <c r="Z12" s="17">
        <v>15017490</v>
      </c>
      <c r="AA12" s="17">
        <v>12538806</v>
      </c>
      <c r="AB12" s="17">
        <v>21453717</v>
      </c>
      <c r="AC12" s="17">
        <v>66056630</v>
      </c>
      <c r="AD12" s="17">
        <v>506083698</v>
      </c>
    </row>
    <row r="13" spans="1:30" s="14" customFormat="1" ht="16.5" customHeight="1">
      <c r="A13" s="15" t="s">
        <v>36</v>
      </c>
      <c r="B13" s="16">
        <v>206769021</v>
      </c>
      <c r="C13" s="17">
        <v>2212198</v>
      </c>
      <c r="D13" s="17">
        <v>0</v>
      </c>
      <c r="E13" s="17">
        <v>0</v>
      </c>
      <c r="F13" s="17">
        <v>1496453</v>
      </c>
      <c r="G13" s="17">
        <v>2678377</v>
      </c>
      <c r="H13" s="17">
        <v>2005835</v>
      </c>
      <c r="I13" s="17">
        <v>0</v>
      </c>
      <c r="J13" s="17">
        <v>0</v>
      </c>
      <c r="K13" s="46">
        <v>2701305</v>
      </c>
      <c r="L13" s="17">
        <v>1549794</v>
      </c>
      <c r="M13" s="17">
        <v>502258</v>
      </c>
      <c r="N13" s="17">
        <v>4318455</v>
      </c>
      <c r="O13" s="46">
        <v>0</v>
      </c>
      <c r="P13" s="17">
        <f t="shared" si="0"/>
        <v>224233696</v>
      </c>
      <c r="Q13" s="17">
        <v>77015082</v>
      </c>
      <c r="R13" s="17">
        <v>258400</v>
      </c>
      <c r="S13" s="18">
        <v>7606613</v>
      </c>
      <c r="T13" s="17">
        <v>10938268</v>
      </c>
      <c r="U13" s="17">
        <v>34345827</v>
      </c>
      <c r="V13" s="17">
        <v>174969</v>
      </c>
      <c r="W13" s="17">
        <v>32069963</v>
      </c>
      <c r="X13" s="17">
        <v>3639402</v>
      </c>
      <c r="Y13" s="17">
        <v>1787286</v>
      </c>
      <c r="Z13" s="17">
        <v>14394059</v>
      </c>
      <c r="AA13" s="17">
        <v>12783517</v>
      </c>
      <c r="AB13" s="17">
        <v>21185733</v>
      </c>
      <c r="AC13" s="17">
        <v>52688900</v>
      </c>
      <c r="AD13" s="17">
        <v>492508287</v>
      </c>
    </row>
    <row r="14" spans="1:30" s="14" customFormat="1" ht="16.5" customHeight="1">
      <c r="A14" s="15">
        <v>10</v>
      </c>
      <c r="B14" s="16">
        <v>200304053</v>
      </c>
      <c r="C14" s="17" t="s">
        <v>33</v>
      </c>
      <c r="D14" s="17">
        <v>0</v>
      </c>
      <c r="E14" s="17">
        <v>0</v>
      </c>
      <c r="F14" s="17">
        <v>1582484</v>
      </c>
      <c r="G14" s="17">
        <v>2655928</v>
      </c>
      <c r="H14" s="17">
        <v>1477764</v>
      </c>
      <c r="I14" s="17">
        <v>0</v>
      </c>
      <c r="J14" s="17">
        <v>0</v>
      </c>
      <c r="K14" s="17">
        <v>11954205</v>
      </c>
      <c r="L14" s="17">
        <v>1499186</v>
      </c>
      <c r="M14" s="17">
        <v>507762</v>
      </c>
      <c r="N14" s="17">
        <v>3638886</v>
      </c>
      <c r="O14" s="46">
        <v>0</v>
      </c>
      <c r="P14" s="17">
        <f t="shared" si="0"/>
        <v>223620268</v>
      </c>
      <c r="Q14" s="17">
        <v>81247861</v>
      </c>
      <c r="R14" s="17">
        <v>257704</v>
      </c>
      <c r="S14" s="18">
        <v>8121481</v>
      </c>
      <c r="T14" s="17">
        <v>11229415</v>
      </c>
      <c r="U14" s="17">
        <v>35736475</v>
      </c>
      <c r="V14" s="17">
        <v>180107</v>
      </c>
      <c r="W14" s="17">
        <v>30605534</v>
      </c>
      <c r="X14" s="17">
        <v>3883711</v>
      </c>
      <c r="Y14" s="17">
        <v>1575160</v>
      </c>
      <c r="Z14" s="17">
        <v>15904976</v>
      </c>
      <c r="AA14" s="17">
        <v>13519777</v>
      </c>
      <c r="AB14" s="17">
        <v>20016744</v>
      </c>
      <c r="AC14" s="17">
        <v>60942003</v>
      </c>
      <c r="AD14" s="17">
        <v>515318314</v>
      </c>
    </row>
    <row r="15" spans="1:30" s="14" customFormat="1" ht="16.5" customHeight="1">
      <c r="A15" s="15">
        <v>11</v>
      </c>
      <c r="B15" s="16">
        <v>204769111</v>
      </c>
      <c r="C15" s="17" t="s">
        <v>33</v>
      </c>
      <c r="D15" s="17">
        <v>0</v>
      </c>
      <c r="E15" s="17">
        <v>0</v>
      </c>
      <c r="F15" s="17">
        <v>1626490</v>
      </c>
      <c r="G15" s="17">
        <v>2756572</v>
      </c>
      <c r="H15" s="17">
        <v>1521450</v>
      </c>
      <c r="I15" s="17">
        <v>0</v>
      </c>
      <c r="J15" s="17">
        <v>0</v>
      </c>
      <c r="K15" s="17">
        <v>11173412</v>
      </c>
      <c r="L15" s="17">
        <v>1362264</v>
      </c>
      <c r="M15" s="17">
        <v>457947</v>
      </c>
      <c r="N15" s="17">
        <v>3596595</v>
      </c>
      <c r="O15" s="46">
        <v>4833525</v>
      </c>
      <c r="P15" s="17">
        <f t="shared" si="0"/>
        <v>232097366</v>
      </c>
      <c r="Q15" s="17">
        <v>96042972</v>
      </c>
      <c r="R15" s="17">
        <v>261591</v>
      </c>
      <c r="S15" s="18">
        <v>8205007</v>
      </c>
      <c r="T15" s="17">
        <v>11515495</v>
      </c>
      <c r="U15" s="17">
        <v>52860101</v>
      </c>
      <c r="V15" s="17">
        <v>175460</v>
      </c>
      <c r="W15" s="17">
        <v>29969134</v>
      </c>
      <c r="X15" s="17">
        <v>3187486</v>
      </c>
      <c r="Y15" s="17">
        <v>891002</v>
      </c>
      <c r="Z15" s="17">
        <v>10069728</v>
      </c>
      <c r="AA15" s="17">
        <v>13811523</v>
      </c>
      <c r="AB15" s="17">
        <v>17563388</v>
      </c>
      <c r="AC15" s="17">
        <v>49630687</v>
      </c>
      <c r="AD15" s="17">
        <v>529318078</v>
      </c>
    </row>
    <row r="16" spans="1:30" s="14" customFormat="1" ht="16.5" customHeight="1">
      <c r="A16" s="15">
        <v>12</v>
      </c>
      <c r="B16" s="16">
        <v>200377411</v>
      </c>
      <c r="C16" s="17" t="s">
        <v>33</v>
      </c>
      <c r="D16" s="17">
        <v>0</v>
      </c>
      <c r="E16" s="17">
        <v>0</v>
      </c>
      <c r="F16" s="17">
        <v>1660310</v>
      </c>
      <c r="G16" s="17">
        <v>2805158</v>
      </c>
      <c r="H16" s="17">
        <v>7044855</v>
      </c>
      <c r="I16" s="17">
        <v>0</v>
      </c>
      <c r="J16" s="17">
        <v>0</v>
      </c>
      <c r="K16" s="17">
        <v>11522789</v>
      </c>
      <c r="L16" s="17">
        <v>1292983</v>
      </c>
      <c r="M16" s="17">
        <v>101956</v>
      </c>
      <c r="N16" s="17">
        <v>3500427</v>
      </c>
      <c r="O16" s="17">
        <v>6828615</v>
      </c>
      <c r="P16" s="17">
        <f t="shared" si="0"/>
        <v>235134504</v>
      </c>
      <c r="Q16" s="17">
        <v>100318547</v>
      </c>
      <c r="R16" s="17">
        <v>225816</v>
      </c>
      <c r="S16" s="18">
        <v>6654502</v>
      </c>
      <c r="T16" s="17">
        <v>11316995</v>
      </c>
      <c r="U16" s="17">
        <v>34730717</v>
      </c>
      <c r="V16" s="17">
        <v>176025</v>
      </c>
      <c r="W16" s="17">
        <v>26780719</v>
      </c>
      <c r="X16" s="17">
        <v>3434213</v>
      </c>
      <c r="Y16" s="17">
        <v>795202</v>
      </c>
      <c r="Z16" s="17">
        <v>10451843</v>
      </c>
      <c r="AA16" s="17">
        <v>13920808</v>
      </c>
      <c r="AB16" s="17">
        <v>18923403</v>
      </c>
      <c r="AC16" s="17">
        <v>43446700</v>
      </c>
      <c r="AD16" s="17">
        <v>508306914</v>
      </c>
    </row>
    <row r="17" spans="1:30" s="14" customFormat="1" ht="16.5" customHeight="1">
      <c r="A17" s="15">
        <v>13</v>
      </c>
      <c r="B17" s="16">
        <v>203267464</v>
      </c>
      <c r="C17" s="17" t="s">
        <v>33</v>
      </c>
      <c r="D17" s="17">
        <v>0</v>
      </c>
      <c r="E17" s="17">
        <v>0</v>
      </c>
      <c r="F17" s="17">
        <v>1712929</v>
      </c>
      <c r="G17" s="17">
        <v>2891017</v>
      </c>
      <c r="H17" s="17">
        <v>6392855</v>
      </c>
      <c r="I17" s="17">
        <v>0</v>
      </c>
      <c r="J17" s="17">
        <v>0</v>
      </c>
      <c r="K17" s="17">
        <v>11326213</v>
      </c>
      <c r="L17" s="17">
        <v>1267858</v>
      </c>
      <c r="M17" s="17">
        <v>3208</v>
      </c>
      <c r="N17" s="17">
        <v>3398184</v>
      </c>
      <c r="O17" s="17">
        <v>6871696</v>
      </c>
      <c r="P17" s="17">
        <f t="shared" si="0"/>
        <v>237131424</v>
      </c>
      <c r="Q17" s="17">
        <v>91307796</v>
      </c>
      <c r="R17" s="17">
        <v>230406</v>
      </c>
      <c r="S17" s="18">
        <v>6667429</v>
      </c>
      <c r="T17" s="17">
        <v>11837316</v>
      </c>
      <c r="U17" s="17">
        <v>36335429</v>
      </c>
      <c r="V17" s="17">
        <v>177633</v>
      </c>
      <c r="W17" s="17">
        <v>28253602</v>
      </c>
      <c r="X17" s="17">
        <v>3610157</v>
      </c>
      <c r="Y17" s="17">
        <v>857577</v>
      </c>
      <c r="Z17" s="17">
        <v>10650895</v>
      </c>
      <c r="AA17" s="17">
        <v>15229690</v>
      </c>
      <c r="AB17" s="17">
        <v>19914772</v>
      </c>
      <c r="AC17" s="17">
        <v>54558480</v>
      </c>
      <c r="AD17" s="17">
        <v>503074578</v>
      </c>
    </row>
    <row r="18" spans="1:30" s="14" customFormat="1" ht="16.5" customHeight="1">
      <c r="A18" s="15">
        <v>14</v>
      </c>
      <c r="B18" s="16">
        <v>195671180</v>
      </c>
      <c r="C18" s="17" t="s">
        <v>33</v>
      </c>
      <c r="D18" s="17">
        <v>0</v>
      </c>
      <c r="E18" s="17">
        <v>0</v>
      </c>
      <c r="F18" s="17">
        <v>1779883</v>
      </c>
      <c r="G18" s="17">
        <v>2835284</v>
      </c>
      <c r="H18" s="17">
        <v>2074560</v>
      </c>
      <c r="I18" s="17">
        <v>0</v>
      </c>
      <c r="J18" s="17">
        <v>0</v>
      </c>
      <c r="K18" s="17">
        <v>9981132</v>
      </c>
      <c r="L18" s="17">
        <v>1207796</v>
      </c>
      <c r="M18" s="17">
        <v>1912</v>
      </c>
      <c r="N18" s="17">
        <v>3007161</v>
      </c>
      <c r="O18" s="17">
        <v>6884488</v>
      </c>
      <c r="P18" s="17">
        <f t="shared" si="0"/>
        <v>223443396</v>
      </c>
      <c r="Q18" s="17">
        <v>86159184</v>
      </c>
      <c r="R18" s="17">
        <v>230982</v>
      </c>
      <c r="S18" s="18">
        <v>6843338</v>
      </c>
      <c r="T18" s="17">
        <v>12197333</v>
      </c>
      <c r="U18" s="17">
        <v>35527653</v>
      </c>
      <c r="V18" s="17">
        <v>178196</v>
      </c>
      <c r="W18" s="17">
        <v>27377293</v>
      </c>
      <c r="X18" s="17">
        <v>2188249</v>
      </c>
      <c r="Y18" s="17">
        <v>626354</v>
      </c>
      <c r="Z18" s="17">
        <v>21935971</v>
      </c>
      <c r="AA18" s="17">
        <v>15407048</v>
      </c>
      <c r="AB18" s="17">
        <v>20594229</v>
      </c>
      <c r="AC18" s="17">
        <v>60266122</v>
      </c>
      <c r="AD18" s="17">
        <v>505758406</v>
      </c>
    </row>
    <row r="19" spans="1:30" s="14" customFormat="1" ht="16.5" customHeight="1">
      <c r="A19" s="15">
        <v>15</v>
      </c>
      <c r="B19" s="16">
        <v>187943768</v>
      </c>
      <c r="C19" s="17" t="s">
        <v>33</v>
      </c>
      <c r="D19" s="17">
        <v>0</v>
      </c>
      <c r="E19" s="17">
        <v>0</v>
      </c>
      <c r="F19" s="17">
        <v>1254705</v>
      </c>
      <c r="G19" s="17">
        <v>3655571</v>
      </c>
      <c r="H19" s="17">
        <v>1445264</v>
      </c>
      <c r="I19" s="17">
        <v>0</v>
      </c>
      <c r="J19" s="17">
        <v>0</v>
      </c>
      <c r="K19" s="17">
        <v>11331582</v>
      </c>
      <c r="L19" s="17">
        <v>1031407</v>
      </c>
      <c r="M19" s="17">
        <v>660</v>
      </c>
      <c r="N19" s="17">
        <v>3321826</v>
      </c>
      <c r="O19" s="17">
        <v>6241671</v>
      </c>
      <c r="P19" s="17">
        <f t="shared" si="0"/>
        <v>216226454</v>
      </c>
      <c r="Q19" s="17">
        <v>82810131</v>
      </c>
      <c r="R19" s="17">
        <v>251332</v>
      </c>
      <c r="S19" s="18">
        <v>7421209</v>
      </c>
      <c r="T19" s="17">
        <v>12389856</v>
      </c>
      <c r="U19" s="17">
        <v>39048857</v>
      </c>
      <c r="V19" s="17">
        <v>178949</v>
      </c>
      <c r="W19" s="17">
        <v>26594387</v>
      </c>
      <c r="X19" s="17">
        <v>2031009</v>
      </c>
      <c r="Y19" s="17">
        <v>508120</v>
      </c>
      <c r="Z19" s="17">
        <v>18257757</v>
      </c>
      <c r="AA19" s="17">
        <v>14119480</v>
      </c>
      <c r="AB19" s="17">
        <v>20444768</v>
      </c>
      <c r="AC19" s="17">
        <v>60285856</v>
      </c>
      <c r="AD19" s="17">
        <v>506500124</v>
      </c>
    </row>
    <row r="20" spans="1:30" s="14" customFormat="1" ht="16.5" customHeight="1">
      <c r="A20" s="15">
        <v>16</v>
      </c>
      <c r="B20" s="16">
        <v>189100180</v>
      </c>
      <c r="C20" s="17" t="s">
        <v>33</v>
      </c>
      <c r="D20" s="17">
        <v>2247558</v>
      </c>
      <c r="E20" s="17">
        <v>0</v>
      </c>
      <c r="F20" s="17">
        <v>1383019</v>
      </c>
      <c r="G20" s="17">
        <v>3871152</v>
      </c>
      <c r="H20" s="17">
        <v>1407664</v>
      </c>
      <c r="I20" s="17">
        <v>242654</v>
      </c>
      <c r="J20" s="17">
        <v>256170</v>
      </c>
      <c r="K20" s="17">
        <v>12815387</v>
      </c>
      <c r="L20" s="17">
        <v>1022034</v>
      </c>
      <c r="M20" s="17">
        <v>595</v>
      </c>
      <c r="N20" s="17">
        <v>3432467</v>
      </c>
      <c r="O20" s="17">
        <v>6379533</v>
      </c>
      <c r="P20" s="17">
        <f t="shared" si="0"/>
        <v>222158413</v>
      </c>
      <c r="Q20" s="17">
        <v>78322307</v>
      </c>
      <c r="R20" s="17">
        <v>247317</v>
      </c>
      <c r="S20" s="18">
        <v>7081988</v>
      </c>
      <c r="T20" s="17">
        <v>12777147</v>
      </c>
      <c r="U20" s="17">
        <v>40852100</v>
      </c>
      <c r="V20" s="17">
        <v>192375</v>
      </c>
      <c r="W20" s="17">
        <v>26678523</v>
      </c>
      <c r="X20" s="17">
        <v>2349679</v>
      </c>
      <c r="Y20" s="17">
        <v>551222</v>
      </c>
      <c r="Z20" s="17">
        <v>29676389</v>
      </c>
      <c r="AA20" s="17">
        <v>13228592</v>
      </c>
      <c r="AB20" s="17">
        <v>18052770</v>
      </c>
      <c r="AC20" s="17">
        <v>54886700</v>
      </c>
      <c r="AD20" s="17">
        <v>513266531</v>
      </c>
    </row>
    <row r="21" spans="1:30" s="14" customFormat="1" ht="16.5" customHeight="1">
      <c r="A21" s="15">
        <v>17</v>
      </c>
      <c r="B21" s="16">
        <v>194173176</v>
      </c>
      <c r="C21" s="17" t="s">
        <v>33</v>
      </c>
      <c r="D21" s="17">
        <v>4722198</v>
      </c>
      <c r="E21" s="17">
        <v>0</v>
      </c>
      <c r="F21" s="17">
        <v>1343895</v>
      </c>
      <c r="G21" s="17">
        <v>3848874</v>
      </c>
      <c r="H21" s="17">
        <v>870459</v>
      </c>
      <c r="I21" s="17">
        <v>375050</v>
      </c>
      <c r="J21" s="17">
        <v>587503</v>
      </c>
      <c r="K21" s="17">
        <v>11708874</v>
      </c>
      <c r="L21" s="17">
        <v>1004097</v>
      </c>
      <c r="M21" s="17">
        <v>142</v>
      </c>
      <c r="N21" s="17">
        <v>3369199</v>
      </c>
      <c r="O21" s="17">
        <v>6365955</v>
      </c>
      <c r="P21" s="17">
        <f t="shared" si="0"/>
        <v>228369422</v>
      </c>
      <c r="Q21" s="17">
        <v>78870373</v>
      </c>
      <c r="R21" s="17">
        <v>251419</v>
      </c>
      <c r="S21" s="18">
        <v>6776242</v>
      </c>
      <c r="T21" s="17">
        <v>13350016</v>
      </c>
      <c r="U21" s="17">
        <v>41857935</v>
      </c>
      <c r="V21" s="17">
        <v>200159</v>
      </c>
      <c r="W21" s="17">
        <v>24571919</v>
      </c>
      <c r="X21" s="17">
        <v>1973152</v>
      </c>
      <c r="Y21" s="17">
        <v>249200</v>
      </c>
      <c r="Z21" s="17">
        <v>16939389</v>
      </c>
      <c r="AA21" s="17">
        <v>14353233</v>
      </c>
      <c r="AB21" s="17">
        <v>18909607</v>
      </c>
      <c r="AC21" s="17">
        <v>50369900</v>
      </c>
      <c r="AD21" s="17">
        <v>507757401</v>
      </c>
    </row>
    <row r="22" spans="1:30" s="14" customFormat="1" ht="16.5" customHeight="1">
      <c r="A22" s="15">
        <v>18</v>
      </c>
      <c r="B22" s="16">
        <v>200680269</v>
      </c>
      <c r="C22" s="17" t="s">
        <v>33</v>
      </c>
      <c r="D22" s="17">
        <v>9786359</v>
      </c>
      <c r="E22" s="17">
        <v>0</v>
      </c>
      <c r="F22" s="17">
        <v>1335247</v>
      </c>
      <c r="G22" s="17">
        <v>3880135</v>
      </c>
      <c r="H22" s="17">
        <v>612192</v>
      </c>
      <c r="I22" s="17">
        <v>597778</v>
      </c>
      <c r="J22" s="17">
        <v>556789</v>
      </c>
      <c r="K22" s="17">
        <v>11793987</v>
      </c>
      <c r="L22" s="17">
        <v>1008730</v>
      </c>
      <c r="M22" s="17">
        <v>139</v>
      </c>
      <c r="N22" s="17">
        <v>3459481</v>
      </c>
      <c r="O22" s="17">
        <v>5373751</v>
      </c>
      <c r="P22" s="17">
        <f t="shared" si="0"/>
        <v>239084857</v>
      </c>
      <c r="Q22" s="17">
        <v>73628422</v>
      </c>
      <c r="R22" s="17">
        <v>266671</v>
      </c>
      <c r="S22" s="18">
        <v>6656766</v>
      </c>
      <c r="T22" s="17">
        <v>12880886</v>
      </c>
      <c r="U22" s="17">
        <v>36303343</v>
      </c>
      <c r="V22" s="17">
        <v>206143</v>
      </c>
      <c r="W22" s="17">
        <v>24591410</v>
      </c>
      <c r="X22" s="17">
        <v>2664716</v>
      </c>
      <c r="Y22" s="17">
        <v>405881</v>
      </c>
      <c r="Z22" s="17">
        <v>10307831</v>
      </c>
      <c r="AA22" s="17">
        <v>12595097</v>
      </c>
      <c r="AB22" s="17">
        <v>18466009</v>
      </c>
      <c r="AC22" s="17">
        <v>53939100</v>
      </c>
      <c r="AD22" s="17">
        <v>502844088</v>
      </c>
    </row>
    <row r="23" spans="1:30" s="14" customFormat="1" ht="16.5" customHeight="1">
      <c r="A23" s="15">
        <v>19</v>
      </c>
      <c r="B23" s="16">
        <v>225361409</v>
      </c>
      <c r="C23" s="17" t="s">
        <v>33</v>
      </c>
      <c r="D23" s="17">
        <v>0</v>
      </c>
      <c r="E23" s="17">
        <v>0</v>
      </c>
      <c r="F23" s="17">
        <v>1333325</v>
      </c>
      <c r="G23" s="17">
        <v>3859456</v>
      </c>
      <c r="H23" s="17">
        <v>823664</v>
      </c>
      <c r="I23" s="17">
        <v>776183</v>
      </c>
      <c r="J23" s="17">
        <v>490067</v>
      </c>
      <c r="K23" s="17">
        <v>11656817</v>
      </c>
      <c r="L23" s="17">
        <v>984888</v>
      </c>
      <c r="M23" s="17">
        <v>162</v>
      </c>
      <c r="N23" s="17">
        <v>3273641</v>
      </c>
      <c r="O23" s="17">
        <v>1372201</v>
      </c>
      <c r="P23" s="17">
        <f t="shared" si="0"/>
        <v>249931813</v>
      </c>
      <c r="Q23" s="17">
        <v>67670350</v>
      </c>
      <c r="R23" s="17">
        <v>265449</v>
      </c>
      <c r="S23" s="18">
        <v>6539248</v>
      </c>
      <c r="T23" s="17">
        <v>12669361</v>
      </c>
      <c r="U23" s="17">
        <v>37907234</v>
      </c>
      <c r="V23" s="17">
        <v>223164</v>
      </c>
      <c r="W23" s="17">
        <v>27260377</v>
      </c>
      <c r="X23" s="17">
        <v>3585418</v>
      </c>
      <c r="Y23" s="17">
        <v>348099</v>
      </c>
      <c r="Z23" s="17">
        <v>9386227</v>
      </c>
      <c r="AA23" s="17">
        <v>12174099</v>
      </c>
      <c r="AB23" s="17">
        <v>14901788</v>
      </c>
      <c r="AC23" s="17">
        <v>43410081</v>
      </c>
      <c r="AD23" s="17">
        <v>485511924</v>
      </c>
    </row>
    <row r="24" spans="1:30" s="14" customFormat="1" ht="16.5" customHeight="1">
      <c r="A24" s="15">
        <v>20</v>
      </c>
      <c r="B24" s="16">
        <v>225056136</v>
      </c>
      <c r="C24" s="17" t="s">
        <v>33</v>
      </c>
      <c r="D24" s="17">
        <v>0</v>
      </c>
      <c r="E24" s="17">
        <v>0</v>
      </c>
      <c r="F24" s="17">
        <v>1227590</v>
      </c>
      <c r="G24" s="17">
        <v>3820201</v>
      </c>
      <c r="H24" s="17">
        <v>835952</v>
      </c>
      <c r="I24" s="17">
        <v>305090</v>
      </c>
      <c r="J24" s="17">
        <v>108568</v>
      </c>
      <c r="K24" s="17">
        <v>11022634</v>
      </c>
      <c r="L24" s="17">
        <v>976225</v>
      </c>
      <c r="M24" s="17">
        <v>246</v>
      </c>
      <c r="N24" s="17">
        <v>2995376</v>
      </c>
      <c r="O24" s="17">
        <v>2823011</v>
      </c>
      <c r="P24" s="17">
        <f t="shared" si="0"/>
        <v>249171029</v>
      </c>
      <c r="Q24" s="17">
        <v>69179901</v>
      </c>
      <c r="R24" s="17">
        <v>242384</v>
      </c>
      <c r="S24" s="18">
        <v>6503968</v>
      </c>
      <c r="T24" s="17">
        <v>13038370</v>
      </c>
      <c r="U24" s="17">
        <v>40739018</v>
      </c>
      <c r="V24" s="17">
        <v>234794</v>
      </c>
      <c r="W24" s="17">
        <v>27017747</v>
      </c>
      <c r="X24" s="17">
        <v>3387096</v>
      </c>
      <c r="Y24" s="17">
        <v>470169</v>
      </c>
      <c r="Z24" s="17">
        <v>11360440</v>
      </c>
      <c r="AA24" s="17">
        <v>10943634</v>
      </c>
      <c r="AB24" s="17">
        <v>20142078</v>
      </c>
      <c r="AC24" s="17">
        <v>36511837</v>
      </c>
      <c r="AD24" s="17">
        <v>473580618</v>
      </c>
    </row>
    <row r="25" spans="1:30" s="14" customFormat="1" ht="16.5" customHeight="1">
      <c r="A25" s="15">
        <v>21</v>
      </c>
      <c r="B25" s="16">
        <v>210469222</v>
      </c>
      <c r="C25" s="17" t="s">
        <v>33</v>
      </c>
      <c r="D25" s="17">
        <v>0</v>
      </c>
      <c r="E25" s="17">
        <v>770237</v>
      </c>
      <c r="F25" s="17">
        <v>527558</v>
      </c>
      <c r="G25" s="17">
        <v>3468512</v>
      </c>
      <c r="H25" s="17">
        <v>756655</v>
      </c>
      <c r="I25" s="17">
        <v>241846</v>
      </c>
      <c r="J25" s="17">
        <v>136523</v>
      </c>
      <c r="K25" s="17">
        <v>11751614</v>
      </c>
      <c r="L25" s="17">
        <v>995769</v>
      </c>
      <c r="M25" s="17">
        <v>161</v>
      </c>
      <c r="N25" s="17">
        <v>1815728</v>
      </c>
      <c r="O25" s="17">
        <v>2875357</v>
      </c>
      <c r="P25" s="17">
        <f>SUM(B25:O25)</f>
        <v>233809182</v>
      </c>
      <c r="Q25" s="17">
        <v>78550045</v>
      </c>
      <c r="R25" s="17">
        <v>245829</v>
      </c>
      <c r="S25" s="18">
        <v>6583641</v>
      </c>
      <c r="T25" s="17">
        <v>13072537</v>
      </c>
      <c r="U25" s="17">
        <v>76564175</v>
      </c>
      <c r="V25" s="17">
        <v>238507</v>
      </c>
      <c r="W25" s="17">
        <v>28335960</v>
      </c>
      <c r="X25" s="17">
        <v>3695937</v>
      </c>
      <c r="Y25" s="17">
        <v>354550</v>
      </c>
      <c r="Z25" s="17">
        <v>20547708</v>
      </c>
      <c r="AA25" s="17">
        <v>11373229</v>
      </c>
      <c r="AB25" s="17">
        <v>19143968</v>
      </c>
      <c r="AC25" s="17">
        <v>46624882</v>
      </c>
      <c r="AD25" s="17">
        <v>539140150</v>
      </c>
    </row>
    <row r="26" spans="1:30" s="14" customFormat="1" ht="16.5" customHeight="1">
      <c r="A26" s="15">
        <v>22</v>
      </c>
      <c r="B26" s="16">
        <v>211235406</v>
      </c>
      <c r="C26" s="17" t="s">
        <v>33</v>
      </c>
      <c r="D26" s="17" t="s">
        <v>33</v>
      </c>
      <c r="E26" s="17">
        <v>1364751</v>
      </c>
      <c r="F26" s="17">
        <v>0</v>
      </c>
      <c r="G26" s="17">
        <v>3271448</v>
      </c>
      <c r="H26" s="17">
        <v>756507</v>
      </c>
      <c r="I26" s="17">
        <v>304970</v>
      </c>
      <c r="J26" s="17">
        <v>115326</v>
      </c>
      <c r="K26" s="17">
        <v>11731426</v>
      </c>
      <c r="L26" s="17">
        <v>923005</v>
      </c>
      <c r="M26" s="17">
        <v>0</v>
      </c>
      <c r="N26" s="17">
        <v>1446322</v>
      </c>
      <c r="O26" s="17">
        <v>2886320</v>
      </c>
      <c r="P26" s="17">
        <f>SUM(B26:O26)</f>
        <v>234035481</v>
      </c>
      <c r="Q26" s="17">
        <v>92802147</v>
      </c>
      <c r="R26" s="17">
        <v>241542</v>
      </c>
      <c r="S26" s="18">
        <v>6524376</v>
      </c>
      <c r="T26" s="17">
        <v>13081241</v>
      </c>
      <c r="U26" s="17">
        <v>71623670</v>
      </c>
      <c r="V26" s="17">
        <v>245581</v>
      </c>
      <c r="W26" s="17">
        <v>34142899</v>
      </c>
      <c r="X26" s="17">
        <v>2903398</v>
      </c>
      <c r="Y26" s="17">
        <v>288846</v>
      </c>
      <c r="Z26" s="17">
        <v>9011529</v>
      </c>
      <c r="AA26" s="17">
        <v>14905913</v>
      </c>
      <c r="AB26" s="17">
        <v>20921082</v>
      </c>
      <c r="AC26" s="17">
        <v>54172099</v>
      </c>
      <c r="AD26" s="17">
        <v>554899804</v>
      </c>
    </row>
    <row r="27" spans="1:30" s="14" customFormat="1" ht="16.5" customHeight="1">
      <c r="A27" s="15">
        <v>23</v>
      </c>
      <c r="B27" s="16">
        <v>214416215</v>
      </c>
      <c r="C27" s="17" t="s">
        <v>33</v>
      </c>
      <c r="D27" s="17">
        <v>0</v>
      </c>
      <c r="E27" s="17">
        <v>1276569</v>
      </c>
      <c r="F27" s="17">
        <v>3</v>
      </c>
      <c r="G27" s="17">
        <v>3312970</v>
      </c>
      <c r="H27" s="17">
        <v>614643</v>
      </c>
      <c r="I27" s="17">
        <v>368488</v>
      </c>
      <c r="J27" s="17">
        <v>85816</v>
      </c>
      <c r="K27" s="54">
        <v>11717180</v>
      </c>
      <c r="L27" s="17">
        <v>886482</v>
      </c>
      <c r="M27" s="17">
        <v>0</v>
      </c>
      <c r="N27" s="17">
        <v>1310210</v>
      </c>
      <c r="O27" s="54">
        <v>2697394</v>
      </c>
      <c r="P27" s="17">
        <f>SUM(B27:O27)</f>
        <v>236685970</v>
      </c>
      <c r="Q27" s="17">
        <v>96180969</v>
      </c>
      <c r="R27" s="17">
        <v>240284</v>
      </c>
      <c r="S27" s="18">
        <v>6675528</v>
      </c>
      <c r="T27" s="17">
        <v>13342433</v>
      </c>
      <c r="U27" s="17">
        <v>64606742</v>
      </c>
      <c r="V27" s="17">
        <v>280392</v>
      </c>
      <c r="W27" s="17">
        <v>32923952</v>
      </c>
      <c r="X27" s="17">
        <v>3298646</v>
      </c>
      <c r="Y27" s="17">
        <v>323524</v>
      </c>
      <c r="Z27" s="17">
        <v>7192440</v>
      </c>
      <c r="AA27" s="17">
        <v>14729877</v>
      </c>
      <c r="AB27" s="17">
        <v>16206120</v>
      </c>
      <c r="AC27" s="17">
        <v>45170772</v>
      </c>
      <c r="AD27" s="17">
        <v>537857649</v>
      </c>
    </row>
    <row r="28" spans="1:30" ht="21" customHeight="1">
      <c r="A28" s="12" t="s">
        <v>27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 t="s">
        <v>28</v>
      </c>
    </row>
    <row r="29" spans="1:30" s="14" customFormat="1" ht="16.5" customHeight="1">
      <c r="A29" s="15" t="s">
        <v>23</v>
      </c>
      <c r="B29" s="39">
        <f aca="true" t="shared" si="1" ref="B29:B45">ROUND(B8/$AD8*100,1)</f>
        <v>41.2</v>
      </c>
      <c r="C29" s="36">
        <f aca="true" t="shared" si="2" ref="C29:C34">ROUND(C8/$AD8*100,1)</f>
        <v>1.2</v>
      </c>
      <c r="D29" s="37">
        <v>0</v>
      </c>
      <c r="E29" s="37">
        <v>0</v>
      </c>
      <c r="F29" s="36">
        <f aca="true" t="shared" si="3" ref="F29:H46">ROUND(F8/$AD8*100,1)</f>
        <v>0.3</v>
      </c>
      <c r="G29" s="36">
        <f t="shared" si="3"/>
        <v>0.5</v>
      </c>
      <c r="H29" s="36">
        <f t="shared" si="3"/>
        <v>1</v>
      </c>
      <c r="I29" s="37">
        <v>0</v>
      </c>
      <c r="J29" s="37">
        <v>0</v>
      </c>
      <c r="K29" s="45">
        <v>0</v>
      </c>
      <c r="L29" s="36">
        <f aca="true" t="shared" si="4" ref="L29:L48">ROUND(L8/$AD8*100,1)</f>
        <v>0.4</v>
      </c>
      <c r="M29" s="36">
        <f aca="true" t="shared" si="5" ref="M29:M48">ROUND(M8/$AD8*100,1)</f>
        <v>0</v>
      </c>
      <c r="N29" s="36">
        <f aca="true" t="shared" si="6" ref="N29:N48">ROUND(N8/$AD8*100,1)</f>
        <v>1</v>
      </c>
      <c r="O29" s="45">
        <v>0</v>
      </c>
      <c r="P29" s="36">
        <f aca="true" t="shared" si="7" ref="P29:P48">ROUND(P8/$AD8*100,1)</f>
        <v>45.5</v>
      </c>
      <c r="Q29" s="36">
        <f>ROUND(Q8/$AD8*100,1)</f>
        <v>15</v>
      </c>
      <c r="R29" s="36">
        <f aca="true" t="shared" si="8" ref="R29:AA29">ROUND(R8/$AD8*100,1)</f>
        <v>0.1</v>
      </c>
      <c r="S29" s="36">
        <f t="shared" si="8"/>
        <v>1.3</v>
      </c>
      <c r="T29" s="36">
        <f t="shared" si="8"/>
        <v>2</v>
      </c>
      <c r="U29" s="36">
        <f t="shared" si="8"/>
        <v>6.6</v>
      </c>
      <c r="V29" s="36">
        <f t="shared" si="8"/>
        <v>0</v>
      </c>
      <c r="W29" s="36">
        <f t="shared" si="8"/>
        <v>5.7</v>
      </c>
      <c r="X29" s="36">
        <f t="shared" si="8"/>
        <v>2.2</v>
      </c>
      <c r="Y29" s="36">
        <f t="shared" si="8"/>
        <v>0.6</v>
      </c>
      <c r="Z29" s="36">
        <f t="shared" si="8"/>
        <v>4.3</v>
      </c>
      <c r="AA29" s="36">
        <f t="shared" si="8"/>
        <v>2.8</v>
      </c>
      <c r="AB29" s="36">
        <f aca="true" t="shared" si="9" ref="AB29:AD30">ROUND(AB8/$AD8*100,1)</f>
        <v>4.4</v>
      </c>
      <c r="AC29" s="36">
        <f t="shared" si="9"/>
        <v>9.2</v>
      </c>
      <c r="AD29" s="36">
        <f t="shared" si="9"/>
        <v>100</v>
      </c>
    </row>
    <row r="30" spans="1:30" s="14" customFormat="1" ht="16.5" customHeight="1">
      <c r="A30" s="15" t="s">
        <v>24</v>
      </c>
      <c r="B30" s="35">
        <f t="shared" si="1"/>
        <v>39.5</v>
      </c>
      <c r="C30" s="36">
        <f t="shared" si="2"/>
        <v>1.3</v>
      </c>
      <c r="D30" s="37">
        <v>0</v>
      </c>
      <c r="E30" s="37">
        <v>0</v>
      </c>
      <c r="F30" s="36">
        <f t="shared" si="3"/>
        <v>0.3</v>
      </c>
      <c r="G30" s="36">
        <f t="shared" si="3"/>
        <v>0.5</v>
      </c>
      <c r="H30" s="36">
        <f t="shared" si="3"/>
        <v>1.1</v>
      </c>
      <c r="I30" s="37">
        <v>0</v>
      </c>
      <c r="J30" s="37">
        <v>0</v>
      </c>
      <c r="K30" s="45">
        <v>0</v>
      </c>
      <c r="L30" s="36">
        <f t="shared" si="4"/>
        <v>0.4</v>
      </c>
      <c r="M30" s="36">
        <f t="shared" si="5"/>
        <v>0</v>
      </c>
      <c r="N30" s="36">
        <f t="shared" si="6"/>
        <v>0.8</v>
      </c>
      <c r="O30" s="45">
        <v>0</v>
      </c>
      <c r="P30" s="36">
        <f t="shared" si="7"/>
        <v>43.9</v>
      </c>
      <c r="Q30" s="36">
        <f aca="true" t="shared" si="10" ref="Q30:Q36">ROUND(Q9/$AD9*100,1)</f>
        <v>14.6</v>
      </c>
      <c r="R30" s="36">
        <f aca="true" t="shared" si="11" ref="R30:AA30">ROUND(R9/$AD9*100,1)</f>
        <v>0.1</v>
      </c>
      <c r="S30" s="36">
        <f t="shared" si="11"/>
        <v>1.4</v>
      </c>
      <c r="T30" s="36">
        <f t="shared" si="11"/>
        <v>2</v>
      </c>
      <c r="U30" s="36">
        <f t="shared" si="11"/>
        <v>7.7</v>
      </c>
      <c r="V30" s="36">
        <f t="shared" si="11"/>
        <v>0</v>
      </c>
      <c r="W30" s="36">
        <f t="shared" si="11"/>
        <v>6.3</v>
      </c>
      <c r="X30" s="36">
        <f t="shared" si="11"/>
        <v>2.4</v>
      </c>
      <c r="Y30" s="36">
        <f t="shared" si="11"/>
        <v>0.5</v>
      </c>
      <c r="Z30" s="36">
        <f t="shared" si="11"/>
        <v>3.4</v>
      </c>
      <c r="AA30" s="36">
        <f t="shared" si="11"/>
        <v>2.9</v>
      </c>
      <c r="AB30" s="36">
        <f t="shared" si="9"/>
        <v>4</v>
      </c>
      <c r="AC30" s="36">
        <f t="shared" si="9"/>
        <v>12</v>
      </c>
      <c r="AD30" s="36">
        <f t="shared" si="9"/>
        <v>100</v>
      </c>
    </row>
    <row r="31" spans="1:30" s="14" customFormat="1" ht="16.5" customHeight="1">
      <c r="A31" s="15" t="s">
        <v>25</v>
      </c>
      <c r="B31" s="35">
        <f t="shared" si="1"/>
        <v>36.5</v>
      </c>
      <c r="C31" s="36">
        <f t="shared" si="2"/>
        <v>1.2</v>
      </c>
      <c r="D31" s="37">
        <v>0</v>
      </c>
      <c r="E31" s="37">
        <v>0</v>
      </c>
      <c r="F31" s="36">
        <f t="shared" si="3"/>
        <v>0.3</v>
      </c>
      <c r="G31" s="36">
        <f t="shared" si="3"/>
        <v>0.5</v>
      </c>
      <c r="H31" s="36">
        <f t="shared" si="3"/>
        <v>1.3</v>
      </c>
      <c r="I31" s="37">
        <v>0</v>
      </c>
      <c r="J31" s="37">
        <v>0</v>
      </c>
      <c r="K31" s="45">
        <v>0</v>
      </c>
      <c r="L31" s="36">
        <f t="shared" si="4"/>
        <v>0.3</v>
      </c>
      <c r="M31" s="36">
        <f t="shared" si="5"/>
        <v>0</v>
      </c>
      <c r="N31" s="36">
        <f t="shared" si="6"/>
        <v>0.8</v>
      </c>
      <c r="O31" s="45">
        <v>0</v>
      </c>
      <c r="P31" s="36">
        <f t="shared" si="7"/>
        <v>41</v>
      </c>
      <c r="Q31" s="36">
        <f t="shared" si="10"/>
        <v>14.3</v>
      </c>
      <c r="R31" s="36">
        <f aca="true" t="shared" si="12" ref="R31:R48">ROUND(R10/$AD10*100,1)</f>
        <v>0.1</v>
      </c>
      <c r="S31" s="36">
        <f aca="true" t="shared" si="13" ref="S31:AD32">ROUND(S10/$AD10*100,1)</f>
        <v>1.4</v>
      </c>
      <c r="T31" s="36">
        <f t="shared" si="13"/>
        <v>2.1</v>
      </c>
      <c r="U31" s="36">
        <f t="shared" si="13"/>
        <v>7.4</v>
      </c>
      <c r="V31" s="36">
        <f t="shared" si="13"/>
        <v>0</v>
      </c>
      <c r="W31" s="36">
        <f t="shared" si="13"/>
        <v>6.4</v>
      </c>
      <c r="X31" s="36">
        <f t="shared" si="13"/>
        <v>1.3</v>
      </c>
      <c r="Y31" s="36">
        <f t="shared" si="13"/>
        <v>0.6</v>
      </c>
      <c r="Z31" s="36">
        <f t="shared" si="13"/>
        <v>3.5</v>
      </c>
      <c r="AA31" s="36">
        <f t="shared" si="13"/>
        <v>2.8</v>
      </c>
      <c r="AB31" s="36">
        <f t="shared" si="13"/>
        <v>3.7</v>
      </c>
      <c r="AC31" s="36">
        <f t="shared" si="13"/>
        <v>13.7</v>
      </c>
      <c r="AD31" s="36">
        <f t="shared" si="13"/>
        <v>100</v>
      </c>
    </row>
    <row r="32" spans="1:30" s="14" customFormat="1" ht="16.5" customHeight="1">
      <c r="A32" s="15" t="s">
        <v>26</v>
      </c>
      <c r="B32" s="35">
        <f t="shared" si="1"/>
        <v>37.6</v>
      </c>
      <c r="C32" s="36">
        <f t="shared" si="2"/>
        <v>1.2</v>
      </c>
      <c r="D32" s="37">
        <v>0</v>
      </c>
      <c r="E32" s="37">
        <v>0</v>
      </c>
      <c r="F32" s="36">
        <f t="shared" si="3"/>
        <v>0.3</v>
      </c>
      <c r="G32" s="36">
        <f t="shared" si="3"/>
        <v>0.5</v>
      </c>
      <c r="H32" s="36">
        <f t="shared" si="3"/>
        <v>0.8</v>
      </c>
      <c r="I32" s="37">
        <v>0</v>
      </c>
      <c r="J32" s="37">
        <v>0</v>
      </c>
      <c r="K32" s="45">
        <v>0</v>
      </c>
      <c r="L32" s="36">
        <f t="shared" si="4"/>
        <v>0.3</v>
      </c>
      <c r="M32" s="36">
        <f t="shared" si="5"/>
        <v>0</v>
      </c>
      <c r="N32" s="36">
        <f t="shared" si="6"/>
        <v>0.9</v>
      </c>
      <c r="O32" s="45">
        <v>0</v>
      </c>
      <c r="P32" s="36">
        <f t="shared" si="7"/>
        <v>41.7</v>
      </c>
      <c r="Q32" s="36">
        <f t="shared" si="10"/>
        <v>14.7</v>
      </c>
      <c r="R32" s="36">
        <f t="shared" si="12"/>
        <v>0.1</v>
      </c>
      <c r="S32" s="36">
        <f t="shared" si="13"/>
        <v>1.4</v>
      </c>
      <c r="T32" s="36">
        <f aca="true" t="shared" si="14" ref="T32:AD32">ROUND(T11/$AD11*100,1)</f>
        <v>2.1</v>
      </c>
      <c r="U32" s="36">
        <f t="shared" si="14"/>
        <v>7</v>
      </c>
      <c r="V32" s="36">
        <f t="shared" si="14"/>
        <v>0</v>
      </c>
      <c r="W32" s="36">
        <f t="shared" si="14"/>
        <v>6</v>
      </c>
      <c r="X32" s="36">
        <f t="shared" si="14"/>
        <v>1</v>
      </c>
      <c r="Y32" s="36">
        <f t="shared" si="14"/>
        <v>0.4</v>
      </c>
      <c r="Z32" s="36">
        <f t="shared" si="14"/>
        <v>3.8</v>
      </c>
      <c r="AA32" s="36">
        <f t="shared" si="14"/>
        <v>2.4</v>
      </c>
      <c r="AB32" s="36">
        <f t="shared" si="14"/>
        <v>4.1</v>
      </c>
      <c r="AC32" s="36">
        <f t="shared" si="14"/>
        <v>13.8</v>
      </c>
      <c r="AD32" s="36">
        <f t="shared" si="14"/>
        <v>100</v>
      </c>
    </row>
    <row r="33" spans="1:30" s="14" customFormat="1" ht="16.5" customHeight="1">
      <c r="A33" s="15" t="s">
        <v>35</v>
      </c>
      <c r="B33" s="35">
        <f t="shared" si="1"/>
        <v>38.4</v>
      </c>
      <c r="C33" s="36">
        <f t="shared" si="2"/>
        <v>1.2</v>
      </c>
      <c r="D33" s="37">
        <v>0</v>
      </c>
      <c r="E33" s="37">
        <v>0</v>
      </c>
      <c r="F33" s="36">
        <f t="shared" si="3"/>
        <v>0.3</v>
      </c>
      <c r="G33" s="36">
        <f t="shared" si="3"/>
        <v>0.5</v>
      </c>
      <c r="H33" s="36">
        <f t="shared" si="3"/>
        <v>0.5</v>
      </c>
      <c r="I33" s="37">
        <v>0</v>
      </c>
      <c r="J33" s="37">
        <v>0</v>
      </c>
      <c r="K33" s="45">
        <v>0</v>
      </c>
      <c r="L33" s="36">
        <f t="shared" si="4"/>
        <v>0.3</v>
      </c>
      <c r="M33" s="36">
        <f t="shared" si="5"/>
        <v>0</v>
      </c>
      <c r="N33" s="36">
        <f t="shared" si="6"/>
        <v>1</v>
      </c>
      <c r="O33" s="45">
        <v>0</v>
      </c>
      <c r="P33" s="36">
        <f t="shared" si="7"/>
        <v>42.3</v>
      </c>
      <c r="Q33" s="36">
        <f t="shared" si="10"/>
        <v>14.6</v>
      </c>
      <c r="R33" s="36">
        <f t="shared" si="12"/>
        <v>0.1</v>
      </c>
      <c r="S33" s="36">
        <f aca="true" t="shared" si="15" ref="S33:AD33">ROUND(S12/$AD12*100,1)</f>
        <v>1.5</v>
      </c>
      <c r="T33" s="36">
        <f t="shared" si="15"/>
        <v>2.1</v>
      </c>
      <c r="U33" s="36">
        <f t="shared" si="15"/>
        <v>6.8</v>
      </c>
      <c r="V33" s="36">
        <f t="shared" si="15"/>
        <v>0</v>
      </c>
      <c r="W33" s="36">
        <f t="shared" si="15"/>
        <v>6.2</v>
      </c>
      <c r="X33" s="36">
        <f t="shared" si="15"/>
        <v>0.9</v>
      </c>
      <c r="Y33" s="36">
        <f t="shared" si="15"/>
        <v>0.7</v>
      </c>
      <c r="Z33" s="36">
        <f t="shared" si="15"/>
        <v>3</v>
      </c>
      <c r="AA33" s="36">
        <f t="shared" si="15"/>
        <v>2.5</v>
      </c>
      <c r="AB33" s="36">
        <f t="shared" si="15"/>
        <v>4.2</v>
      </c>
      <c r="AC33" s="36">
        <f t="shared" si="15"/>
        <v>13.1</v>
      </c>
      <c r="AD33" s="36">
        <f t="shared" si="15"/>
        <v>100</v>
      </c>
    </row>
    <row r="34" spans="1:30" s="14" customFormat="1" ht="16.5" customHeight="1">
      <c r="A34" s="15" t="s">
        <v>36</v>
      </c>
      <c r="B34" s="35">
        <f t="shared" si="1"/>
        <v>42</v>
      </c>
      <c r="C34" s="36">
        <f t="shared" si="2"/>
        <v>0.4</v>
      </c>
      <c r="D34" s="37">
        <v>0</v>
      </c>
      <c r="E34" s="37">
        <v>0</v>
      </c>
      <c r="F34" s="36">
        <f t="shared" si="3"/>
        <v>0.3</v>
      </c>
      <c r="G34" s="36">
        <f t="shared" si="3"/>
        <v>0.5</v>
      </c>
      <c r="H34" s="36">
        <f t="shared" si="3"/>
        <v>0.4</v>
      </c>
      <c r="I34" s="37">
        <v>0</v>
      </c>
      <c r="J34" s="37">
        <v>0</v>
      </c>
      <c r="K34" s="36">
        <f aca="true" t="shared" si="16" ref="K34:K48">ROUND(K13/$AD13*100,1)</f>
        <v>0.5</v>
      </c>
      <c r="L34" s="36">
        <f t="shared" si="4"/>
        <v>0.3</v>
      </c>
      <c r="M34" s="36">
        <f t="shared" si="5"/>
        <v>0.1</v>
      </c>
      <c r="N34" s="36">
        <f t="shared" si="6"/>
        <v>0.9</v>
      </c>
      <c r="O34" s="45">
        <v>0</v>
      </c>
      <c r="P34" s="36">
        <f t="shared" si="7"/>
        <v>45.5</v>
      </c>
      <c r="Q34" s="36">
        <f t="shared" si="10"/>
        <v>15.6</v>
      </c>
      <c r="R34" s="36">
        <f t="shared" si="12"/>
        <v>0.1</v>
      </c>
      <c r="S34" s="36">
        <f aca="true" t="shared" si="17" ref="S34:AD34">ROUND(S13/$AD13*100,1)</f>
        <v>1.5</v>
      </c>
      <c r="T34" s="36">
        <f t="shared" si="17"/>
        <v>2.2</v>
      </c>
      <c r="U34" s="36">
        <f t="shared" si="17"/>
        <v>7</v>
      </c>
      <c r="V34" s="36">
        <f t="shared" si="17"/>
        <v>0</v>
      </c>
      <c r="W34" s="36">
        <f t="shared" si="17"/>
        <v>6.5</v>
      </c>
      <c r="X34" s="36">
        <f t="shared" si="17"/>
        <v>0.7</v>
      </c>
      <c r="Y34" s="36">
        <f t="shared" si="17"/>
        <v>0.4</v>
      </c>
      <c r="Z34" s="36">
        <f t="shared" si="17"/>
        <v>2.9</v>
      </c>
      <c r="AA34" s="36">
        <f t="shared" si="17"/>
        <v>2.6</v>
      </c>
      <c r="AB34" s="36">
        <f t="shared" si="17"/>
        <v>4.3</v>
      </c>
      <c r="AC34" s="36">
        <f t="shared" si="17"/>
        <v>10.7</v>
      </c>
      <c r="AD34" s="36">
        <f t="shared" si="17"/>
        <v>100</v>
      </c>
    </row>
    <row r="35" spans="1:30" s="14" customFormat="1" ht="16.5" customHeight="1">
      <c r="A35" s="15">
        <v>10</v>
      </c>
      <c r="B35" s="35">
        <f t="shared" si="1"/>
        <v>38.9</v>
      </c>
      <c r="C35" s="36" t="s">
        <v>47</v>
      </c>
      <c r="D35" s="37">
        <v>0</v>
      </c>
      <c r="E35" s="37">
        <v>0</v>
      </c>
      <c r="F35" s="36">
        <f t="shared" si="3"/>
        <v>0.3</v>
      </c>
      <c r="G35" s="36">
        <f t="shared" si="3"/>
        <v>0.5</v>
      </c>
      <c r="H35" s="36">
        <f t="shared" si="3"/>
        <v>0.3</v>
      </c>
      <c r="I35" s="37">
        <v>0</v>
      </c>
      <c r="J35" s="37">
        <v>0</v>
      </c>
      <c r="K35" s="36">
        <f t="shared" si="16"/>
        <v>2.3</v>
      </c>
      <c r="L35" s="36">
        <f t="shared" si="4"/>
        <v>0.3</v>
      </c>
      <c r="M35" s="36">
        <f t="shared" si="5"/>
        <v>0.1</v>
      </c>
      <c r="N35" s="36">
        <f t="shared" si="6"/>
        <v>0.7</v>
      </c>
      <c r="O35" s="45">
        <v>0</v>
      </c>
      <c r="P35" s="36">
        <f t="shared" si="7"/>
        <v>43.4</v>
      </c>
      <c r="Q35" s="36">
        <f t="shared" si="10"/>
        <v>15.8</v>
      </c>
      <c r="R35" s="36">
        <f t="shared" si="12"/>
        <v>0.1</v>
      </c>
      <c r="S35" s="40">
        <f aca="true" t="shared" si="18" ref="S35:AD35">ROUND(S14/$AD14*100,1)</f>
        <v>1.6</v>
      </c>
      <c r="T35" s="36">
        <f t="shared" si="18"/>
        <v>2.2</v>
      </c>
      <c r="U35" s="36">
        <f t="shared" si="18"/>
        <v>6.9</v>
      </c>
      <c r="V35" s="36">
        <f t="shared" si="18"/>
        <v>0</v>
      </c>
      <c r="W35" s="36">
        <f t="shared" si="18"/>
        <v>5.9</v>
      </c>
      <c r="X35" s="36">
        <f t="shared" si="18"/>
        <v>0.8</v>
      </c>
      <c r="Y35" s="36">
        <f t="shared" si="18"/>
        <v>0.3</v>
      </c>
      <c r="Z35" s="36">
        <f t="shared" si="18"/>
        <v>3.1</v>
      </c>
      <c r="AA35" s="36">
        <f t="shared" si="18"/>
        <v>2.6</v>
      </c>
      <c r="AB35" s="36">
        <f t="shared" si="18"/>
        <v>3.9</v>
      </c>
      <c r="AC35" s="36">
        <f t="shared" si="18"/>
        <v>11.8</v>
      </c>
      <c r="AD35" s="36">
        <f t="shared" si="18"/>
        <v>100</v>
      </c>
    </row>
    <row r="36" spans="1:30" s="14" customFormat="1" ht="16.5" customHeight="1">
      <c r="A36" s="15">
        <v>11</v>
      </c>
      <c r="B36" s="35">
        <f t="shared" si="1"/>
        <v>38.7</v>
      </c>
      <c r="C36" s="36" t="s">
        <v>47</v>
      </c>
      <c r="D36" s="37">
        <v>0</v>
      </c>
      <c r="E36" s="37">
        <v>0</v>
      </c>
      <c r="F36" s="36">
        <f t="shared" si="3"/>
        <v>0.3</v>
      </c>
      <c r="G36" s="36">
        <f t="shared" si="3"/>
        <v>0.5</v>
      </c>
      <c r="H36" s="36">
        <f t="shared" si="3"/>
        <v>0.3</v>
      </c>
      <c r="I36" s="37">
        <v>0</v>
      </c>
      <c r="J36" s="37">
        <v>0</v>
      </c>
      <c r="K36" s="36">
        <f t="shared" si="16"/>
        <v>2.1</v>
      </c>
      <c r="L36" s="36">
        <f t="shared" si="4"/>
        <v>0.3</v>
      </c>
      <c r="M36" s="36">
        <f t="shared" si="5"/>
        <v>0.1</v>
      </c>
      <c r="N36" s="36">
        <f t="shared" si="6"/>
        <v>0.7</v>
      </c>
      <c r="O36" s="36">
        <f aca="true" t="shared" si="19" ref="O36:O48">ROUND(O15/$AD15*100,1)</f>
        <v>0.9</v>
      </c>
      <c r="P36" s="36">
        <f t="shared" si="7"/>
        <v>43.8</v>
      </c>
      <c r="Q36" s="36">
        <f t="shared" si="10"/>
        <v>18.1</v>
      </c>
      <c r="R36" s="36">
        <f t="shared" si="12"/>
        <v>0</v>
      </c>
      <c r="S36" s="40">
        <f aca="true" t="shared" si="20" ref="S36:AD36">ROUND(S15/$AD15*100,1)</f>
        <v>1.6</v>
      </c>
      <c r="T36" s="36">
        <f t="shared" si="20"/>
        <v>2.2</v>
      </c>
      <c r="U36" s="36">
        <f t="shared" si="20"/>
        <v>10</v>
      </c>
      <c r="V36" s="36">
        <f t="shared" si="20"/>
        <v>0</v>
      </c>
      <c r="W36" s="36">
        <f t="shared" si="20"/>
        <v>5.7</v>
      </c>
      <c r="X36" s="36">
        <f t="shared" si="20"/>
        <v>0.6</v>
      </c>
      <c r="Y36" s="36">
        <f t="shared" si="20"/>
        <v>0.2</v>
      </c>
      <c r="Z36" s="36">
        <f t="shared" si="20"/>
        <v>1.9</v>
      </c>
      <c r="AA36" s="36">
        <f t="shared" si="20"/>
        <v>2.6</v>
      </c>
      <c r="AB36" s="36">
        <f t="shared" si="20"/>
        <v>3.3</v>
      </c>
      <c r="AC36" s="36">
        <f t="shared" si="20"/>
        <v>9.4</v>
      </c>
      <c r="AD36" s="36">
        <f t="shared" si="20"/>
        <v>100</v>
      </c>
    </row>
    <row r="37" spans="1:30" s="14" customFormat="1" ht="16.5" customHeight="1">
      <c r="A37" s="15">
        <v>12</v>
      </c>
      <c r="B37" s="35">
        <f t="shared" si="1"/>
        <v>39.4</v>
      </c>
      <c r="C37" s="36" t="s">
        <v>48</v>
      </c>
      <c r="D37" s="37">
        <v>0</v>
      </c>
      <c r="E37" s="37">
        <v>0</v>
      </c>
      <c r="F37" s="36">
        <f t="shared" si="3"/>
        <v>0.3</v>
      </c>
      <c r="G37" s="36">
        <f t="shared" si="3"/>
        <v>0.6</v>
      </c>
      <c r="H37" s="36">
        <f t="shared" si="3"/>
        <v>1.4</v>
      </c>
      <c r="I37" s="37">
        <v>0</v>
      </c>
      <c r="J37" s="37">
        <v>0</v>
      </c>
      <c r="K37" s="36">
        <f t="shared" si="16"/>
        <v>2.3</v>
      </c>
      <c r="L37" s="36">
        <f t="shared" si="4"/>
        <v>0.3</v>
      </c>
      <c r="M37" s="36">
        <f t="shared" si="5"/>
        <v>0</v>
      </c>
      <c r="N37" s="36">
        <f t="shared" si="6"/>
        <v>0.7</v>
      </c>
      <c r="O37" s="36">
        <f t="shared" si="19"/>
        <v>1.3</v>
      </c>
      <c r="P37" s="36">
        <f t="shared" si="7"/>
        <v>46.3</v>
      </c>
      <c r="Q37" s="36">
        <f aca="true" t="shared" si="21" ref="Q37:Q48">ROUND(Q16/$AD16*100,1)</f>
        <v>19.7</v>
      </c>
      <c r="R37" s="36">
        <f t="shared" si="12"/>
        <v>0</v>
      </c>
      <c r="S37" s="40">
        <f aca="true" t="shared" si="22" ref="S37:AD37">ROUND(S16/$AD16*100,1)</f>
        <v>1.3</v>
      </c>
      <c r="T37" s="36">
        <f t="shared" si="22"/>
        <v>2.2</v>
      </c>
      <c r="U37" s="36">
        <f t="shared" si="22"/>
        <v>6.8</v>
      </c>
      <c r="V37" s="36">
        <f t="shared" si="22"/>
        <v>0</v>
      </c>
      <c r="W37" s="36">
        <f t="shared" si="22"/>
        <v>5.3</v>
      </c>
      <c r="X37" s="36">
        <f t="shared" si="22"/>
        <v>0.7</v>
      </c>
      <c r="Y37" s="36">
        <f t="shared" si="22"/>
        <v>0.2</v>
      </c>
      <c r="Z37" s="36">
        <f t="shared" si="22"/>
        <v>2.1</v>
      </c>
      <c r="AA37" s="36">
        <f t="shared" si="22"/>
        <v>2.7</v>
      </c>
      <c r="AB37" s="36">
        <f t="shared" si="22"/>
        <v>3.7</v>
      </c>
      <c r="AC37" s="36">
        <f t="shared" si="22"/>
        <v>8.5</v>
      </c>
      <c r="AD37" s="36">
        <f t="shared" si="22"/>
        <v>100</v>
      </c>
    </row>
    <row r="38" spans="1:30" s="14" customFormat="1" ht="16.5" customHeight="1">
      <c r="A38" s="15">
        <v>13</v>
      </c>
      <c r="B38" s="35">
        <f t="shared" si="1"/>
        <v>40.4</v>
      </c>
      <c r="C38" s="36" t="s">
        <v>47</v>
      </c>
      <c r="D38" s="37">
        <v>0</v>
      </c>
      <c r="E38" s="37">
        <v>0</v>
      </c>
      <c r="F38" s="36">
        <f t="shared" si="3"/>
        <v>0.3</v>
      </c>
      <c r="G38" s="36">
        <f t="shared" si="3"/>
        <v>0.6</v>
      </c>
      <c r="H38" s="36">
        <f t="shared" si="3"/>
        <v>1.3</v>
      </c>
      <c r="I38" s="37">
        <v>0</v>
      </c>
      <c r="J38" s="37">
        <v>0</v>
      </c>
      <c r="K38" s="36">
        <f t="shared" si="16"/>
        <v>2.3</v>
      </c>
      <c r="L38" s="36">
        <f t="shared" si="4"/>
        <v>0.3</v>
      </c>
      <c r="M38" s="36">
        <f t="shared" si="5"/>
        <v>0</v>
      </c>
      <c r="N38" s="36">
        <f t="shared" si="6"/>
        <v>0.7</v>
      </c>
      <c r="O38" s="36">
        <f t="shared" si="19"/>
        <v>1.4</v>
      </c>
      <c r="P38" s="36">
        <f t="shared" si="7"/>
        <v>47.1</v>
      </c>
      <c r="Q38" s="36">
        <f t="shared" si="21"/>
        <v>18.1</v>
      </c>
      <c r="R38" s="36">
        <f t="shared" si="12"/>
        <v>0</v>
      </c>
      <c r="S38" s="40">
        <f aca="true" t="shared" si="23" ref="S38:AD38">ROUND(S17/$AD17*100,1)</f>
        <v>1.3</v>
      </c>
      <c r="T38" s="36">
        <f t="shared" si="23"/>
        <v>2.4</v>
      </c>
      <c r="U38" s="36">
        <f t="shared" si="23"/>
        <v>7.2</v>
      </c>
      <c r="V38" s="36">
        <f t="shared" si="23"/>
        <v>0</v>
      </c>
      <c r="W38" s="36">
        <f t="shared" si="23"/>
        <v>5.6</v>
      </c>
      <c r="X38" s="36">
        <f t="shared" si="23"/>
        <v>0.7</v>
      </c>
      <c r="Y38" s="36">
        <f t="shared" si="23"/>
        <v>0.2</v>
      </c>
      <c r="Z38" s="36">
        <f t="shared" si="23"/>
        <v>2.1</v>
      </c>
      <c r="AA38" s="36">
        <f t="shared" si="23"/>
        <v>3</v>
      </c>
      <c r="AB38" s="36">
        <f t="shared" si="23"/>
        <v>4</v>
      </c>
      <c r="AC38" s="36">
        <f t="shared" si="23"/>
        <v>10.8</v>
      </c>
      <c r="AD38" s="36">
        <f t="shared" si="23"/>
        <v>100</v>
      </c>
    </row>
    <row r="39" spans="1:30" s="14" customFormat="1" ht="16.5" customHeight="1">
      <c r="A39" s="15">
        <v>14</v>
      </c>
      <c r="B39" s="35">
        <f t="shared" si="1"/>
        <v>38.7</v>
      </c>
      <c r="C39" s="36" t="s">
        <v>47</v>
      </c>
      <c r="D39" s="37">
        <v>0</v>
      </c>
      <c r="E39" s="37">
        <v>0</v>
      </c>
      <c r="F39" s="36">
        <f t="shared" si="3"/>
        <v>0.4</v>
      </c>
      <c r="G39" s="36">
        <f t="shared" si="3"/>
        <v>0.6</v>
      </c>
      <c r="H39" s="36">
        <f t="shared" si="3"/>
        <v>0.4</v>
      </c>
      <c r="I39" s="37">
        <v>0</v>
      </c>
      <c r="J39" s="37">
        <v>0</v>
      </c>
      <c r="K39" s="36">
        <f t="shared" si="16"/>
        <v>2</v>
      </c>
      <c r="L39" s="36">
        <f t="shared" si="4"/>
        <v>0.2</v>
      </c>
      <c r="M39" s="36">
        <f t="shared" si="5"/>
        <v>0</v>
      </c>
      <c r="N39" s="36">
        <f t="shared" si="6"/>
        <v>0.6</v>
      </c>
      <c r="O39" s="36">
        <f t="shared" si="19"/>
        <v>1.4</v>
      </c>
      <c r="P39" s="36">
        <f t="shared" si="7"/>
        <v>44.2</v>
      </c>
      <c r="Q39" s="36">
        <f t="shared" si="21"/>
        <v>17</v>
      </c>
      <c r="R39" s="36">
        <f t="shared" si="12"/>
        <v>0</v>
      </c>
      <c r="S39" s="40">
        <f aca="true" t="shared" si="24" ref="S39:AD39">ROUND(S18/$AD18*100,1)</f>
        <v>1.4</v>
      </c>
      <c r="T39" s="36">
        <f t="shared" si="24"/>
        <v>2.4</v>
      </c>
      <c r="U39" s="36">
        <f t="shared" si="24"/>
        <v>7</v>
      </c>
      <c r="V39" s="36">
        <f t="shared" si="24"/>
        <v>0</v>
      </c>
      <c r="W39" s="36">
        <f t="shared" si="24"/>
        <v>5.4</v>
      </c>
      <c r="X39" s="36">
        <f t="shared" si="24"/>
        <v>0.4</v>
      </c>
      <c r="Y39" s="36">
        <f t="shared" si="24"/>
        <v>0.1</v>
      </c>
      <c r="Z39" s="36">
        <f t="shared" si="24"/>
        <v>4.3</v>
      </c>
      <c r="AA39" s="36">
        <f t="shared" si="24"/>
        <v>3</v>
      </c>
      <c r="AB39" s="36">
        <f t="shared" si="24"/>
        <v>4.1</v>
      </c>
      <c r="AC39" s="36">
        <f t="shared" si="24"/>
        <v>11.9</v>
      </c>
      <c r="AD39" s="36">
        <f t="shared" si="24"/>
        <v>100</v>
      </c>
    </row>
    <row r="40" spans="1:30" s="14" customFormat="1" ht="16.5" customHeight="1">
      <c r="A40" s="15">
        <v>15</v>
      </c>
      <c r="B40" s="35">
        <f t="shared" si="1"/>
        <v>37.1</v>
      </c>
      <c r="C40" s="36" t="s">
        <v>47</v>
      </c>
      <c r="D40" s="37">
        <v>0</v>
      </c>
      <c r="E40" s="37">
        <v>0</v>
      </c>
      <c r="F40" s="36">
        <f t="shared" si="3"/>
        <v>0.2</v>
      </c>
      <c r="G40" s="36">
        <f t="shared" si="3"/>
        <v>0.7</v>
      </c>
      <c r="H40" s="36">
        <f t="shared" si="3"/>
        <v>0.3</v>
      </c>
      <c r="I40" s="37">
        <v>0</v>
      </c>
      <c r="J40" s="37">
        <v>0</v>
      </c>
      <c r="K40" s="36">
        <f t="shared" si="16"/>
        <v>2.2</v>
      </c>
      <c r="L40" s="36">
        <f t="shared" si="4"/>
        <v>0.2</v>
      </c>
      <c r="M40" s="36">
        <f t="shared" si="5"/>
        <v>0</v>
      </c>
      <c r="N40" s="36">
        <f t="shared" si="6"/>
        <v>0.7</v>
      </c>
      <c r="O40" s="36">
        <f t="shared" si="19"/>
        <v>1.2</v>
      </c>
      <c r="P40" s="36">
        <f t="shared" si="7"/>
        <v>42.7</v>
      </c>
      <c r="Q40" s="36">
        <f t="shared" si="21"/>
        <v>16.3</v>
      </c>
      <c r="R40" s="36">
        <f t="shared" si="12"/>
        <v>0</v>
      </c>
      <c r="S40" s="40">
        <f aca="true" t="shared" si="25" ref="S40:AD40">ROUND(S19/$AD19*100,1)</f>
        <v>1.5</v>
      </c>
      <c r="T40" s="36">
        <f t="shared" si="25"/>
        <v>2.4</v>
      </c>
      <c r="U40" s="36">
        <f t="shared" si="25"/>
        <v>7.7</v>
      </c>
      <c r="V40" s="36">
        <f t="shared" si="25"/>
        <v>0</v>
      </c>
      <c r="W40" s="36">
        <f t="shared" si="25"/>
        <v>5.3</v>
      </c>
      <c r="X40" s="36">
        <f t="shared" si="25"/>
        <v>0.4</v>
      </c>
      <c r="Y40" s="36">
        <f t="shared" si="25"/>
        <v>0.1</v>
      </c>
      <c r="Z40" s="36">
        <f t="shared" si="25"/>
        <v>3.6</v>
      </c>
      <c r="AA40" s="36">
        <f t="shared" si="25"/>
        <v>2.8</v>
      </c>
      <c r="AB40" s="36">
        <f t="shared" si="25"/>
        <v>4</v>
      </c>
      <c r="AC40" s="36">
        <f t="shared" si="25"/>
        <v>11.9</v>
      </c>
      <c r="AD40" s="36">
        <f t="shared" si="25"/>
        <v>100</v>
      </c>
    </row>
    <row r="41" spans="1:30" s="14" customFormat="1" ht="16.5" customHeight="1">
      <c r="A41" s="15">
        <v>16</v>
      </c>
      <c r="B41" s="35">
        <f t="shared" si="1"/>
        <v>36.8</v>
      </c>
      <c r="C41" s="36" t="s">
        <v>47</v>
      </c>
      <c r="D41" s="36">
        <f>ROUND(D20/$AD20*100,1)</f>
        <v>0.4</v>
      </c>
      <c r="E41" s="37">
        <v>0</v>
      </c>
      <c r="F41" s="36">
        <f t="shared" si="3"/>
        <v>0.3</v>
      </c>
      <c r="G41" s="36">
        <f t="shared" si="3"/>
        <v>0.8</v>
      </c>
      <c r="H41" s="36">
        <f t="shared" si="3"/>
        <v>0.3</v>
      </c>
      <c r="I41" s="36">
        <f aca="true" t="shared" si="26" ref="I41:J46">ROUND(I20/$AD20*100,1)</f>
        <v>0</v>
      </c>
      <c r="J41" s="36">
        <f t="shared" si="26"/>
        <v>0</v>
      </c>
      <c r="K41" s="36">
        <f t="shared" si="16"/>
        <v>2.5</v>
      </c>
      <c r="L41" s="36">
        <f t="shared" si="4"/>
        <v>0.2</v>
      </c>
      <c r="M41" s="36">
        <f t="shared" si="5"/>
        <v>0</v>
      </c>
      <c r="N41" s="36">
        <f t="shared" si="6"/>
        <v>0.7</v>
      </c>
      <c r="O41" s="36">
        <f t="shared" si="19"/>
        <v>1.2</v>
      </c>
      <c r="P41" s="36">
        <f t="shared" si="7"/>
        <v>43.3</v>
      </c>
      <c r="Q41" s="36">
        <f t="shared" si="21"/>
        <v>15.3</v>
      </c>
      <c r="R41" s="36">
        <f t="shared" si="12"/>
        <v>0</v>
      </c>
      <c r="S41" s="40">
        <f aca="true" t="shared" si="27" ref="S41:AD41">ROUND(S20/$AD20*100,1)</f>
        <v>1.4</v>
      </c>
      <c r="T41" s="36">
        <f t="shared" si="27"/>
        <v>2.5</v>
      </c>
      <c r="U41" s="36">
        <f t="shared" si="27"/>
        <v>8</v>
      </c>
      <c r="V41" s="36">
        <f t="shared" si="27"/>
        <v>0</v>
      </c>
      <c r="W41" s="36">
        <f t="shared" si="27"/>
        <v>5.2</v>
      </c>
      <c r="X41" s="36">
        <f t="shared" si="27"/>
        <v>0.5</v>
      </c>
      <c r="Y41" s="36">
        <f t="shared" si="27"/>
        <v>0.1</v>
      </c>
      <c r="Z41" s="36">
        <f t="shared" si="27"/>
        <v>5.8</v>
      </c>
      <c r="AA41" s="36">
        <f t="shared" si="27"/>
        <v>2.6</v>
      </c>
      <c r="AB41" s="36">
        <f t="shared" si="27"/>
        <v>3.5</v>
      </c>
      <c r="AC41" s="36">
        <f t="shared" si="27"/>
        <v>10.7</v>
      </c>
      <c r="AD41" s="36">
        <f t="shared" si="27"/>
        <v>100</v>
      </c>
    </row>
    <row r="42" spans="1:30" s="14" customFormat="1" ht="16.5" customHeight="1">
      <c r="A42" s="15">
        <v>17</v>
      </c>
      <c r="B42" s="35">
        <f t="shared" si="1"/>
        <v>38.2</v>
      </c>
      <c r="C42" s="36" t="s">
        <v>47</v>
      </c>
      <c r="D42" s="36">
        <f>ROUND(D21/$AD21*100,1)</f>
        <v>0.9</v>
      </c>
      <c r="E42" s="37">
        <v>0</v>
      </c>
      <c r="F42" s="36">
        <f t="shared" si="3"/>
        <v>0.3</v>
      </c>
      <c r="G42" s="36">
        <f t="shared" si="3"/>
        <v>0.8</v>
      </c>
      <c r="H42" s="36">
        <f t="shared" si="3"/>
        <v>0.2</v>
      </c>
      <c r="I42" s="36">
        <f t="shared" si="26"/>
        <v>0.1</v>
      </c>
      <c r="J42" s="36">
        <f t="shared" si="26"/>
        <v>0.1</v>
      </c>
      <c r="K42" s="36">
        <f t="shared" si="16"/>
        <v>2.3</v>
      </c>
      <c r="L42" s="36">
        <f t="shared" si="4"/>
        <v>0.2</v>
      </c>
      <c r="M42" s="36">
        <f t="shared" si="5"/>
        <v>0</v>
      </c>
      <c r="N42" s="36">
        <f t="shared" si="6"/>
        <v>0.7</v>
      </c>
      <c r="O42" s="36">
        <f t="shared" si="19"/>
        <v>1.3</v>
      </c>
      <c r="P42" s="36">
        <f t="shared" si="7"/>
        <v>45</v>
      </c>
      <c r="Q42" s="36">
        <f t="shared" si="21"/>
        <v>15.5</v>
      </c>
      <c r="R42" s="36">
        <f t="shared" si="12"/>
        <v>0</v>
      </c>
      <c r="S42" s="40">
        <f aca="true" t="shared" si="28" ref="S42:AD42">ROUND(S21/$AD21*100,1)</f>
        <v>1.3</v>
      </c>
      <c r="T42" s="36">
        <f t="shared" si="28"/>
        <v>2.6</v>
      </c>
      <c r="U42" s="36">
        <f t="shared" si="28"/>
        <v>8.2</v>
      </c>
      <c r="V42" s="36">
        <f t="shared" si="28"/>
        <v>0</v>
      </c>
      <c r="W42" s="36">
        <f t="shared" si="28"/>
        <v>4.8</v>
      </c>
      <c r="X42" s="36">
        <f t="shared" si="28"/>
        <v>0.4</v>
      </c>
      <c r="Y42" s="36">
        <f t="shared" si="28"/>
        <v>0</v>
      </c>
      <c r="Z42" s="36">
        <f t="shared" si="28"/>
        <v>3.3</v>
      </c>
      <c r="AA42" s="36">
        <f t="shared" si="28"/>
        <v>2.8</v>
      </c>
      <c r="AB42" s="36">
        <f t="shared" si="28"/>
        <v>3.7</v>
      </c>
      <c r="AC42" s="36">
        <f t="shared" si="28"/>
        <v>9.9</v>
      </c>
      <c r="AD42" s="36">
        <f t="shared" si="28"/>
        <v>100</v>
      </c>
    </row>
    <row r="43" spans="1:30" s="14" customFormat="1" ht="16.5" customHeight="1">
      <c r="A43" s="15">
        <v>18</v>
      </c>
      <c r="B43" s="35">
        <f t="shared" si="1"/>
        <v>39.9</v>
      </c>
      <c r="C43" s="36" t="s">
        <v>22</v>
      </c>
      <c r="D43" s="36">
        <f>ROUND(D22/$AD22*100,1)</f>
        <v>1.9</v>
      </c>
      <c r="E43" s="37">
        <v>0</v>
      </c>
      <c r="F43" s="36">
        <f t="shared" si="3"/>
        <v>0.3</v>
      </c>
      <c r="G43" s="36">
        <f t="shared" si="3"/>
        <v>0.8</v>
      </c>
      <c r="H43" s="36">
        <f t="shared" si="3"/>
        <v>0.1</v>
      </c>
      <c r="I43" s="36">
        <f t="shared" si="26"/>
        <v>0.1</v>
      </c>
      <c r="J43" s="36">
        <f t="shared" si="26"/>
        <v>0.1</v>
      </c>
      <c r="K43" s="36">
        <f t="shared" si="16"/>
        <v>2.3</v>
      </c>
      <c r="L43" s="36">
        <f t="shared" si="4"/>
        <v>0.2</v>
      </c>
      <c r="M43" s="36">
        <f t="shared" si="5"/>
        <v>0</v>
      </c>
      <c r="N43" s="36">
        <f t="shared" si="6"/>
        <v>0.7</v>
      </c>
      <c r="O43" s="36">
        <f t="shared" si="19"/>
        <v>1.1</v>
      </c>
      <c r="P43" s="36">
        <f t="shared" si="7"/>
        <v>47.5</v>
      </c>
      <c r="Q43" s="36">
        <f t="shared" si="21"/>
        <v>14.6</v>
      </c>
      <c r="R43" s="36">
        <f t="shared" si="12"/>
        <v>0.1</v>
      </c>
      <c r="S43" s="40">
        <f aca="true" t="shared" si="29" ref="S43:AD43">ROUND(S22/$AD22*100,1)</f>
        <v>1.3</v>
      </c>
      <c r="T43" s="36">
        <f t="shared" si="29"/>
        <v>2.6</v>
      </c>
      <c r="U43" s="36">
        <f t="shared" si="29"/>
        <v>7.2</v>
      </c>
      <c r="V43" s="36">
        <f t="shared" si="29"/>
        <v>0</v>
      </c>
      <c r="W43" s="36">
        <f t="shared" si="29"/>
        <v>4.9</v>
      </c>
      <c r="X43" s="36">
        <f t="shared" si="29"/>
        <v>0.5</v>
      </c>
      <c r="Y43" s="36">
        <f t="shared" si="29"/>
        <v>0.1</v>
      </c>
      <c r="Z43" s="36">
        <f t="shared" si="29"/>
        <v>2</v>
      </c>
      <c r="AA43" s="36">
        <f t="shared" si="29"/>
        <v>2.5</v>
      </c>
      <c r="AB43" s="36">
        <f t="shared" si="29"/>
        <v>3.7</v>
      </c>
      <c r="AC43" s="36">
        <f t="shared" si="29"/>
        <v>10.7</v>
      </c>
      <c r="AD43" s="36">
        <f t="shared" si="29"/>
        <v>100</v>
      </c>
    </row>
    <row r="44" spans="1:30" s="14" customFormat="1" ht="16.5" customHeight="1">
      <c r="A44" s="15">
        <v>19</v>
      </c>
      <c r="B44" s="35">
        <f t="shared" si="1"/>
        <v>46.4</v>
      </c>
      <c r="C44" s="36" t="s">
        <v>47</v>
      </c>
      <c r="D44" s="36" t="s">
        <v>47</v>
      </c>
      <c r="E44" s="37">
        <v>0</v>
      </c>
      <c r="F44" s="36">
        <f t="shared" si="3"/>
        <v>0.3</v>
      </c>
      <c r="G44" s="36">
        <f t="shared" si="3"/>
        <v>0.8</v>
      </c>
      <c r="H44" s="36">
        <f t="shared" si="3"/>
        <v>0.2</v>
      </c>
      <c r="I44" s="36">
        <f t="shared" si="26"/>
        <v>0.2</v>
      </c>
      <c r="J44" s="36">
        <f t="shared" si="26"/>
        <v>0.1</v>
      </c>
      <c r="K44" s="36">
        <f t="shared" si="16"/>
        <v>2.4</v>
      </c>
      <c r="L44" s="36">
        <f t="shared" si="4"/>
        <v>0.2</v>
      </c>
      <c r="M44" s="36">
        <f t="shared" si="5"/>
        <v>0</v>
      </c>
      <c r="N44" s="36">
        <f t="shared" si="6"/>
        <v>0.7</v>
      </c>
      <c r="O44" s="36">
        <f t="shared" si="19"/>
        <v>0.3</v>
      </c>
      <c r="P44" s="36">
        <f t="shared" si="7"/>
        <v>51.5</v>
      </c>
      <c r="Q44" s="36">
        <f t="shared" si="21"/>
        <v>13.9</v>
      </c>
      <c r="R44" s="36">
        <f t="shared" si="12"/>
        <v>0.1</v>
      </c>
      <c r="S44" s="40">
        <f aca="true" t="shared" si="30" ref="S44:AA46">ROUND(S23/$AD23*100,1)</f>
        <v>1.3</v>
      </c>
      <c r="T44" s="36">
        <f t="shared" si="30"/>
        <v>2.6</v>
      </c>
      <c r="U44" s="36">
        <f t="shared" si="30"/>
        <v>7.8</v>
      </c>
      <c r="V44" s="36">
        <f t="shared" si="30"/>
        <v>0</v>
      </c>
      <c r="W44" s="36">
        <f t="shared" si="30"/>
        <v>5.6</v>
      </c>
      <c r="X44" s="36">
        <f t="shared" si="30"/>
        <v>0.7</v>
      </c>
      <c r="Y44" s="36">
        <f t="shared" si="30"/>
        <v>0.1</v>
      </c>
      <c r="Z44" s="36">
        <f t="shared" si="30"/>
        <v>1.9</v>
      </c>
      <c r="AA44" s="36">
        <f t="shared" si="30"/>
        <v>2.5</v>
      </c>
      <c r="AB44" s="36">
        <f aca="true" t="shared" si="31" ref="AB44:AD46">ROUND(AB23/$AD23*100,1)</f>
        <v>3.1</v>
      </c>
      <c r="AC44" s="36">
        <f t="shared" si="31"/>
        <v>8.9</v>
      </c>
      <c r="AD44" s="36">
        <f t="shared" si="31"/>
        <v>100</v>
      </c>
    </row>
    <row r="45" spans="1:30" s="14" customFormat="1" ht="16.5" customHeight="1">
      <c r="A45" s="15">
        <v>20</v>
      </c>
      <c r="B45" s="35">
        <f t="shared" si="1"/>
        <v>47.5</v>
      </c>
      <c r="C45" s="36" t="s">
        <v>47</v>
      </c>
      <c r="D45" s="36" t="s">
        <v>47</v>
      </c>
      <c r="E45" s="37">
        <v>0</v>
      </c>
      <c r="F45" s="36">
        <f t="shared" si="3"/>
        <v>0.3</v>
      </c>
      <c r="G45" s="36">
        <f t="shared" si="3"/>
        <v>0.8</v>
      </c>
      <c r="H45" s="36">
        <f t="shared" si="3"/>
        <v>0.2</v>
      </c>
      <c r="I45" s="36">
        <f t="shared" si="26"/>
        <v>0.1</v>
      </c>
      <c r="J45" s="36">
        <f t="shared" si="26"/>
        <v>0</v>
      </c>
      <c r="K45" s="36">
        <f t="shared" si="16"/>
        <v>2.3</v>
      </c>
      <c r="L45" s="36">
        <f t="shared" si="4"/>
        <v>0.2</v>
      </c>
      <c r="M45" s="36">
        <f t="shared" si="5"/>
        <v>0</v>
      </c>
      <c r="N45" s="36">
        <f t="shared" si="6"/>
        <v>0.6</v>
      </c>
      <c r="O45" s="36">
        <f t="shared" si="19"/>
        <v>0.6</v>
      </c>
      <c r="P45" s="36">
        <f t="shared" si="7"/>
        <v>52.6</v>
      </c>
      <c r="Q45" s="36">
        <f t="shared" si="21"/>
        <v>14.6</v>
      </c>
      <c r="R45" s="36">
        <f t="shared" si="12"/>
        <v>0.1</v>
      </c>
      <c r="S45" s="40">
        <f t="shared" si="30"/>
        <v>1.4</v>
      </c>
      <c r="T45" s="36">
        <f t="shared" si="30"/>
        <v>2.8</v>
      </c>
      <c r="U45" s="36">
        <f t="shared" si="30"/>
        <v>8.6</v>
      </c>
      <c r="V45" s="36">
        <f t="shared" si="30"/>
        <v>0</v>
      </c>
      <c r="W45" s="36">
        <f t="shared" si="30"/>
        <v>5.7</v>
      </c>
      <c r="X45" s="36">
        <f t="shared" si="30"/>
        <v>0.7</v>
      </c>
      <c r="Y45" s="36">
        <f t="shared" si="30"/>
        <v>0.1</v>
      </c>
      <c r="Z45" s="36">
        <f t="shared" si="30"/>
        <v>2.4</v>
      </c>
      <c r="AA45" s="36">
        <f t="shared" si="30"/>
        <v>2.3</v>
      </c>
      <c r="AB45" s="36">
        <f t="shared" si="31"/>
        <v>4.3</v>
      </c>
      <c r="AC45" s="36">
        <f t="shared" si="31"/>
        <v>7.7</v>
      </c>
      <c r="AD45" s="36">
        <f t="shared" si="31"/>
        <v>100</v>
      </c>
    </row>
    <row r="46" spans="1:30" s="14" customFormat="1" ht="16.5" customHeight="1">
      <c r="A46" s="15">
        <v>21</v>
      </c>
      <c r="B46" s="35">
        <f>ROUND(B25/$AD25*100,1)</f>
        <v>39</v>
      </c>
      <c r="C46" s="36" t="s">
        <v>47</v>
      </c>
      <c r="D46" s="36" t="s">
        <v>47</v>
      </c>
      <c r="E46" s="35">
        <f aca="true" t="shared" si="32" ref="E46:J48">ROUND(E25/$AD25*100,1)</f>
        <v>0.1</v>
      </c>
      <c r="F46" s="36">
        <f t="shared" si="3"/>
        <v>0.1</v>
      </c>
      <c r="G46" s="36">
        <f t="shared" si="3"/>
        <v>0.6</v>
      </c>
      <c r="H46" s="36">
        <f t="shared" si="3"/>
        <v>0.1</v>
      </c>
      <c r="I46" s="36">
        <f t="shared" si="26"/>
        <v>0</v>
      </c>
      <c r="J46" s="36">
        <f t="shared" si="26"/>
        <v>0</v>
      </c>
      <c r="K46" s="36">
        <f t="shared" si="16"/>
        <v>2.2</v>
      </c>
      <c r="L46" s="36">
        <f t="shared" si="4"/>
        <v>0.2</v>
      </c>
      <c r="M46" s="36">
        <f t="shared" si="5"/>
        <v>0</v>
      </c>
      <c r="N46" s="36">
        <f t="shared" si="6"/>
        <v>0.3</v>
      </c>
      <c r="O46" s="36">
        <f t="shared" si="19"/>
        <v>0.5</v>
      </c>
      <c r="P46" s="36">
        <f t="shared" si="7"/>
        <v>43.4</v>
      </c>
      <c r="Q46" s="36">
        <f t="shared" si="21"/>
        <v>14.6</v>
      </c>
      <c r="R46" s="36">
        <f t="shared" si="12"/>
        <v>0</v>
      </c>
      <c r="S46" s="40">
        <f t="shared" si="30"/>
        <v>1.2</v>
      </c>
      <c r="T46" s="36">
        <f t="shared" si="30"/>
        <v>2.4</v>
      </c>
      <c r="U46" s="36">
        <f t="shared" si="30"/>
        <v>14.2</v>
      </c>
      <c r="V46" s="36">
        <f t="shared" si="30"/>
        <v>0</v>
      </c>
      <c r="W46" s="36">
        <f t="shared" si="30"/>
        <v>5.3</v>
      </c>
      <c r="X46" s="36">
        <f t="shared" si="30"/>
        <v>0.7</v>
      </c>
      <c r="Y46" s="36">
        <f t="shared" si="30"/>
        <v>0.1</v>
      </c>
      <c r="Z46" s="36">
        <f t="shared" si="30"/>
        <v>3.8</v>
      </c>
      <c r="AA46" s="36">
        <f t="shared" si="30"/>
        <v>2.1</v>
      </c>
      <c r="AB46" s="36">
        <f t="shared" si="31"/>
        <v>3.6</v>
      </c>
      <c r="AC46" s="36">
        <f t="shared" si="31"/>
        <v>8.6</v>
      </c>
      <c r="AD46" s="36">
        <f>ROUND(AD25/$AD25*100,1)</f>
        <v>100</v>
      </c>
    </row>
    <row r="47" spans="1:30" s="14" customFormat="1" ht="16.5" customHeight="1">
      <c r="A47" s="15">
        <v>22</v>
      </c>
      <c r="B47" s="35">
        <f>ROUND(B26/$AD26*100,1)</f>
        <v>38.1</v>
      </c>
      <c r="C47" s="36" t="s">
        <v>47</v>
      </c>
      <c r="D47" s="36" t="s">
        <v>47</v>
      </c>
      <c r="E47" s="35">
        <f t="shared" si="32"/>
        <v>0.2</v>
      </c>
      <c r="F47" s="35">
        <f t="shared" si="32"/>
        <v>0</v>
      </c>
      <c r="G47" s="35">
        <f t="shared" si="32"/>
        <v>0.6</v>
      </c>
      <c r="H47" s="35">
        <f t="shared" si="32"/>
        <v>0.1</v>
      </c>
      <c r="I47" s="35">
        <f t="shared" si="32"/>
        <v>0.1</v>
      </c>
      <c r="J47" s="35">
        <f t="shared" si="32"/>
        <v>0</v>
      </c>
      <c r="K47" s="35">
        <f t="shared" si="16"/>
        <v>2.1</v>
      </c>
      <c r="L47" s="35">
        <f t="shared" si="4"/>
        <v>0.2</v>
      </c>
      <c r="M47" s="35">
        <f t="shared" si="5"/>
        <v>0</v>
      </c>
      <c r="N47" s="35">
        <f t="shared" si="6"/>
        <v>0.3</v>
      </c>
      <c r="O47" s="35">
        <f t="shared" si="19"/>
        <v>0.5</v>
      </c>
      <c r="P47" s="35">
        <f t="shared" si="7"/>
        <v>42.2</v>
      </c>
      <c r="Q47" s="35">
        <f t="shared" si="21"/>
        <v>16.7</v>
      </c>
      <c r="R47" s="35">
        <f t="shared" si="12"/>
        <v>0</v>
      </c>
      <c r="S47" s="35">
        <f aca="true" t="shared" si="33" ref="S47:AC48">ROUND(S26/$AD26*100,1)</f>
        <v>1.2</v>
      </c>
      <c r="T47" s="35">
        <f t="shared" si="33"/>
        <v>2.4</v>
      </c>
      <c r="U47" s="35">
        <f t="shared" si="33"/>
        <v>12.9</v>
      </c>
      <c r="V47" s="36">
        <f t="shared" si="33"/>
        <v>0</v>
      </c>
      <c r="W47" s="35">
        <f t="shared" si="33"/>
        <v>6.2</v>
      </c>
      <c r="X47" s="35">
        <f t="shared" si="33"/>
        <v>0.5</v>
      </c>
      <c r="Y47" s="35">
        <f t="shared" si="33"/>
        <v>0.1</v>
      </c>
      <c r="Z47" s="35">
        <f t="shared" si="33"/>
        <v>1.6</v>
      </c>
      <c r="AA47" s="35">
        <f t="shared" si="33"/>
        <v>2.7</v>
      </c>
      <c r="AB47" s="35">
        <f t="shared" si="33"/>
        <v>3.8</v>
      </c>
      <c r="AC47" s="35">
        <f t="shared" si="33"/>
        <v>9.8</v>
      </c>
      <c r="AD47" s="35">
        <f>ROUND(AD26/$AD26*100,1)</f>
        <v>100</v>
      </c>
    </row>
    <row r="48" spans="1:30" s="14" customFormat="1" ht="16.5" customHeight="1">
      <c r="A48" s="15">
        <v>23</v>
      </c>
      <c r="B48" s="35">
        <f>ROUND(B27/$AD27*100,1)</f>
        <v>39.9</v>
      </c>
      <c r="C48" s="36" t="s">
        <v>47</v>
      </c>
      <c r="D48" s="36" t="s">
        <v>47</v>
      </c>
      <c r="E48" s="35">
        <f t="shared" si="32"/>
        <v>0.2</v>
      </c>
      <c r="F48" s="35">
        <f t="shared" si="32"/>
        <v>0</v>
      </c>
      <c r="G48" s="35">
        <f>ROUND(G27/$AD27*100,1)</f>
        <v>0.6</v>
      </c>
      <c r="H48" s="35">
        <f t="shared" si="32"/>
        <v>0.1</v>
      </c>
      <c r="I48" s="35">
        <f t="shared" si="32"/>
        <v>0.1</v>
      </c>
      <c r="J48" s="35">
        <f t="shared" si="32"/>
        <v>0</v>
      </c>
      <c r="K48" s="35">
        <f t="shared" si="16"/>
        <v>2.2</v>
      </c>
      <c r="L48" s="35">
        <f t="shared" si="4"/>
        <v>0.2</v>
      </c>
      <c r="M48" s="35">
        <f t="shared" si="5"/>
        <v>0</v>
      </c>
      <c r="N48" s="35">
        <f t="shared" si="6"/>
        <v>0.2</v>
      </c>
      <c r="O48" s="35">
        <f t="shared" si="19"/>
        <v>0.5</v>
      </c>
      <c r="P48" s="35">
        <f t="shared" si="7"/>
        <v>44</v>
      </c>
      <c r="Q48" s="35">
        <f t="shared" si="21"/>
        <v>17.9</v>
      </c>
      <c r="R48" s="35">
        <f t="shared" si="12"/>
        <v>0</v>
      </c>
      <c r="S48" s="35">
        <f t="shared" si="33"/>
        <v>1.2</v>
      </c>
      <c r="T48" s="35">
        <f t="shared" si="33"/>
        <v>2.5</v>
      </c>
      <c r="U48" s="35">
        <f t="shared" si="33"/>
        <v>12</v>
      </c>
      <c r="V48" s="36">
        <f t="shared" si="33"/>
        <v>0.1</v>
      </c>
      <c r="W48" s="35">
        <f t="shared" si="33"/>
        <v>6.1</v>
      </c>
      <c r="X48" s="35">
        <f t="shared" si="33"/>
        <v>0.6</v>
      </c>
      <c r="Y48" s="35">
        <f t="shared" si="33"/>
        <v>0.1</v>
      </c>
      <c r="Z48" s="35">
        <f t="shared" si="33"/>
        <v>1.3</v>
      </c>
      <c r="AA48" s="35">
        <f t="shared" si="33"/>
        <v>2.7</v>
      </c>
      <c r="AB48" s="35">
        <f t="shared" si="33"/>
        <v>3</v>
      </c>
      <c r="AC48" s="35">
        <f t="shared" si="33"/>
        <v>8.4</v>
      </c>
      <c r="AD48" s="35">
        <f>ROUND(AD27/$AD27*100,1)</f>
        <v>100</v>
      </c>
    </row>
    <row r="49" spans="1:30" ht="21" customHeight="1">
      <c r="A49" s="12" t="s">
        <v>32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12.75" customHeight="1">
      <c r="A50" s="12" t="s">
        <v>29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6" t="s">
        <v>28</v>
      </c>
    </row>
    <row r="51" spans="1:30" s="14" customFormat="1" ht="16.5" customHeight="1">
      <c r="A51" s="15" t="s">
        <v>23</v>
      </c>
      <c r="B51" s="35" t="e">
        <f>ROUND(B8/#REF!*100-100,1)</f>
        <v>#REF!</v>
      </c>
      <c r="C51" s="35" t="e">
        <f>ROUND(C8/#REF!*100-100,1)</f>
        <v>#REF!</v>
      </c>
      <c r="D51" s="41">
        <v>0</v>
      </c>
      <c r="E51" s="41">
        <v>0</v>
      </c>
      <c r="F51" s="35" t="e">
        <f>ROUND(F8/#REF!*100-100,1)</f>
        <v>#REF!</v>
      </c>
      <c r="G51" s="35" t="e">
        <f>ROUND(G8/#REF!*100-100,1)</f>
        <v>#REF!</v>
      </c>
      <c r="H51" s="35" t="e">
        <f>ROUND(H8/#REF!*100-100,1)</f>
        <v>#REF!</v>
      </c>
      <c r="I51" s="41">
        <v>0</v>
      </c>
      <c r="J51" s="41">
        <v>0</v>
      </c>
      <c r="K51" s="38">
        <v>0</v>
      </c>
      <c r="L51" s="35" t="e">
        <f>ROUND(L8/#REF!*100-100,1)</f>
        <v>#REF!</v>
      </c>
      <c r="M51" s="35" t="e">
        <f>ROUND(M8/#REF!*100-100,1)</f>
        <v>#REF!</v>
      </c>
      <c r="N51" s="35" t="e">
        <f>ROUND(N8/#REF!*100-100,1)</f>
        <v>#REF!</v>
      </c>
      <c r="O51" s="38">
        <v>0</v>
      </c>
      <c r="P51" s="48" t="e">
        <f>ROUND(P8/#REF!*100-100,1)</f>
        <v>#REF!</v>
      </c>
      <c r="Q51" s="36" t="e">
        <f>ROUND(Q8/#REF!*100-100,1)</f>
        <v>#REF!</v>
      </c>
      <c r="R51" s="36" t="e">
        <f>ROUND(R8/#REF!*100-100,1)</f>
        <v>#REF!</v>
      </c>
      <c r="S51" s="36" t="e">
        <f>ROUND(S8/#REF!*100-100,1)</f>
        <v>#REF!</v>
      </c>
      <c r="T51" s="36" t="e">
        <f>ROUND(T8/#REF!*100-100,1)</f>
        <v>#REF!</v>
      </c>
      <c r="U51" s="36" t="e">
        <f>ROUND(U8/#REF!*100-100,1)</f>
        <v>#REF!</v>
      </c>
      <c r="V51" s="36" t="e">
        <f>ROUND(V8/#REF!*100-100,1)</f>
        <v>#REF!</v>
      </c>
      <c r="W51" s="36" t="e">
        <f>ROUND(W8/#REF!*100-100,1)</f>
        <v>#REF!</v>
      </c>
      <c r="X51" s="36" t="e">
        <f>ROUND(X8/#REF!*100-100,1)</f>
        <v>#REF!</v>
      </c>
      <c r="Y51" s="36" t="e">
        <f>ROUND(Y8/#REF!*100-100,1)</f>
        <v>#REF!</v>
      </c>
      <c r="Z51" s="36" t="e">
        <f>ROUND(Z8/#REF!*100-100,1)</f>
        <v>#REF!</v>
      </c>
      <c r="AA51" s="36" t="e">
        <f>ROUND(AA8/#REF!*100-100,1)</f>
        <v>#REF!</v>
      </c>
      <c r="AB51" s="36" t="e">
        <f>ROUND(AB8/#REF!*100-100,1)</f>
        <v>#REF!</v>
      </c>
      <c r="AC51" s="36" t="e">
        <f>ROUND(AC8/#REF!*100-100,1)</f>
        <v>#REF!</v>
      </c>
      <c r="AD51" s="36" t="e">
        <f>ROUND(AD8/#REF!*100-100,1)</f>
        <v>#REF!</v>
      </c>
    </row>
    <row r="52" spans="1:30" s="14" customFormat="1" ht="16.5" customHeight="1">
      <c r="A52" s="15" t="s">
        <v>24</v>
      </c>
      <c r="B52" s="35">
        <f aca="true" t="shared" si="34" ref="B52:H57">ROUND(B9/B8*100-100,1)</f>
        <v>0.7</v>
      </c>
      <c r="C52" s="36">
        <f t="shared" si="34"/>
        <v>10.8</v>
      </c>
      <c r="D52" s="41">
        <v>0</v>
      </c>
      <c r="E52" s="41">
        <v>0</v>
      </c>
      <c r="F52" s="36">
        <f t="shared" si="34"/>
        <v>6.2</v>
      </c>
      <c r="G52" s="36">
        <f t="shared" si="34"/>
        <v>4.8</v>
      </c>
      <c r="H52" s="36">
        <f t="shared" si="34"/>
        <v>16.9</v>
      </c>
      <c r="I52" s="41">
        <v>0</v>
      </c>
      <c r="J52" s="41">
        <v>0</v>
      </c>
      <c r="K52" s="38">
        <v>0</v>
      </c>
      <c r="L52" s="36">
        <f aca="true" t="shared" si="35" ref="L52:L70">ROUND(L9/L8*100-100,1)</f>
        <v>-5.2</v>
      </c>
      <c r="M52" s="36">
        <f aca="true" t="shared" si="36" ref="M52:N66">ROUND(M9/M8*100-100,1)</f>
        <v>0.4</v>
      </c>
      <c r="N52" s="36">
        <f aca="true" t="shared" si="37" ref="N52:P65">ROUND(N9/N8*100-100,1)</f>
        <v>-8.8</v>
      </c>
      <c r="O52" s="38">
        <v>0</v>
      </c>
      <c r="P52" s="48">
        <f t="shared" si="37"/>
        <v>1.1</v>
      </c>
      <c r="Q52" s="36">
        <f aca="true" t="shared" si="38" ref="Q52:AD52">ROUND(Q9/Q8*100-100,1)</f>
        <v>2.5</v>
      </c>
      <c r="R52" s="36">
        <f t="shared" si="38"/>
        <v>1.9</v>
      </c>
      <c r="S52" s="36">
        <f t="shared" si="38"/>
        <v>13.4</v>
      </c>
      <c r="T52" s="36">
        <f t="shared" si="38"/>
        <v>5.3</v>
      </c>
      <c r="U52" s="36">
        <f t="shared" si="38"/>
        <v>23.5</v>
      </c>
      <c r="V52" s="36">
        <f t="shared" si="38"/>
        <v>0.9</v>
      </c>
      <c r="W52" s="36">
        <f t="shared" si="38"/>
        <v>16</v>
      </c>
      <c r="X52" s="36">
        <f t="shared" si="38"/>
        <v>14.4</v>
      </c>
      <c r="Y52" s="36">
        <f t="shared" si="38"/>
        <v>-2.1</v>
      </c>
      <c r="Z52" s="36">
        <f t="shared" si="38"/>
        <v>-15.8</v>
      </c>
      <c r="AA52" s="36">
        <f t="shared" si="38"/>
        <v>9</v>
      </c>
      <c r="AB52" s="36">
        <f t="shared" si="38"/>
        <v>-5.8</v>
      </c>
      <c r="AC52" s="36">
        <f t="shared" si="38"/>
        <v>37.4</v>
      </c>
      <c r="AD52" s="36">
        <f t="shared" si="38"/>
        <v>5</v>
      </c>
    </row>
    <row r="53" spans="1:30" s="14" customFormat="1" ht="16.5" customHeight="1">
      <c r="A53" s="15" t="s">
        <v>25</v>
      </c>
      <c r="B53" s="35">
        <f>ROUND(B10/B9*100-100,1)</f>
        <v>-3.7</v>
      </c>
      <c r="C53" s="36">
        <f t="shared" si="34"/>
        <v>-0.1</v>
      </c>
      <c r="D53" s="41">
        <v>0</v>
      </c>
      <c r="E53" s="41">
        <v>0</v>
      </c>
      <c r="F53" s="36">
        <f t="shared" si="34"/>
        <v>0.6</v>
      </c>
      <c r="G53" s="36">
        <f t="shared" si="34"/>
        <v>4.8</v>
      </c>
      <c r="H53" s="36">
        <f t="shared" si="34"/>
        <v>26.1</v>
      </c>
      <c r="I53" s="41">
        <v>0</v>
      </c>
      <c r="J53" s="41">
        <v>0</v>
      </c>
      <c r="K53" s="38">
        <v>0</v>
      </c>
      <c r="L53" s="36">
        <f t="shared" si="35"/>
        <v>-4.4</v>
      </c>
      <c r="M53" s="36">
        <f t="shared" si="36"/>
        <v>5</v>
      </c>
      <c r="N53" s="36">
        <f t="shared" si="37"/>
        <v>6.4</v>
      </c>
      <c r="O53" s="38">
        <v>0</v>
      </c>
      <c r="P53" s="48">
        <f t="shared" si="37"/>
        <v>-2.6</v>
      </c>
      <c r="Q53" s="36">
        <f aca="true" t="shared" si="39" ref="Q53:AD53">ROUND(Q10/Q9*100-100,1)</f>
        <v>2</v>
      </c>
      <c r="R53" s="36">
        <f t="shared" si="39"/>
        <v>4.4</v>
      </c>
      <c r="S53" s="36">
        <f t="shared" si="39"/>
        <v>7.6</v>
      </c>
      <c r="T53" s="36">
        <f t="shared" si="39"/>
        <v>9</v>
      </c>
      <c r="U53" s="36">
        <f t="shared" si="39"/>
        <v>-0.6</v>
      </c>
      <c r="V53" s="36">
        <f t="shared" si="39"/>
        <v>0.7</v>
      </c>
      <c r="W53" s="36">
        <f t="shared" si="39"/>
        <v>5.2</v>
      </c>
      <c r="X53" s="36">
        <f t="shared" si="39"/>
        <v>-45.1</v>
      </c>
      <c r="Y53" s="36">
        <f t="shared" si="39"/>
        <v>15.8</v>
      </c>
      <c r="Z53" s="36">
        <f t="shared" si="39"/>
        <v>7.2</v>
      </c>
      <c r="AA53" s="36">
        <f t="shared" si="39"/>
        <v>0.3</v>
      </c>
      <c r="AB53" s="36">
        <f t="shared" si="39"/>
        <v>-3.5</v>
      </c>
      <c r="AC53" s="36">
        <f t="shared" si="39"/>
        <v>18.8</v>
      </c>
      <c r="AD53" s="36">
        <f t="shared" si="39"/>
        <v>4.2</v>
      </c>
    </row>
    <row r="54" spans="1:30" s="14" customFormat="1" ht="16.5" customHeight="1">
      <c r="A54" s="15" t="s">
        <v>26</v>
      </c>
      <c r="B54" s="35">
        <f t="shared" si="34"/>
        <v>5.9</v>
      </c>
      <c r="C54" s="36">
        <f t="shared" si="34"/>
        <v>1</v>
      </c>
      <c r="D54" s="41">
        <v>0</v>
      </c>
      <c r="E54" s="41">
        <v>0</v>
      </c>
      <c r="F54" s="36">
        <f t="shared" si="34"/>
        <v>1.7</v>
      </c>
      <c r="G54" s="36">
        <f t="shared" si="34"/>
        <v>6.7</v>
      </c>
      <c r="H54" s="36">
        <f t="shared" si="34"/>
        <v>-32.4</v>
      </c>
      <c r="I54" s="41">
        <v>0</v>
      </c>
      <c r="J54" s="41">
        <v>0</v>
      </c>
      <c r="K54" s="38">
        <v>0</v>
      </c>
      <c r="L54" s="36">
        <f t="shared" si="35"/>
        <v>-3.6</v>
      </c>
      <c r="M54" s="36">
        <f t="shared" si="36"/>
        <v>-1.3</v>
      </c>
      <c r="N54" s="36">
        <f t="shared" si="37"/>
        <v>8.6</v>
      </c>
      <c r="O54" s="38">
        <v>0</v>
      </c>
      <c r="P54" s="48">
        <f t="shared" si="37"/>
        <v>4.5</v>
      </c>
      <c r="Q54" s="36">
        <f aca="true" t="shared" si="40" ref="Q54:AD54">ROUND(Q11/Q10*100-100,1)</f>
        <v>5.6</v>
      </c>
      <c r="R54" s="36">
        <f t="shared" si="40"/>
        <v>2.3</v>
      </c>
      <c r="S54" s="36">
        <f t="shared" si="40"/>
        <v>3</v>
      </c>
      <c r="T54" s="36">
        <f t="shared" si="40"/>
        <v>3.6</v>
      </c>
      <c r="U54" s="36">
        <f t="shared" si="40"/>
        <v>-1.6</v>
      </c>
      <c r="V54" s="36">
        <f t="shared" si="40"/>
        <v>7.1</v>
      </c>
      <c r="W54" s="36">
        <f t="shared" si="40"/>
        <v>-3.6</v>
      </c>
      <c r="X54" s="36">
        <f t="shared" si="40"/>
        <v>-18.1</v>
      </c>
      <c r="Y54" s="36">
        <f t="shared" si="40"/>
        <v>-27.3</v>
      </c>
      <c r="Z54" s="36">
        <f t="shared" si="40"/>
        <v>11.2</v>
      </c>
      <c r="AA54" s="36">
        <f t="shared" si="40"/>
        <v>-11.4</v>
      </c>
      <c r="AB54" s="36">
        <f t="shared" si="40"/>
        <v>14.6</v>
      </c>
      <c r="AC54" s="36">
        <f t="shared" si="40"/>
        <v>4.1</v>
      </c>
      <c r="AD54" s="36">
        <f t="shared" si="40"/>
        <v>2.9</v>
      </c>
    </row>
    <row r="55" spans="1:30" s="14" customFormat="1" ht="16.5" customHeight="1">
      <c r="A55" s="15" t="s">
        <v>35</v>
      </c>
      <c r="B55" s="35">
        <f t="shared" si="34"/>
        <v>4.5</v>
      </c>
      <c r="C55" s="36">
        <f t="shared" si="34"/>
        <v>4.7</v>
      </c>
      <c r="D55" s="41">
        <v>0</v>
      </c>
      <c r="E55" s="41">
        <v>0</v>
      </c>
      <c r="F55" s="36">
        <f t="shared" si="34"/>
        <v>6.5</v>
      </c>
      <c r="G55" s="36">
        <f t="shared" si="34"/>
        <v>5.3</v>
      </c>
      <c r="H55" s="36">
        <f t="shared" si="34"/>
        <v>-40.5</v>
      </c>
      <c r="I55" s="41">
        <v>0</v>
      </c>
      <c r="J55" s="41">
        <v>0</v>
      </c>
      <c r="K55" s="38">
        <v>0</v>
      </c>
      <c r="L55" s="36">
        <f t="shared" si="35"/>
        <v>0.3</v>
      </c>
      <c r="M55" s="36">
        <f t="shared" si="36"/>
        <v>1.5</v>
      </c>
      <c r="N55" s="36">
        <f t="shared" si="37"/>
        <v>10.8</v>
      </c>
      <c r="O55" s="38">
        <v>0</v>
      </c>
      <c r="P55" s="48">
        <f t="shared" si="37"/>
        <v>3.7</v>
      </c>
      <c r="Q55" s="36">
        <f aca="true" t="shared" si="41" ref="Q55:AD55">ROUND(Q12/Q11*100-100,1)</f>
        <v>1.7</v>
      </c>
      <c r="R55" s="36">
        <f t="shared" si="41"/>
        <v>2.1</v>
      </c>
      <c r="S55" s="36">
        <f t="shared" si="41"/>
        <v>5.7</v>
      </c>
      <c r="T55" s="36">
        <f t="shared" si="41"/>
        <v>4.6</v>
      </c>
      <c r="U55" s="36">
        <f t="shared" si="41"/>
        <v>-1.3</v>
      </c>
      <c r="V55" s="36">
        <f t="shared" si="41"/>
        <v>4.2</v>
      </c>
      <c r="W55" s="36">
        <f t="shared" si="41"/>
        <v>6.3</v>
      </c>
      <c r="X55" s="36">
        <f t="shared" si="41"/>
        <v>-7.2</v>
      </c>
      <c r="Y55" s="36">
        <f t="shared" si="41"/>
        <v>85.7</v>
      </c>
      <c r="Z55" s="36">
        <f t="shared" si="41"/>
        <v>-20.7</v>
      </c>
      <c r="AA55" s="36">
        <f t="shared" si="41"/>
        <v>6.6</v>
      </c>
      <c r="AB55" s="36">
        <f t="shared" si="41"/>
        <v>5.6</v>
      </c>
      <c r="AC55" s="36">
        <f t="shared" si="41"/>
        <v>-3.6</v>
      </c>
      <c r="AD55" s="36">
        <f t="shared" si="41"/>
        <v>2.1</v>
      </c>
    </row>
    <row r="56" spans="1:30" s="14" customFormat="1" ht="16.5" customHeight="1">
      <c r="A56" s="15" t="s">
        <v>36</v>
      </c>
      <c r="B56" s="35">
        <f t="shared" si="34"/>
        <v>6.3</v>
      </c>
      <c r="C56" s="36">
        <f t="shared" si="34"/>
        <v>-64.8</v>
      </c>
      <c r="D56" s="41">
        <v>0</v>
      </c>
      <c r="E56" s="41">
        <v>0</v>
      </c>
      <c r="F56" s="36">
        <f t="shared" si="34"/>
        <v>-1.6</v>
      </c>
      <c r="G56" s="36">
        <f t="shared" si="34"/>
        <v>1.3</v>
      </c>
      <c r="H56" s="36">
        <f t="shared" si="34"/>
        <v>-19.9</v>
      </c>
      <c r="I56" s="41">
        <v>0</v>
      </c>
      <c r="J56" s="41">
        <v>0</v>
      </c>
      <c r="K56" s="38">
        <v>0</v>
      </c>
      <c r="L56" s="36">
        <f t="shared" si="35"/>
        <v>3.1</v>
      </c>
      <c r="M56" s="36">
        <f t="shared" si="36"/>
        <v>129.8</v>
      </c>
      <c r="N56" s="36">
        <f t="shared" si="37"/>
        <v>-12.3</v>
      </c>
      <c r="O56" s="38">
        <v>0</v>
      </c>
      <c r="P56" s="48">
        <f t="shared" si="37"/>
        <v>4.7</v>
      </c>
      <c r="Q56" s="36">
        <f aca="true" t="shared" si="42" ref="Q56:AD56">ROUND(Q13/Q12*100-100,1)</f>
        <v>4.3</v>
      </c>
      <c r="R56" s="36">
        <f t="shared" si="42"/>
        <v>1</v>
      </c>
      <c r="S56" s="36">
        <f t="shared" si="42"/>
        <v>3.5</v>
      </c>
      <c r="T56" s="36">
        <f t="shared" si="42"/>
        <v>0.7</v>
      </c>
      <c r="U56" s="36">
        <f t="shared" si="42"/>
        <v>-0.4</v>
      </c>
      <c r="V56" s="36">
        <f t="shared" si="42"/>
        <v>8.2</v>
      </c>
      <c r="W56" s="36">
        <f t="shared" si="42"/>
        <v>2.1</v>
      </c>
      <c r="X56" s="36">
        <f t="shared" si="42"/>
        <v>-22.1</v>
      </c>
      <c r="Y56" s="36">
        <f t="shared" si="42"/>
        <v>-52.3</v>
      </c>
      <c r="Z56" s="36">
        <f t="shared" si="42"/>
        <v>-4.2</v>
      </c>
      <c r="AA56" s="36">
        <f t="shared" si="42"/>
        <v>2</v>
      </c>
      <c r="AB56" s="36">
        <f t="shared" si="42"/>
        <v>-1.2</v>
      </c>
      <c r="AC56" s="36">
        <f t="shared" si="42"/>
        <v>-20.2</v>
      </c>
      <c r="AD56" s="36">
        <f t="shared" si="42"/>
        <v>-2.7</v>
      </c>
    </row>
    <row r="57" spans="1:30" s="14" customFormat="1" ht="16.5" customHeight="1">
      <c r="A57" s="15">
        <v>10</v>
      </c>
      <c r="B57" s="35">
        <f aca="true" t="shared" si="43" ref="B57:B66">ROUND(B14/B13*100-100,1)</f>
        <v>-3.1</v>
      </c>
      <c r="C57" s="36" t="s">
        <v>45</v>
      </c>
      <c r="D57" s="41">
        <v>0</v>
      </c>
      <c r="E57" s="41">
        <v>0</v>
      </c>
      <c r="F57" s="36">
        <f t="shared" si="34"/>
        <v>5.7</v>
      </c>
      <c r="G57" s="36">
        <f t="shared" si="34"/>
        <v>-0.8</v>
      </c>
      <c r="H57" s="36">
        <f t="shared" si="34"/>
        <v>-26.3</v>
      </c>
      <c r="I57" s="41">
        <v>0</v>
      </c>
      <c r="J57" s="41">
        <v>0</v>
      </c>
      <c r="K57" s="36" t="s">
        <v>44</v>
      </c>
      <c r="L57" s="36">
        <f t="shared" si="35"/>
        <v>-3.3</v>
      </c>
      <c r="M57" s="36">
        <f t="shared" si="36"/>
        <v>1.1</v>
      </c>
      <c r="N57" s="36">
        <f t="shared" si="37"/>
        <v>-15.7</v>
      </c>
      <c r="O57" s="38">
        <v>0</v>
      </c>
      <c r="P57" s="48">
        <f t="shared" si="37"/>
        <v>-0.3</v>
      </c>
      <c r="Q57" s="36">
        <f aca="true" t="shared" si="44" ref="Q57:AD57">ROUND(Q14/Q13*100-100,1)</f>
        <v>5.5</v>
      </c>
      <c r="R57" s="36">
        <f t="shared" si="44"/>
        <v>-0.3</v>
      </c>
      <c r="S57" s="36">
        <f t="shared" si="44"/>
        <v>6.8</v>
      </c>
      <c r="T57" s="36">
        <f t="shared" si="44"/>
        <v>2.7</v>
      </c>
      <c r="U57" s="36">
        <f t="shared" si="44"/>
        <v>4</v>
      </c>
      <c r="V57" s="36">
        <f t="shared" si="44"/>
        <v>2.9</v>
      </c>
      <c r="W57" s="36">
        <f t="shared" si="44"/>
        <v>-4.6</v>
      </c>
      <c r="X57" s="36">
        <f t="shared" si="44"/>
        <v>6.7</v>
      </c>
      <c r="Y57" s="36">
        <f t="shared" si="44"/>
        <v>-11.9</v>
      </c>
      <c r="Z57" s="36">
        <f t="shared" si="44"/>
        <v>10.5</v>
      </c>
      <c r="AA57" s="36">
        <f t="shared" si="44"/>
        <v>5.8</v>
      </c>
      <c r="AB57" s="36">
        <f t="shared" si="44"/>
        <v>-5.5</v>
      </c>
      <c r="AC57" s="36">
        <f t="shared" si="44"/>
        <v>15.7</v>
      </c>
      <c r="AD57" s="36">
        <f t="shared" si="44"/>
        <v>4.6</v>
      </c>
    </row>
    <row r="58" spans="1:30" s="14" customFormat="1" ht="16.5" customHeight="1">
      <c r="A58" s="15">
        <v>11</v>
      </c>
      <c r="B58" s="35">
        <f t="shared" si="43"/>
        <v>2.2</v>
      </c>
      <c r="C58" s="38">
        <v>0</v>
      </c>
      <c r="D58" s="41">
        <v>0</v>
      </c>
      <c r="E58" s="41">
        <v>0</v>
      </c>
      <c r="F58" s="36">
        <f aca="true" t="shared" si="45" ref="F58:J65">ROUND(F15/F14*100-100,1)</f>
        <v>2.8</v>
      </c>
      <c r="G58" s="36">
        <f t="shared" si="45"/>
        <v>3.8</v>
      </c>
      <c r="H58" s="36">
        <f t="shared" si="45"/>
        <v>3</v>
      </c>
      <c r="I58" s="41">
        <v>0</v>
      </c>
      <c r="J58" s="41">
        <v>0</v>
      </c>
      <c r="K58" s="36">
        <f aca="true" t="shared" si="46" ref="K58:K70">ROUND(K15/K14*100-100,1)</f>
        <v>-6.5</v>
      </c>
      <c r="L58" s="36">
        <f t="shared" si="35"/>
        <v>-9.1</v>
      </c>
      <c r="M58" s="36">
        <f t="shared" si="36"/>
        <v>-9.8</v>
      </c>
      <c r="N58" s="36">
        <f t="shared" si="37"/>
        <v>-1.2</v>
      </c>
      <c r="O58" s="36" t="s">
        <v>44</v>
      </c>
      <c r="P58" s="48">
        <f t="shared" si="37"/>
        <v>3.8</v>
      </c>
      <c r="Q58" s="36">
        <f aca="true" t="shared" si="47" ref="Q58:AC58">ROUND(Q15/Q14*100-100,1)</f>
        <v>18.2</v>
      </c>
      <c r="R58" s="36">
        <f t="shared" si="47"/>
        <v>1.5</v>
      </c>
      <c r="S58" s="36">
        <f t="shared" si="47"/>
        <v>1</v>
      </c>
      <c r="T58" s="36">
        <f t="shared" si="47"/>
        <v>2.5</v>
      </c>
      <c r="U58" s="36">
        <f t="shared" si="47"/>
        <v>47.9</v>
      </c>
      <c r="V58" s="36">
        <f t="shared" si="47"/>
        <v>-2.6</v>
      </c>
      <c r="W58" s="36">
        <f t="shared" si="47"/>
        <v>-2.1</v>
      </c>
      <c r="X58" s="36">
        <f t="shared" si="47"/>
        <v>-17.9</v>
      </c>
      <c r="Y58" s="36">
        <f t="shared" si="47"/>
        <v>-43.4</v>
      </c>
      <c r="Z58" s="36">
        <f t="shared" si="47"/>
        <v>-36.7</v>
      </c>
      <c r="AA58" s="36">
        <f t="shared" si="47"/>
        <v>2.2</v>
      </c>
      <c r="AB58" s="36">
        <f t="shared" si="47"/>
        <v>-12.3</v>
      </c>
      <c r="AC58" s="36">
        <f t="shared" si="47"/>
        <v>-18.6</v>
      </c>
      <c r="AD58" s="36">
        <f aca="true" t="shared" si="48" ref="AD58:AD65">ROUND(AD15/AD14*100-100,1)</f>
        <v>2.7</v>
      </c>
    </row>
    <row r="59" spans="1:30" s="14" customFormat="1" ht="16.5" customHeight="1">
      <c r="A59" s="15">
        <v>12</v>
      </c>
      <c r="B59" s="35">
        <f t="shared" si="43"/>
        <v>-2.1</v>
      </c>
      <c r="C59" s="38">
        <v>0</v>
      </c>
      <c r="D59" s="41">
        <v>0</v>
      </c>
      <c r="E59" s="41">
        <v>0</v>
      </c>
      <c r="F59" s="36">
        <f t="shared" si="45"/>
        <v>2.1</v>
      </c>
      <c r="G59" s="36">
        <f t="shared" si="45"/>
        <v>1.8</v>
      </c>
      <c r="H59" s="36">
        <f t="shared" si="45"/>
        <v>363</v>
      </c>
      <c r="I59" s="41">
        <v>0</v>
      </c>
      <c r="J59" s="41">
        <v>0</v>
      </c>
      <c r="K59" s="36">
        <f t="shared" si="46"/>
        <v>3.1</v>
      </c>
      <c r="L59" s="36">
        <f t="shared" si="35"/>
        <v>-5.1</v>
      </c>
      <c r="M59" s="36">
        <f t="shared" si="36"/>
        <v>-77.7</v>
      </c>
      <c r="N59" s="36">
        <f t="shared" si="37"/>
        <v>-2.7</v>
      </c>
      <c r="O59" s="36">
        <f t="shared" si="37"/>
        <v>41.3</v>
      </c>
      <c r="P59" s="48">
        <f t="shared" si="37"/>
        <v>1.3</v>
      </c>
      <c r="Q59" s="36">
        <f aca="true" t="shared" si="49" ref="Q59:AC59">ROUND(Q16/Q15*100-100,1)</f>
        <v>4.5</v>
      </c>
      <c r="R59" s="36">
        <f t="shared" si="49"/>
        <v>-13.7</v>
      </c>
      <c r="S59" s="36">
        <f t="shared" si="49"/>
        <v>-18.9</v>
      </c>
      <c r="T59" s="36">
        <f t="shared" si="49"/>
        <v>-1.7</v>
      </c>
      <c r="U59" s="36">
        <f t="shared" si="49"/>
        <v>-34.3</v>
      </c>
      <c r="V59" s="36">
        <f t="shared" si="49"/>
        <v>0.3</v>
      </c>
      <c r="W59" s="36">
        <f t="shared" si="49"/>
        <v>-10.6</v>
      </c>
      <c r="X59" s="36">
        <f t="shared" si="49"/>
        <v>7.7</v>
      </c>
      <c r="Y59" s="36">
        <f t="shared" si="49"/>
        <v>-10.8</v>
      </c>
      <c r="Z59" s="36">
        <f t="shared" si="49"/>
        <v>3.8</v>
      </c>
      <c r="AA59" s="36">
        <f t="shared" si="49"/>
        <v>0.8</v>
      </c>
      <c r="AB59" s="36">
        <f t="shared" si="49"/>
        <v>7.7</v>
      </c>
      <c r="AC59" s="36">
        <f t="shared" si="49"/>
        <v>-12.5</v>
      </c>
      <c r="AD59" s="36">
        <f t="shared" si="48"/>
        <v>-4</v>
      </c>
    </row>
    <row r="60" spans="1:30" s="14" customFormat="1" ht="16.5" customHeight="1">
      <c r="A60" s="15">
        <v>13</v>
      </c>
      <c r="B60" s="35">
        <f t="shared" si="43"/>
        <v>1.4</v>
      </c>
      <c r="C60" s="38">
        <v>0</v>
      </c>
      <c r="D60" s="41">
        <v>0</v>
      </c>
      <c r="E60" s="41">
        <v>0</v>
      </c>
      <c r="F60" s="36">
        <f t="shared" si="45"/>
        <v>3.2</v>
      </c>
      <c r="G60" s="36">
        <f t="shared" si="45"/>
        <v>3.1</v>
      </c>
      <c r="H60" s="36">
        <f t="shared" si="45"/>
        <v>-9.3</v>
      </c>
      <c r="I60" s="41">
        <v>0</v>
      </c>
      <c r="J60" s="41">
        <v>0</v>
      </c>
      <c r="K60" s="36">
        <f t="shared" si="46"/>
        <v>-1.7</v>
      </c>
      <c r="L60" s="36">
        <f t="shared" si="35"/>
        <v>-1.9</v>
      </c>
      <c r="M60" s="36">
        <f t="shared" si="36"/>
        <v>-96.9</v>
      </c>
      <c r="N60" s="36">
        <f t="shared" si="37"/>
        <v>-2.9</v>
      </c>
      <c r="O60" s="36">
        <f aca="true" t="shared" si="50" ref="O60:O70">ROUND(O17/O16*100-100,1)</f>
        <v>0.6</v>
      </c>
      <c r="P60" s="48">
        <f t="shared" si="37"/>
        <v>0.8</v>
      </c>
      <c r="Q60" s="36">
        <f aca="true" t="shared" si="51" ref="Q60:AC60">ROUND(Q17/Q16*100-100,1)</f>
        <v>-9</v>
      </c>
      <c r="R60" s="36">
        <f t="shared" si="51"/>
        <v>2</v>
      </c>
      <c r="S60" s="36">
        <f t="shared" si="51"/>
        <v>0.2</v>
      </c>
      <c r="T60" s="36">
        <f t="shared" si="51"/>
        <v>4.6</v>
      </c>
      <c r="U60" s="36">
        <f t="shared" si="51"/>
        <v>4.6</v>
      </c>
      <c r="V60" s="36">
        <f t="shared" si="51"/>
        <v>0.9</v>
      </c>
      <c r="W60" s="36">
        <f t="shared" si="51"/>
        <v>5.5</v>
      </c>
      <c r="X60" s="36">
        <f t="shared" si="51"/>
        <v>5.1</v>
      </c>
      <c r="Y60" s="36">
        <f t="shared" si="51"/>
        <v>7.8</v>
      </c>
      <c r="Z60" s="36">
        <f t="shared" si="51"/>
        <v>1.9</v>
      </c>
      <c r="AA60" s="36">
        <f t="shared" si="51"/>
        <v>9.4</v>
      </c>
      <c r="AB60" s="36">
        <f t="shared" si="51"/>
        <v>5.2</v>
      </c>
      <c r="AC60" s="36">
        <f t="shared" si="51"/>
        <v>25.6</v>
      </c>
      <c r="AD60" s="36">
        <f t="shared" si="48"/>
        <v>-1</v>
      </c>
    </row>
    <row r="61" spans="1:30" s="14" customFormat="1" ht="16.5" customHeight="1">
      <c r="A61" s="15">
        <v>14</v>
      </c>
      <c r="B61" s="35">
        <f t="shared" si="43"/>
        <v>-3.7</v>
      </c>
      <c r="C61" s="38">
        <v>0</v>
      </c>
      <c r="D61" s="41">
        <v>0</v>
      </c>
      <c r="E61" s="41">
        <v>0</v>
      </c>
      <c r="F61" s="36">
        <f t="shared" si="45"/>
        <v>3.9</v>
      </c>
      <c r="G61" s="36">
        <f t="shared" si="45"/>
        <v>-1.9</v>
      </c>
      <c r="H61" s="36">
        <f t="shared" si="45"/>
        <v>-67.5</v>
      </c>
      <c r="I61" s="41">
        <v>0</v>
      </c>
      <c r="J61" s="41">
        <v>0</v>
      </c>
      <c r="K61" s="36">
        <f t="shared" si="46"/>
        <v>-11.9</v>
      </c>
      <c r="L61" s="36">
        <f t="shared" si="35"/>
        <v>-4.7</v>
      </c>
      <c r="M61" s="36">
        <f t="shared" si="36"/>
        <v>-40.4</v>
      </c>
      <c r="N61" s="36">
        <f t="shared" si="37"/>
        <v>-11.5</v>
      </c>
      <c r="O61" s="36">
        <f t="shared" si="50"/>
        <v>0.2</v>
      </c>
      <c r="P61" s="48">
        <f t="shared" si="37"/>
        <v>-5.8</v>
      </c>
      <c r="Q61" s="36">
        <f aca="true" t="shared" si="52" ref="Q61:AC61">ROUND(Q18/Q17*100-100,1)</f>
        <v>-5.6</v>
      </c>
      <c r="R61" s="36">
        <f t="shared" si="52"/>
        <v>0.2</v>
      </c>
      <c r="S61" s="36">
        <f t="shared" si="52"/>
        <v>2.6</v>
      </c>
      <c r="T61" s="36">
        <f t="shared" si="52"/>
        <v>3</v>
      </c>
      <c r="U61" s="36">
        <f t="shared" si="52"/>
        <v>-2.2</v>
      </c>
      <c r="V61" s="36">
        <f t="shared" si="52"/>
        <v>0.3</v>
      </c>
      <c r="W61" s="36">
        <f t="shared" si="52"/>
        <v>-3.1</v>
      </c>
      <c r="X61" s="36">
        <f t="shared" si="52"/>
        <v>-39.4</v>
      </c>
      <c r="Y61" s="36">
        <f t="shared" si="52"/>
        <v>-27</v>
      </c>
      <c r="Z61" s="36">
        <f t="shared" si="52"/>
        <v>106</v>
      </c>
      <c r="AA61" s="36">
        <f t="shared" si="52"/>
        <v>1.2</v>
      </c>
      <c r="AB61" s="36">
        <f t="shared" si="52"/>
        <v>3.4</v>
      </c>
      <c r="AC61" s="36">
        <f t="shared" si="52"/>
        <v>10.5</v>
      </c>
      <c r="AD61" s="36">
        <f t="shared" si="48"/>
        <v>0.5</v>
      </c>
    </row>
    <row r="62" spans="1:30" s="14" customFormat="1" ht="16.5" customHeight="1">
      <c r="A62" s="15">
        <v>15</v>
      </c>
      <c r="B62" s="42">
        <f t="shared" si="43"/>
        <v>-3.9</v>
      </c>
      <c r="C62" s="38">
        <v>0</v>
      </c>
      <c r="D62" s="41">
        <v>0</v>
      </c>
      <c r="E62" s="41">
        <v>0</v>
      </c>
      <c r="F62" s="36">
        <f t="shared" si="45"/>
        <v>-29.5</v>
      </c>
      <c r="G62" s="36">
        <f t="shared" si="45"/>
        <v>28.9</v>
      </c>
      <c r="H62" s="36">
        <f t="shared" si="45"/>
        <v>-30.3</v>
      </c>
      <c r="I62" s="41">
        <v>0</v>
      </c>
      <c r="J62" s="41">
        <v>0</v>
      </c>
      <c r="K62" s="36">
        <f t="shared" si="46"/>
        <v>13.5</v>
      </c>
      <c r="L62" s="36">
        <f t="shared" si="35"/>
        <v>-14.6</v>
      </c>
      <c r="M62" s="36">
        <f t="shared" si="36"/>
        <v>-65.5</v>
      </c>
      <c r="N62" s="36">
        <f t="shared" si="37"/>
        <v>10.5</v>
      </c>
      <c r="O62" s="36">
        <f t="shared" si="50"/>
        <v>-9.3</v>
      </c>
      <c r="P62" s="48">
        <f t="shared" si="37"/>
        <v>-3.2</v>
      </c>
      <c r="Q62" s="36">
        <f aca="true" t="shared" si="53" ref="Q62:AC62">ROUND(Q19/Q18*100-100,1)</f>
        <v>-3.9</v>
      </c>
      <c r="R62" s="36">
        <f t="shared" si="53"/>
        <v>8.8</v>
      </c>
      <c r="S62" s="36">
        <f t="shared" si="53"/>
        <v>8.4</v>
      </c>
      <c r="T62" s="36">
        <f t="shared" si="53"/>
        <v>1.6</v>
      </c>
      <c r="U62" s="36">
        <f t="shared" si="53"/>
        <v>9.9</v>
      </c>
      <c r="V62" s="36">
        <f t="shared" si="53"/>
        <v>0.4</v>
      </c>
      <c r="W62" s="36">
        <f t="shared" si="53"/>
        <v>-2.9</v>
      </c>
      <c r="X62" s="36">
        <f t="shared" si="53"/>
        <v>-7.2</v>
      </c>
      <c r="Y62" s="36">
        <f t="shared" si="53"/>
        <v>-18.9</v>
      </c>
      <c r="Z62" s="36">
        <f t="shared" si="53"/>
        <v>-16.8</v>
      </c>
      <c r="AA62" s="36">
        <f t="shared" si="53"/>
        <v>-8.4</v>
      </c>
      <c r="AB62" s="36">
        <f t="shared" si="53"/>
        <v>-0.7</v>
      </c>
      <c r="AC62" s="36">
        <f t="shared" si="53"/>
        <v>0</v>
      </c>
      <c r="AD62" s="36">
        <f t="shared" si="48"/>
        <v>0.1</v>
      </c>
    </row>
    <row r="63" spans="1:30" s="14" customFormat="1" ht="16.5" customHeight="1">
      <c r="A63" s="15">
        <v>16</v>
      </c>
      <c r="B63" s="42">
        <f t="shared" si="43"/>
        <v>0.6</v>
      </c>
      <c r="C63" s="41">
        <v>0</v>
      </c>
      <c r="D63" s="41" t="s">
        <v>42</v>
      </c>
      <c r="E63" s="41">
        <v>0</v>
      </c>
      <c r="F63" s="40">
        <f t="shared" si="45"/>
        <v>10.2</v>
      </c>
      <c r="G63" s="40">
        <f t="shared" si="45"/>
        <v>5.9</v>
      </c>
      <c r="H63" s="40">
        <f t="shared" si="45"/>
        <v>-2.6</v>
      </c>
      <c r="I63" s="41" t="s">
        <v>42</v>
      </c>
      <c r="J63" s="41" t="s">
        <v>42</v>
      </c>
      <c r="K63" s="40">
        <f t="shared" si="46"/>
        <v>13.1</v>
      </c>
      <c r="L63" s="40">
        <f t="shared" si="35"/>
        <v>-0.9</v>
      </c>
      <c r="M63" s="40">
        <f t="shared" si="36"/>
        <v>-9.8</v>
      </c>
      <c r="N63" s="40">
        <f t="shared" si="37"/>
        <v>3.3</v>
      </c>
      <c r="O63" s="40">
        <f t="shared" si="50"/>
        <v>2.2</v>
      </c>
      <c r="P63" s="48">
        <f t="shared" si="37"/>
        <v>2.7</v>
      </c>
      <c r="Q63" s="40">
        <f aca="true" t="shared" si="54" ref="Q63:AC63">ROUND(Q20/Q19*100-100,1)</f>
        <v>-5.4</v>
      </c>
      <c r="R63" s="40">
        <f t="shared" si="54"/>
        <v>-1.6</v>
      </c>
      <c r="S63" s="40">
        <f t="shared" si="54"/>
        <v>-4.6</v>
      </c>
      <c r="T63" s="40">
        <f t="shared" si="54"/>
        <v>3.1</v>
      </c>
      <c r="U63" s="40">
        <f t="shared" si="54"/>
        <v>4.6</v>
      </c>
      <c r="V63" s="40">
        <f t="shared" si="54"/>
        <v>7.5</v>
      </c>
      <c r="W63" s="40">
        <f t="shared" si="54"/>
        <v>0.3</v>
      </c>
      <c r="X63" s="40">
        <f t="shared" si="54"/>
        <v>15.7</v>
      </c>
      <c r="Y63" s="40">
        <f t="shared" si="54"/>
        <v>8.5</v>
      </c>
      <c r="Z63" s="40">
        <f t="shared" si="54"/>
        <v>62.5</v>
      </c>
      <c r="AA63" s="40">
        <f t="shared" si="54"/>
        <v>-6.3</v>
      </c>
      <c r="AB63" s="40">
        <f t="shared" si="54"/>
        <v>-11.7</v>
      </c>
      <c r="AC63" s="40">
        <f t="shared" si="54"/>
        <v>-9</v>
      </c>
      <c r="AD63" s="40">
        <f t="shared" si="48"/>
        <v>1.3</v>
      </c>
    </row>
    <row r="64" spans="1:30" ht="16.5" customHeight="1">
      <c r="A64" s="15">
        <v>17</v>
      </c>
      <c r="B64" s="42">
        <f t="shared" si="43"/>
        <v>2.7</v>
      </c>
      <c r="C64" s="41">
        <v>0</v>
      </c>
      <c r="D64" s="43">
        <f>ROUND(D21/D20*100-100,1)</f>
        <v>110.1</v>
      </c>
      <c r="E64" s="41">
        <v>0</v>
      </c>
      <c r="F64" s="40">
        <f t="shared" si="45"/>
        <v>-2.8</v>
      </c>
      <c r="G64" s="40">
        <f t="shared" si="45"/>
        <v>-0.6</v>
      </c>
      <c r="H64" s="40">
        <f t="shared" si="45"/>
        <v>-38.2</v>
      </c>
      <c r="I64" s="40">
        <f t="shared" si="45"/>
        <v>54.6</v>
      </c>
      <c r="J64" s="40">
        <f t="shared" si="45"/>
        <v>129.3</v>
      </c>
      <c r="K64" s="40">
        <f t="shared" si="46"/>
        <v>-8.6</v>
      </c>
      <c r="L64" s="40">
        <f t="shared" si="35"/>
        <v>-1.8</v>
      </c>
      <c r="M64" s="40">
        <f t="shared" si="36"/>
        <v>-76.1</v>
      </c>
      <c r="N64" s="40">
        <f t="shared" si="37"/>
        <v>-1.8</v>
      </c>
      <c r="O64" s="40">
        <f t="shared" si="50"/>
        <v>-0.2</v>
      </c>
      <c r="P64" s="48">
        <f t="shared" si="37"/>
        <v>2.8</v>
      </c>
      <c r="Q64" s="40">
        <f aca="true" t="shared" si="55" ref="Q64:AC64">ROUND(Q21/Q20*100-100,1)</f>
        <v>0.7</v>
      </c>
      <c r="R64" s="40">
        <f t="shared" si="55"/>
        <v>1.7</v>
      </c>
      <c r="S64" s="40">
        <f t="shared" si="55"/>
        <v>-4.3</v>
      </c>
      <c r="T64" s="40">
        <f t="shared" si="55"/>
        <v>4.5</v>
      </c>
      <c r="U64" s="40">
        <f t="shared" si="55"/>
        <v>2.5</v>
      </c>
      <c r="V64" s="40">
        <f t="shared" si="55"/>
        <v>4</v>
      </c>
      <c r="W64" s="40">
        <f t="shared" si="55"/>
        <v>-7.9</v>
      </c>
      <c r="X64" s="40">
        <f t="shared" si="55"/>
        <v>-16</v>
      </c>
      <c r="Y64" s="40">
        <f t="shared" si="55"/>
        <v>-54.8</v>
      </c>
      <c r="Z64" s="40">
        <f t="shared" si="55"/>
        <v>-42.9</v>
      </c>
      <c r="AA64" s="40">
        <f t="shared" si="55"/>
        <v>8.5</v>
      </c>
      <c r="AB64" s="40">
        <f t="shared" si="55"/>
        <v>4.7</v>
      </c>
      <c r="AC64" s="40">
        <f t="shared" si="55"/>
        <v>-8.2</v>
      </c>
      <c r="AD64" s="40">
        <f t="shared" si="48"/>
        <v>-1.1</v>
      </c>
    </row>
    <row r="65" spans="1:30" ht="16.5" customHeight="1">
      <c r="A65" s="15">
        <v>18</v>
      </c>
      <c r="B65" s="42">
        <f>ROUND(B22/B21*100-100,1)</f>
        <v>3.4</v>
      </c>
      <c r="C65" s="41">
        <v>0</v>
      </c>
      <c r="D65" s="43">
        <f>ROUND(D22/D21*100-100,1)</f>
        <v>107.2</v>
      </c>
      <c r="E65" s="41">
        <v>0</v>
      </c>
      <c r="F65" s="40">
        <f t="shared" si="45"/>
        <v>-0.6</v>
      </c>
      <c r="G65" s="40">
        <f t="shared" si="45"/>
        <v>0.8</v>
      </c>
      <c r="H65" s="40">
        <f t="shared" si="45"/>
        <v>-29.7</v>
      </c>
      <c r="I65" s="43">
        <f aca="true" t="shared" si="56" ref="I65:J68">ROUND(I22/I21*100-100,1)</f>
        <v>59.4</v>
      </c>
      <c r="J65" s="43">
        <f t="shared" si="56"/>
        <v>-5.2</v>
      </c>
      <c r="K65" s="40">
        <f t="shared" si="46"/>
        <v>0.7</v>
      </c>
      <c r="L65" s="40">
        <f t="shared" si="35"/>
        <v>0.5</v>
      </c>
      <c r="M65" s="40">
        <f t="shared" si="36"/>
        <v>-2.1</v>
      </c>
      <c r="N65" s="40">
        <f t="shared" si="37"/>
        <v>2.7</v>
      </c>
      <c r="O65" s="40">
        <f t="shared" si="50"/>
        <v>-15.6</v>
      </c>
      <c r="P65" s="48">
        <f t="shared" si="37"/>
        <v>4.7</v>
      </c>
      <c r="Q65" s="40">
        <f aca="true" t="shared" si="57" ref="Q65:AC65">ROUND(Q22/Q21*100-100,1)</f>
        <v>-6.6</v>
      </c>
      <c r="R65" s="40">
        <f t="shared" si="57"/>
        <v>6.1</v>
      </c>
      <c r="S65" s="40">
        <f t="shared" si="57"/>
        <v>-1.8</v>
      </c>
      <c r="T65" s="40">
        <f t="shared" si="57"/>
        <v>-3.5</v>
      </c>
      <c r="U65" s="40">
        <f t="shared" si="57"/>
        <v>-13.3</v>
      </c>
      <c r="V65" s="40">
        <f t="shared" si="57"/>
        <v>3</v>
      </c>
      <c r="W65" s="40">
        <f t="shared" si="57"/>
        <v>0.1</v>
      </c>
      <c r="X65" s="40">
        <f t="shared" si="57"/>
        <v>35</v>
      </c>
      <c r="Y65" s="40">
        <f t="shared" si="57"/>
        <v>62.9</v>
      </c>
      <c r="Z65" s="40">
        <f t="shared" si="57"/>
        <v>-39.1</v>
      </c>
      <c r="AA65" s="40">
        <f t="shared" si="57"/>
        <v>-12.2</v>
      </c>
      <c r="AB65" s="40">
        <f t="shared" si="57"/>
        <v>-2.3</v>
      </c>
      <c r="AC65" s="40">
        <f t="shared" si="57"/>
        <v>7.1</v>
      </c>
      <c r="AD65" s="40">
        <f t="shared" si="48"/>
        <v>-1</v>
      </c>
    </row>
    <row r="66" spans="1:30" ht="16.5" customHeight="1">
      <c r="A66" s="15">
        <v>19</v>
      </c>
      <c r="B66" s="42">
        <f t="shared" si="43"/>
        <v>12.3</v>
      </c>
      <c r="C66" s="41">
        <v>0</v>
      </c>
      <c r="D66" s="43" t="s">
        <v>45</v>
      </c>
      <c r="E66" s="41">
        <v>0</v>
      </c>
      <c r="F66" s="40">
        <f aca="true" t="shared" si="58" ref="F66:H68">ROUND(F23/F22*100-100,1)</f>
        <v>-0.1</v>
      </c>
      <c r="G66" s="40">
        <f t="shared" si="58"/>
        <v>-0.5</v>
      </c>
      <c r="H66" s="40">
        <f t="shared" si="58"/>
        <v>34.5</v>
      </c>
      <c r="I66" s="43">
        <f t="shared" si="56"/>
        <v>29.8</v>
      </c>
      <c r="J66" s="40">
        <f t="shared" si="56"/>
        <v>-12</v>
      </c>
      <c r="K66" s="40">
        <f t="shared" si="46"/>
        <v>-1.2</v>
      </c>
      <c r="L66" s="40">
        <f t="shared" si="35"/>
        <v>-2.4</v>
      </c>
      <c r="M66" s="40">
        <f t="shared" si="36"/>
        <v>16.5</v>
      </c>
      <c r="N66" s="40">
        <f t="shared" si="36"/>
        <v>-5.4</v>
      </c>
      <c r="O66" s="40">
        <f t="shared" si="50"/>
        <v>-74.5</v>
      </c>
      <c r="P66" s="48">
        <f aca="true" t="shared" si="59" ref="P66:AD66">ROUND(P23/P22*100-100,1)</f>
        <v>4.5</v>
      </c>
      <c r="Q66" s="40">
        <f t="shared" si="59"/>
        <v>-8.1</v>
      </c>
      <c r="R66" s="40">
        <f t="shared" si="59"/>
        <v>-0.5</v>
      </c>
      <c r="S66" s="40">
        <f t="shared" si="59"/>
        <v>-1.8</v>
      </c>
      <c r="T66" s="40">
        <f t="shared" si="59"/>
        <v>-1.6</v>
      </c>
      <c r="U66" s="40">
        <f t="shared" si="59"/>
        <v>4.4</v>
      </c>
      <c r="V66" s="40">
        <f t="shared" si="59"/>
        <v>8.3</v>
      </c>
      <c r="W66" s="40">
        <f t="shared" si="59"/>
        <v>10.9</v>
      </c>
      <c r="X66" s="40">
        <f t="shared" si="59"/>
        <v>34.6</v>
      </c>
      <c r="Y66" s="40">
        <f t="shared" si="59"/>
        <v>-14.2</v>
      </c>
      <c r="Z66" s="40">
        <f t="shared" si="59"/>
        <v>-8.9</v>
      </c>
      <c r="AA66" s="40">
        <f t="shared" si="59"/>
        <v>-3.3</v>
      </c>
      <c r="AB66" s="40">
        <f t="shared" si="59"/>
        <v>-19.3</v>
      </c>
      <c r="AC66" s="40">
        <f t="shared" si="59"/>
        <v>-19.5</v>
      </c>
      <c r="AD66" s="40">
        <f t="shared" si="59"/>
        <v>-3.4</v>
      </c>
    </row>
    <row r="67" spans="1:30" ht="16.5" customHeight="1">
      <c r="A67" s="15">
        <v>20</v>
      </c>
      <c r="B67" s="42">
        <f>ROUND(B24/B23*100-100,1)</f>
        <v>-0.1</v>
      </c>
      <c r="C67" s="41">
        <v>0</v>
      </c>
      <c r="D67" s="41">
        <v>0</v>
      </c>
      <c r="E67" s="41">
        <v>0</v>
      </c>
      <c r="F67" s="40">
        <f t="shared" si="58"/>
        <v>-7.9</v>
      </c>
      <c r="G67" s="40">
        <f t="shared" si="58"/>
        <v>-1</v>
      </c>
      <c r="H67" s="40">
        <f t="shared" si="58"/>
        <v>1.5</v>
      </c>
      <c r="I67" s="43">
        <f t="shared" si="56"/>
        <v>-60.7</v>
      </c>
      <c r="J67" s="40">
        <f t="shared" si="56"/>
        <v>-77.8</v>
      </c>
      <c r="K67" s="40">
        <f t="shared" si="46"/>
        <v>-5.4</v>
      </c>
      <c r="L67" s="40">
        <f t="shared" si="35"/>
        <v>-0.9</v>
      </c>
      <c r="M67" s="40">
        <f aca="true" t="shared" si="60" ref="M67:N70">ROUND(M24/M23*100-100,1)</f>
        <v>51.9</v>
      </c>
      <c r="N67" s="40">
        <f t="shared" si="60"/>
        <v>-8.5</v>
      </c>
      <c r="O67" s="40">
        <f t="shared" si="50"/>
        <v>105.7</v>
      </c>
      <c r="P67" s="48">
        <f aca="true" t="shared" si="61" ref="P67:AD67">ROUND(P24/P23*100-100,1)</f>
        <v>-0.3</v>
      </c>
      <c r="Q67" s="40">
        <f t="shared" si="61"/>
        <v>2.2</v>
      </c>
      <c r="R67" s="40">
        <f t="shared" si="61"/>
        <v>-8.7</v>
      </c>
      <c r="S67" s="40">
        <f t="shared" si="61"/>
        <v>-0.5</v>
      </c>
      <c r="T67" s="40">
        <f t="shared" si="61"/>
        <v>2.9</v>
      </c>
      <c r="U67" s="40">
        <f t="shared" si="61"/>
        <v>7.5</v>
      </c>
      <c r="V67" s="40">
        <f t="shared" si="61"/>
        <v>5.2</v>
      </c>
      <c r="W67" s="40">
        <f t="shared" si="61"/>
        <v>-0.9</v>
      </c>
      <c r="X67" s="40">
        <f t="shared" si="61"/>
        <v>-5.5</v>
      </c>
      <c r="Y67" s="40">
        <f t="shared" si="61"/>
        <v>35.1</v>
      </c>
      <c r="Z67" s="40">
        <f t="shared" si="61"/>
        <v>21</v>
      </c>
      <c r="AA67" s="40">
        <f t="shared" si="61"/>
        <v>-10.1</v>
      </c>
      <c r="AB67" s="40">
        <f t="shared" si="61"/>
        <v>35.2</v>
      </c>
      <c r="AC67" s="40">
        <f t="shared" si="61"/>
        <v>-15.9</v>
      </c>
      <c r="AD67" s="40">
        <f t="shared" si="61"/>
        <v>-2.5</v>
      </c>
    </row>
    <row r="68" spans="1:30" s="47" customFormat="1" ht="16.5" customHeight="1">
      <c r="A68" s="15">
        <v>21</v>
      </c>
      <c r="B68" s="42">
        <f>ROUND(B25/B24*100-100,1)</f>
        <v>-6.5</v>
      </c>
      <c r="C68" s="41">
        <v>0</v>
      </c>
      <c r="D68" s="41">
        <v>0</v>
      </c>
      <c r="E68" s="41" t="s">
        <v>42</v>
      </c>
      <c r="F68" s="40">
        <f t="shared" si="58"/>
        <v>-57</v>
      </c>
      <c r="G68" s="40">
        <f t="shared" si="58"/>
        <v>-9.2</v>
      </c>
      <c r="H68" s="40">
        <f t="shared" si="58"/>
        <v>-9.5</v>
      </c>
      <c r="I68" s="48">
        <f t="shared" si="56"/>
        <v>-20.7</v>
      </c>
      <c r="J68" s="40">
        <f t="shared" si="56"/>
        <v>25.7</v>
      </c>
      <c r="K68" s="40">
        <f t="shared" si="46"/>
        <v>6.6</v>
      </c>
      <c r="L68" s="40">
        <f t="shared" si="35"/>
        <v>2</v>
      </c>
      <c r="M68" s="40">
        <f t="shared" si="60"/>
        <v>-34.6</v>
      </c>
      <c r="N68" s="40">
        <f t="shared" si="60"/>
        <v>-39.4</v>
      </c>
      <c r="O68" s="40">
        <f t="shared" si="50"/>
        <v>1.9</v>
      </c>
      <c r="P68" s="48">
        <f aca="true" t="shared" si="62" ref="P68:AD68">ROUND(P25/P24*100-100,1)</f>
        <v>-6.2</v>
      </c>
      <c r="Q68" s="40">
        <f t="shared" si="62"/>
        <v>13.5</v>
      </c>
      <c r="R68" s="40">
        <f t="shared" si="62"/>
        <v>1.4</v>
      </c>
      <c r="S68" s="40">
        <f t="shared" si="62"/>
        <v>1.2</v>
      </c>
      <c r="T68" s="40">
        <f t="shared" si="62"/>
        <v>0.3</v>
      </c>
      <c r="U68" s="40">
        <f t="shared" si="62"/>
        <v>87.9</v>
      </c>
      <c r="V68" s="40">
        <f t="shared" si="62"/>
        <v>1.6</v>
      </c>
      <c r="W68" s="40">
        <f t="shared" si="62"/>
        <v>4.9</v>
      </c>
      <c r="X68" s="40">
        <f t="shared" si="62"/>
        <v>9.1</v>
      </c>
      <c r="Y68" s="40">
        <f t="shared" si="62"/>
        <v>-24.6</v>
      </c>
      <c r="Z68" s="40">
        <f t="shared" si="62"/>
        <v>80.9</v>
      </c>
      <c r="AA68" s="40">
        <f t="shared" si="62"/>
        <v>3.9</v>
      </c>
      <c r="AB68" s="40">
        <f t="shared" si="62"/>
        <v>-5</v>
      </c>
      <c r="AC68" s="40">
        <f>ROUND(AC25/AC24*100-100,1)</f>
        <v>27.7</v>
      </c>
      <c r="AD68" s="40">
        <f t="shared" si="62"/>
        <v>13.8</v>
      </c>
    </row>
    <row r="69" spans="1:30" s="47" customFormat="1" ht="16.5" customHeight="1">
      <c r="A69" s="52">
        <v>22</v>
      </c>
      <c r="B69" s="42">
        <f>ROUND(B26/B25*100-100,1)</f>
        <v>0.4</v>
      </c>
      <c r="C69" s="41">
        <v>0</v>
      </c>
      <c r="D69" s="41">
        <v>0</v>
      </c>
      <c r="E69" s="35">
        <f>ROUND(E26/E25*100-100,1)</f>
        <v>77.2</v>
      </c>
      <c r="F69" s="53" t="s">
        <v>45</v>
      </c>
      <c r="G69" s="35">
        <f aca="true" t="shared" si="63" ref="G69:J70">ROUND(G26/G25*100-100,1)</f>
        <v>-5.7</v>
      </c>
      <c r="H69" s="35">
        <f t="shared" si="63"/>
        <v>0</v>
      </c>
      <c r="I69" s="35">
        <f t="shared" si="63"/>
        <v>26.1</v>
      </c>
      <c r="J69" s="35">
        <f t="shared" si="63"/>
        <v>-15.5</v>
      </c>
      <c r="K69" s="35">
        <f t="shared" si="46"/>
        <v>-0.2</v>
      </c>
      <c r="L69" s="35">
        <f t="shared" si="35"/>
        <v>-7.3</v>
      </c>
      <c r="M69" s="53" t="s">
        <v>45</v>
      </c>
      <c r="N69" s="35">
        <f t="shared" si="60"/>
        <v>-20.3</v>
      </c>
      <c r="O69" s="35">
        <f t="shared" si="50"/>
        <v>0.4</v>
      </c>
      <c r="P69" s="35">
        <f aca="true" t="shared" si="64" ref="P69:AB70">ROUND(P26/P25*100-100,1)</f>
        <v>0.1</v>
      </c>
      <c r="Q69" s="35">
        <f t="shared" si="64"/>
        <v>18.1</v>
      </c>
      <c r="R69" s="35">
        <f t="shared" si="64"/>
        <v>-1.7</v>
      </c>
      <c r="S69" s="35">
        <f t="shared" si="64"/>
        <v>-0.9</v>
      </c>
      <c r="T69" s="35">
        <f t="shared" si="64"/>
        <v>0.1</v>
      </c>
      <c r="U69" s="35">
        <f t="shared" si="64"/>
        <v>-6.5</v>
      </c>
      <c r="V69" s="35">
        <f t="shared" si="64"/>
        <v>3</v>
      </c>
      <c r="W69" s="35">
        <f t="shared" si="64"/>
        <v>20.5</v>
      </c>
      <c r="X69" s="35">
        <f t="shared" si="64"/>
        <v>-21.4</v>
      </c>
      <c r="Y69" s="35">
        <f t="shared" si="64"/>
        <v>-18.5</v>
      </c>
      <c r="Z69" s="35">
        <f t="shared" si="64"/>
        <v>-56.1</v>
      </c>
      <c r="AA69" s="35">
        <f t="shared" si="64"/>
        <v>31.1</v>
      </c>
      <c r="AB69" s="35">
        <f t="shared" si="64"/>
        <v>9.3</v>
      </c>
      <c r="AC69" s="35">
        <f>ROUND(AC26/AC25*100-100,1)</f>
        <v>16.2</v>
      </c>
      <c r="AD69" s="35">
        <f>ROUND(AD26/AD25*100-100,1)</f>
        <v>2.9</v>
      </c>
    </row>
    <row r="70" spans="1:30" s="14" customFormat="1" ht="16.5" customHeight="1" thickBot="1">
      <c r="A70" s="49">
        <v>23</v>
      </c>
      <c r="B70" s="50">
        <f>ROUND(B27/B26*100-100,1)</f>
        <v>1.5</v>
      </c>
      <c r="C70" s="44">
        <v>0</v>
      </c>
      <c r="D70" s="44">
        <v>0</v>
      </c>
      <c r="E70" s="50">
        <f>ROUND(E27/E26*100-100,1)</f>
        <v>-6.5</v>
      </c>
      <c r="F70" s="51" t="s">
        <v>50</v>
      </c>
      <c r="G70" s="50">
        <f t="shared" si="63"/>
        <v>1.3</v>
      </c>
      <c r="H70" s="50">
        <f t="shared" si="63"/>
        <v>-18.8</v>
      </c>
      <c r="I70" s="50">
        <f t="shared" si="63"/>
        <v>20.8</v>
      </c>
      <c r="J70" s="50">
        <f t="shared" si="63"/>
        <v>-25.6</v>
      </c>
      <c r="K70" s="50">
        <f t="shared" si="46"/>
        <v>-0.1</v>
      </c>
      <c r="L70" s="50">
        <f t="shared" si="35"/>
        <v>-4</v>
      </c>
      <c r="M70" s="51" t="s">
        <v>50</v>
      </c>
      <c r="N70" s="50">
        <f t="shared" si="60"/>
        <v>-9.4</v>
      </c>
      <c r="O70" s="50">
        <f t="shared" si="50"/>
        <v>-6.5</v>
      </c>
      <c r="P70" s="50">
        <f t="shared" si="64"/>
        <v>1.1</v>
      </c>
      <c r="Q70" s="50">
        <f t="shared" si="64"/>
        <v>3.6</v>
      </c>
      <c r="R70" s="50">
        <f t="shared" si="64"/>
        <v>-0.5</v>
      </c>
      <c r="S70" s="50">
        <f t="shared" si="64"/>
        <v>2.3</v>
      </c>
      <c r="T70" s="50">
        <f t="shared" si="64"/>
        <v>2</v>
      </c>
      <c r="U70" s="50">
        <f t="shared" si="64"/>
        <v>-9.8</v>
      </c>
      <c r="V70" s="50">
        <f t="shared" si="64"/>
        <v>14.2</v>
      </c>
      <c r="W70" s="50">
        <f t="shared" si="64"/>
        <v>-3.6</v>
      </c>
      <c r="X70" s="50">
        <f t="shared" si="64"/>
        <v>13.6</v>
      </c>
      <c r="Y70" s="50">
        <f t="shared" si="64"/>
        <v>12</v>
      </c>
      <c r="Z70" s="50">
        <f t="shared" si="64"/>
        <v>-20.2</v>
      </c>
      <c r="AA70" s="50">
        <f t="shared" si="64"/>
        <v>-1.2</v>
      </c>
      <c r="AB70" s="50">
        <f t="shared" si="64"/>
        <v>-22.5</v>
      </c>
      <c r="AC70" s="50">
        <f>ROUND(AC27/AC26*100-100,1)</f>
        <v>-16.6</v>
      </c>
      <c r="AD70" s="50">
        <f>ROUND(AD27/AD26*100-100,1)</f>
        <v>-3.1</v>
      </c>
    </row>
  </sheetData>
  <mergeCells count="1">
    <mergeCell ref="A3:P3"/>
  </mergeCells>
  <printOptions horizontalCentered="1"/>
  <pageMargins left="0.5511811023622047" right="0.5511811023622047" top="0.4330708661417323" bottom="0.3937007874015748" header="0.3937007874015748" footer="0.35433070866141736"/>
  <pageSetup horizontalDpi="600" verticalDpi="600" orientation="portrait" paperSize="9" scale="67" r:id="rId1"/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2013-03-22T06:37:49Z</cp:lastPrinted>
  <dcterms:created xsi:type="dcterms:W3CDTF">1996-12-27T11:06:01Z</dcterms:created>
  <dcterms:modified xsi:type="dcterms:W3CDTF">2013-03-28T05:51:47Z</dcterms:modified>
  <cp:category/>
  <cp:version/>
  <cp:contentType/>
  <cp:contentStatus/>
</cp:coreProperties>
</file>