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100" activeTab="0"/>
  </bookViews>
  <sheets>
    <sheet name="住民基本台帳人口" sheetId="1" r:id="rId1"/>
    <sheet name="年齢階級別人口" sheetId="2" r:id="rId2"/>
  </sheets>
  <definedNames>
    <definedName name="\A" localSheetId="1">#REF!</definedName>
    <definedName name="\A">'住民基本台帳人口'!#REF!</definedName>
    <definedName name="\B" localSheetId="1">#REF!</definedName>
    <definedName name="\B">'住民基本台帳人口'!#REF!</definedName>
    <definedName name="Print_Area_MI" localSheetId="0">'住民基本台帳人口'!$AQ$29:$BL$124</definedName>
    <definedName name="_xlnm.Print_Titles" localSheetId="0">'住民基本台帳人口'!$1:$6</definedName>
    <definedName name="_xlnm.Print_Titles" localSheetId="1">'年齢階級別人口'!$6:$7</definedName>
  </definedNames>
  <calcPr fullCalcOnLoad="1"/>
</workbook>
</file>

<file path=xl/sharedStrings.xml><?xml version="1.0" encoding="utf-8"?>
<sst xmlns="http://schemas.openxmlformats.org/spreadsheetml/2006/main" count="156" uniqueCount="73">
  <si>
    <t>男</t>
  </si>
  <si>
    <t>女</t>
  </si>
  <si>
    <t>計</t>
  </si>
  <si>
    <t>県　　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</si>
  <si>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</si>
  <si>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</si>
  <si>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</si>
  <si>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</si>
  <si>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</si>
  <si>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</si>
  <si>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</si>
  <si>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</si>
  <si>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</si>
  <si>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</si>
  <si>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</si>
  <si>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</si>
  <si>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</si>
  <si>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</si>
  <si>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</si>
  <si>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</si>
  <si>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</si>
  <si>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</si>
  <si>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</si>
  <si>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市　　計</t>
  </si>
  <si>
    <t>町　　計</t>
  </si>
  <si>
    <t>対前年同月比</t>
  </si>
  <si>
    <t>３月末現在</t>
  </si>
  <si>
    <t>対前年</t>
  </si>
  <si>
    <t>同月比</t>
  </si>
  <si>
    <t>人　口　（人）</t>
  </si>
  <si>
    <t>世　帯　数</t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</si>
  <si>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年３月末現在</t>
    </r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</si>
  <si>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</si>
  <si>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t>住民基本台帳人口（平成24年３月末現在）</t>
  </si>
  <si>
    <r>
      <t>平成2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年３月末現在</t>
    </r>
  </si>
  <si>
    <r>
      <t>平成2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</t>
    </r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</si>
  <si>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</si>
  <si>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</si>
  <si>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</si>
  <si>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</si>
  <si>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</si>
  <si>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</si>
  <si>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</si>
  <si>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</si>
  <si>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</si>
  <si>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</si>
  <si>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</si>
  <si>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</si>
  <si>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</si>
  <si>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</si>
  <si>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</si>
  <si>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</si>
  <si>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</si>
  <si>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</si>
  <si>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</si>
  <si>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</si>
  <si>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団体名</t>
  </si>
  <si>
    <t>別</t>
  </si>
  <si>
    <t>甲賀市</t>
  </si>
  <si>
    <t>(平成24年3月31日現在)－男，女，計</t>
  </si>
  <si>
    <t>県　計</t>
  </si>
  <si>
    <t>大津市</t>
  </si>
  <si>
    <t>湖南市</t>
  </si>
  <si>
    <t>米原市</t>
  </si>
  <si>
    <t>竜王町</t>
  </si>
  <si>
    <t>男</t>
  </si>
  <si>
    <t>愛荘町</t>
  </si>
  <si>
    <t>豊郷町</t>
  </si>
  <si>
    <t>甲良町</t>
  </si>
  <si>
    <t>市町，男女，年齢５歳階級別人口</t>
  </si>
  <si>
    <t>住民基本台帳人口（平成24年３月末現在）</t>
  </si>
  <si>
    <t>市　計</t>
  </si>
  <si>
    <t>町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</si>
</sst>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2"/>
      <name val="ＭＳ 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19">
    <xf numFmtId="1" fontId="0" fillId="0" borderId="0" xfId="0" applyAlignment="1">
      <alignment/>
    </xf>
    <xf numFmtId="1" fontId="21" fillId="0" borderId="0" xfId="0" applyFont="1" applyAlignment="1">
      <alignment/>
    </xf>
    <xf numFmtId="1" fontId="23" fillId="0" borderId="0" xfId="0" applyFont="1" applyAlignment="1">
      <alignment/>
    </xf>
    <xf numFmtId="1" fontId="0" fillId="0" borderId="0" xfId="0" applyFont="1" applyAlignment="1">
      <alignment/>
    </xf>
    <xf numFmtId="1" fontId="0" fillId="0" borderId="0" xfId="0" applyFont="1" applyAlignment="1" applyProtection="1">
      <alignment/>
      <protection locked="0"/>
    </xf>
    <xf numFmtId="1" fontId="0" fillId="0" borderId="10" xfId="0" applyFont="1" applyBorder="1" applyAlignment="1" applyProtection="1">
      <alignment/>
      <protection locked="0"/>
    </xf>
    <xf numFmtId="1" fontId="0" fillId="0" borderId="11" xfId="0" applyFont="1" applyBorder="1" applyAlignment="1" applyProtection="1">
      <alignment/>
      <protection locked="0"/>
    </xf>
    <xf numFmtId="1" fontId="0" fillId="0" borderId="12" xfId="0" applyFont="1" applyBorder="1" applyAlignment="1">
      <alignment horizontal="center"/>
    </xf>
    <xf numFmtId="1" fontId="0" fillId="0" borderId="13" xfId="0" applyFont="1" applyBorder="1" applyAlignment="1">
      <alignment horizontal="center"/>
    </xf>
    <xf numFmtId="1" fontId="0" fillId="0" borderId="14" xfId="0" applyFont="1" applyBorder="1" applyAlignment="1">
      <alignment horizontal="center"/>
    </xf>
    <xf numFmtId="1" fontId="0" fillId="0" borderId="15" xfId="0" applyFont="1" applyBorder="1" applyAlignment="1">
      <alignment/>
    </xf>
    <xf numFmtId="1" fontId="0" fillId="0" borderId="16" xfId="0" applyFont="1" applyBorder="1" applyAlignment="1">
      <alignment horizontal="center"/>
    </xf>
    <xf numFmtId="1" fontId="0" fillId="0" borderId="17" xfId="0" applyFont="1" applyBorder="1" applyAlignment="1" quotePrefix="1">
      <alignment horizontal="center"/>
    </xf>
    <xf numFmtId="1" fontId="0" fillId="0" borderId="18" xfId="0" applyFont="1" applyBorder="1" applyAlignment="1">
      <alignment horizontal="center"/>
    </xf>
    <xf numFmtId="1" fontId="0" fillId="0" borderId="19" xfId="0" applyFont="1" applyBorder="1" applyAlignment="1">
      <alignment horizontal="center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1" fontId="0" fillId="0" borderId="11" xfId="0" applyFont="1" applyBorder="1" applyAlignment="1">
      <alignment horizontal="center"/>
    </xf>
    <xf numFmtId="176" fontId="0" fillId="0" borderId="26" xfId="0" applyNumberFormat="1" applyFont="1" applyBorder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" fontId="0" fillId="0" borderId="29" xfId="0" applyFont="1" applyBorder="1" applyAlignment="1">
      <alignment horizontal="center"/>
    </xf>
    <xf numFmtId="176" fontId="0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" fontId="0" fillId="0" borderId="32" xfId="0" applyFont="1" applyBorder="1" applyAlignment="1">
      <alignment horizontal="center"/>
    </xf>
    <xf numFmtId="176" fontId="0" fillId="0" borderId="33" xfId="0" applyNumberFormat="1" applyFont="1" applyBorder="1" applyAlignment="1" applyProtection="1">
      <alignment/>
      <protection locked="0"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 locked="0"/>
    </xf>
    <xf numFmtId="1" fontId="0" fillId="0" borderId="32" xfId="0" applyFont="1" applyBorder="1" applyAlignment="1">
      <alignment horizontal="center"/>
    </xf>
    <xf numFmtId="1" fontId="0" fillId="0" borderId="35" xfId="0" applyFont="1" applyBorder="1" applyAlignment="1">
      <alignment horizontal="center"/>
    </xf>
    <xf numFmtId="176" fontId="0" fillId="0" borderId="36" xfId="0" applyNumberFormat="1" applyFont="1" applyBorder="1" applyAlignment="1" applyProtection="1">
      <alignment/>
      <protection locked="0"/>
    </xf>
    <xf numFmtId="176" fontId="0" fillId="0" borderId="36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176" fontId="0" fillId="0" borderId="38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/>
      <protection locked="0"/>
    </xf>
    <xf numFmtId="1" fontId="0" fillId="0" borderId="17" xfId="0" applyFont="1" applyBorder="1" applyAlignment="1">
      <alignment horizontal="center"/>
    </xf>
    <xf numFmtId="1" fontId="0" fillId="0" borderId="47" xfId="0" applyFont="1" applyBorder="1" applyAlignment="1">
      <alignment horizontal="center"/>
    </xf>
    <xf numFmtId="176" fontId="0" fillId="0" borderId="42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6" xfId="0" applyNumberFormat="1" applyFont="1" applyBorder="1" applyAlignment="1" applyProtection="1">
      <alignment/>
      <protection/>
    </xf>
    <xf numFmtId="1" fontId="0" fillId="21" borderId="47" xfId="0" applyFont="1" applyFill="1" applyBorder="1" applyAlignment="1">
      <alignment horizontal="center"/>
    </xf>
    <xf numFmtId="176" fontId="0" fillId="21" borderId="21" xfId="0" applyNumberFormat="1" applyFont="1" applyFill="1" applyBorder="1" applyAlignment="1" applyProtection="1">
      <alignment/>
      <protection locked="0"/>
    </xf>
    <xf numFmtId="176" fontId="0" fillId="21" borderId="24" xfId="0" applyNumberFormat="1" applyFont="1" applyFill="1" applyBorder="1" applyAlignment="1" applyProtection="1">
      <alignment/>
      <protection locked="0"/>
    </xf>
    <xf numFmtId="176" fontId="0" fillId="21" borderId="27" xfId="0" applyNumberFormat="1" applyFont="1" applyFill="1" applyBorder="1" applyAlignment="1" applyProtection="1">
      <alignment/>
      <protection locked="0"/>
    </xf>
    <xf numFmtId="176" fontId="0" fillId="21" borderId="42" xfId="0" applyNumberFormat="1" applyFont="1" applyFill="1" applyBorder="1" applyAlignment="1" applyProtection="1">
      <alignment/>
      <protection locked="0"/>
    </xf>
    <xf numFmtId="176" fontId="0" fillId="21" borderId="42" xfId="0" applyNumberFormat="1" applyFont="1" applyFill="1" applyBorder="1" applyAlignment="1" applyProtection="1">
      <alignment/>
      <protection/>
    </xf>
    <xf numFmtId="176" fontId="0" fillId="21" borderId="44" xfId="0" applyNumberFormat="1" applyFont="1" applyFill="1" applyBorder="1" applyAlignment="1" applyProtection="1">
      <alignment/>
      <protection locked="0"/>
    </xf>
    <xf numFmtId="176" fontId="0" fillId="21" borderId="44" xfId="0" applyNumberFormat="1" applyFont="1" applyFill="1" applyBorder="1" applyAlignment="1" applyProtection="1">
      <alignment/>
      <protection/>
    </xf>
    <xf numFmtId="176" fontId="0" fillId="21" borderId="46" xfId="0" applyNumberFormat="1" applyFont="1" applyFill="1" applyBorder="1" applyAlignment="1" applyProtection="1">
      <alignment/>
      <protection locked="0"/>
    </xf>
    <xf numFmtId="176" fontId="0" fillId="21" borderId="46" xfId="0" applyNumberFormat="1" applyFont="1" applyFill="1" applyBorder="1" applyAlignment="1" applyProtection="1">
      <alignment/>
      <protection/>
    </xf>
    <xf numFmtId="1" fontId="0" fillId="21" borderId="48" xfId="0" applyFont="1" applyFill="1" applyBorder="1" applyAlignment="1">
      <alignment horizontal="center"/>
    </xf>
    <xf numFmtId="1" fontId="0" fillId="21" borderId="47" xfId="0" applyFont="1" applyFill="1" applyBorder="1" applyAlignment="1" quotePrefix="1">
      <alignment horizontal="center"/>
    </xf>
    <xf numFmtId="49" fontId="24" fillId="0" borderId="0" xfId="0" applyNumberFormat="1" applyFont="1" applyAlignment="1" applyProtection="1">
      <alignment/>
      <protection hidden="1"/>
    </xf>
    <xf numFmtId="1" fontId="24" fillId="0" borderId="0" xfId="0" applyFont="1" applyAlignment="1">
      <alignment/>
    </xf>
    <xf numFmtId="1" fontId="25" fillId="0" borderId="0" xfId="0" applyFont="1" applyBorder="1" applyAlignment="1">
      <alignment/>
    </xf>
    <xf numFmtId="1" fontId="20" fillId="0" borderId="0" xfId="0" applyFont="1" applyBorder="1" applyAlignment="1">
      <alignment/>
    </xf>
    <xf numFmtId="1" fontId="24" fillId="0" borderId="0" xfId="0" applyFont="1" applyAlignment="1">
      <alignment horizontal="left"/>
    </xf>
    <xf numFmtId="1" fontId="0" fillId="0" borderId="10" xfId="0" applyBorder="1" applyAlignment="1">
      <alignment/>
    </xf>
    <xf numFmtId="1" fontId="0" fillId="0" borderId="10" xfId="0" applyBorder="1" applyAlignment="1">
      <alignment horizontal="center"/>
    </xf>
    <xf numFmtId="1" fontId="0" fillId="0" borderId="49" xfId="0" applyBorder="1" applyAlignment="1">
      <alignment horizontal="center"/>
    </xf>
    <xf numFmtId="1" fontId="0" fillId="0" borderId="50" xfId="0" applyBorder="1" applyAlignment="1">
      <alignment horizontal="center"/>
    </xf>
    <xf numFmtId="1" fontId="0" fillId="0" borderId="51" xfId="0" applyBorder="1" applyAlignment="1">
      <alignment horizontal="center"/>
    </xf>
    <xf numFmtId="1" fontId="0" fillId="0" borderId="52" xfId="0" applyBorder="1" applyAlignment="1">
      <alignment horizontal="center"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47" xfId="0" applyBorder="1" applyAlignment="1">
      <alignment/>
    </xf>
    <xf numFmtId="1" fontId="0" fillId="0" borderId="53" xfId="0" applyBorder="1" applyAlignment="1">
      <alignment/>
    </xf>
    <xf numFmtId="1" fontId="0" fillId="0" borderId="18" xfId="0" applyBorder="1" applyAlignment="1">
      <alignment/>
    </xf>
    <xf numFmtId="1" fontId="0" fillId="0" borderId="11" xfId="0" applyBorder="1" applyAlignment="1">
      <alignment/>
    </xf>
    <xf numFmtId="1" fontId="0" fillId="0" borderId="19" xfId="0" applyBorder="1" applyAlignment="1">
      <alignment/>
    </xf>
    <xf numFmtId="37" fontId="26" fillId="0" borderId="19" xfId="0" applyNumberFormat="1" applyFont="1" applyBorder="1" applyAlignment="1" applyProtection="1">
      <alignment/>
      <protection/>
    </xf>
    <xf numFmtId="37" fontId="26" fillId="0" borderId="20" xfId="0" applyNumberFormat="1" applyFont="1" applyBorder="1" applyAlignment="1" applyProtection="1">
      <alignment/>
      <protection/>
    </xf>
    <xf numFmtId="37" fontId="26" fillId="0" borderId="54" xfId="0" applyNumberFormat="1" applyFont="1" applyBorder="1" applyAlignment="1" applyProtection="1">
      <alignment/>
      <protection/>
    </xf>
    <xf numFmtId="37" fontId="26" fillId="0" borderId="55" xfId="0" applyNumberFormat="1" applyFont="1" applyBorder="1" applyAlignment="1" applyProtection="1">
      <alignment/>
      <protection/>
    </xf>
    <xf numFmtId="37" fontId="26" fillId="0" borderId="56" xfId="0" applyNumberFormat="1" applyFont="1" applyBorder="1" applyAlignment="1" applyProtection="1">
      <alignment/>
      <protection/>
    </xf>
    <xf numFmtId="1" fontId="0" fillId="0" borderId="11" xfId="0" applyBorder="1" applyAlignment="1">
      <alignment horizontal="center"/>
    </xf>
    <xf numFmtId="37" fontId="26" fillId="0" borderId="21" xfId="0" applyNumberFormat="1" applyFont="1" applyBorder="1" applyAlignment="1" applyProtection="1">
      <alignment/>
      <protection/>
    </xf>
    <xf numFmtId="37" fontId="26" fillId="0" borderId="57" xfId="0" applyNumberFormat="1" applyFont="1" applyBorder="1" applyAlignment="1" applyProtection="1">
      <alignment/>
      <protection/>
    </xf>
    <xf numFmtId="37" fontId="26" fillId="0" borderId="22" xfId="0" applyNumberFormat="1" applyFont="1" applyBorder="1" applyAlignment="1" applyProtection="1">
      <alignment/>
      <protection/>
    </xf>
    <xf numFmtId="37" fontId="26" fillId="0" borderId="15" xfId="0" applyNumberFormat="1" applyFont="1" applyBorder="1" applyAlignment="1" applyProtection="1">
      <alignment/>
      <protection/>
    </xf>
    <xf numFmtId="37" fontId="26" fillId="0" borderId="16" xfId="0" applyNumberFormat="1" applyFont="1" applyBorder="1" applyAlignment="1" applyProtection="1">
      <alignment/>
      <protection/>
    </xf>
    <xf numFmtId="37" fontId="26" fillId="0" borderId="47" xfId="0" applyNumberFormat="1" applyFont="1" applyBorder="1" applyAlignment="1" applyProtection="1">
      <alignment/>
      <protection/>
    </xf>
    <xf numFmtId="37" fontId="26" fillId="0" borderId="53" xfId="0" applyNumberFormat="1" applyFont="1" applyBorder="1" applyAlignment="1" applyProtection="1">
      <alignment/>
      <protection/>
    </xf>
    <xf numFmtId="37" fontId="26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7" fillId="0" borderId="20" xfId="0" applyNumberFormat="1" applyFont="1" applyBorder="1" applyAlignment="1" applyProtection="1">
      <alignment/>
      <protection/>
    </xf>
    <xf numFmtId="37" fontId="27" fillId="0" borderId="21" xfId="0" applyNumberFormat="1" applyFont="1" applyBorder="1" applyAlignment="1" applyProtection="1">
      <alignment/>
      <protection/>
    </xf>
    <xf numFmtId="37" fontId="27" fillId="0" borderId="57" xfId="0" applyNumberFormat="1" applyFont="1" applyBorder="1" applyAlignment="1" applyProtection="1">
      <alignment/>
      <protection/>
    </xf>
    <xf numFmtId="37" fontId="27" fillId="0" borderId="22" xfId="0" applyNumberFormat="1" applyFont="1" applyBorder="1" applyAlignment="1" applyProtection="1">
      <alignment/>
      <protection/>
    </xf>
    <xf numFmtId="37" fontId="27" fillId="0" borderId="20" xfId="0" applyNumberFormat="1" applyFont="1" applyBorder="1" applyAlignment="1" applyProtection="1">
      <alignment/>
      <protection locked="0"/>
    </xf>
    <xf numFmtId="37" fontId="27" fillId="0" borderId="21" xfId="0" applyNumberFormat="1" applyFont="1" applyBorder="1" applyAlignment="1" applyProtection="1">
      <alignment/>
      <protection locked="0"/>
    </xf>
    <xf numFmtId="37" fontId="27" fillId="0" borderId="57" xfId="0" applyNumberFormat="1" applyFont="1" applyBorder="1" applyAlignment="1" applyProtection="1">
      <alignment/>
      <protection locked="0"/>
    </xf>
    <xf numFmtId="37" fontId="27" fillId="0" borderId="22" xfId="0" applyNumberFormat="1" applyFont="1" applyBorder="1" applyAlignment="1" applyProtection="1">
      <alignment/>
      <protection locked="0"/>
    </xf>
    <xf numFmtId="1" fontId="0" fillId="0" borderId="15" xfId="0" applyBorder="1" applyAlignment="1">
      <alignment horizontal="center"/>
    </xf>
    <xf numFmtId="1" fontId="0" fillId="0" borderId="0" xfId="0" applyAlignment="1">
      <alignment horizontal="center"/>
    </xf>
    <xf numFmtId="1" fontId="24" fillId="0" borderId="0" xfId="0" applyFont="1" applyAlignment="1">
      <alignment/>
    </xf>
    <xf numFmtId="1" fontId="0" fillId="0" borderId="58" xfId="0" applyFont="1" applyBorder="1" applyAlignment="1">
      <alignment horizontal="center"/>
    </xf>
    <xf numFmtId="1" fontId="0" fillId="0" borderId="59" xfId="0" applyFont="1" applyBorder="1" applyAlignment="1">
      <alignment horizontal="center"/>
    </xf>
    <xf numFmtId="1" fontId="0" fillId="0" borderId="60" xfId="0" applyFont="1" applyBorder="1" applyAlignment="1">
      <alignment horizontal="center"/>
    </xf>
    <xf numFmtId="1" fontId="22" fillId="0" borderId="0" xfId="0" applyFont="1" applyAlignment="1">
      <alignment horizontal="center"/>
    </xf>
    <xf numFmtId="1" fontId="0" fillId="0" borderId="39" xfId="0" applyFont="1" applyBorder="1" applyAlignment="1">
      <alignment horizontal="center"/>
    </xf>
    <xf numFmtId="1" fontId="0" fillId="0" borderId="24" xfId="0" applyFont="1" applyBorder="1" applyAlignment="1">
      <alignment horizontal="center"/>
    </xf>
    <xf numFmtId="1" fontId="0" fillId="21" borderId="24" xfId="0" applyFont="1" applyFill="1" applyBorder="1" applyAlignment="1">
      <alignment horizontal="center"/>
    </xf>
    <xf numFmtId="1" fontId="0" fillId="0" borderId="23" xfId="0" applyFont="1" applyBorder="1" applyAlignment="1">
      <alignment horizontal="center"/>
    </xf>
    <xf numFmtId="1" fontId="0" fillId="0" borderId="6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Y142"/>
  <sheetViews>
    <sheetView showGridLines="0" tabSelected="1" defaultGridColor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1" sqref="F11"/>
    </sheetView>
  </sheetViews>
  <sheetFormatPr defaultColWidth="17.66015625" defaultRowHeight="18"/>
  <cols>
    <col min="1" max="1" width="11.5" style="3" bestFit="1" customWidth="1"/>
    <col min="2" max="3" width="8.41015625" style="3" bestFit="1" customWidth="1"/>
    <col min="4" max="4" width="10.41015625" style="3" bestFit="1" customWidth="1"/>
    <col min="5" max="6" width="8.41015625" style="3" bestFit="1" customWidth="1"/>
    <col min="7" max="7" width="10.41015625" style="3" bestFit="1" customWidth="1"/>
    <col min="8" max="10" width="7.41015625" style="3" bestFit="1" customWidth="1"/>
    <col min="11" max="12" width="11.5" style="3" bestFit="1" customWidth="1"/>
    <col min="13" max="13" width="7.41015625" style="3" bestFit="1" customWidth="1"/>
    <col min="14" max="15" width="17.66015625" style="3" customWidth="1"/>
    <col min="16" max="24" width="2.66015625" style="3" customWidth="1"/>
    <col min="25" max="26" width="3.66015625" style="3" customWidth="1"/>
    <col min="27" max="28" width="9.66015625" style="3" customWidth="1"/>
    <col min="29" max="29" width="7.66015625" style="3" customWidth="1"/>
    <col min="30" max="32" width="9.66015625" style="3" customWidth="1"/>
    <col min="33" max="33" width="8.66015625" style="3" customWidth="1"/>
    <col min="34" max="34" width="9.66015625" style="3" customWidth="1"/>
    <col min="35" max="38" width="17.66015625" style="3" customWidth="1"/>
    <col min="39" max="41" width="18.66015625" style="3" customWidth="1"/>
    <col min="42" max="43" width="17.66015625" style="3" customWidth="1"/>
    <col min="44" max="53" width="2.66015625" style="3" customWidth="1"/>
    <col min="54" max="55" width="3.66015625" style="3" customWidth="1"/>
    <col min="56" max="56" width="17.66015625" style="3" customWidth="1"/>
    <col min="57" max="64" width="9.66015625" style="3" customWidth="1"/>
    <col min="65" max="16384" width="17.66015625" style="3" customWidth="1"/>
  </cols>
  <sheetData>
    <row r="1" ht="17.25">
      <c r="A1" s="2"/>
    </row>
    <row r="2" spans="1:64" ht="19.5" customHeight="1">
      <c r="A2" s="113" t="s">
        <v>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BD2" s="4"/>
      <c r="BE2" s="4"/>
      <c r="BF2" s="4"/>
      <c r="BG2" s="4"/>
      <c r="BH2" s="4"/>
      <c r="BI2" s="4"/>
      <c r="BJ2" s="4"/>
      <c r="BK2" s="4"/>
      <c r="BL2" s="4"/>
    </row>
    <row r="3" spans="2:13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4" ht="22.5" customHeight="1">
      <c r="A4" s="5"/>
      <c r="B4" s="110" t="s">
        <v>29</v>
      </c>
      <c r="C4" s="111"/>
      <c r="D4" s="111"/>
      <c r="E4" s="111"/>
      <c r="F4" s="111"/>
      <c r="G4" s="111"/>
      <c r="H4" s="111"/>
      <c r="I4" s="111"/>
      <c r="J4" s="111"/>
      <c r="K4" s="110" t="s">
        <v>30</v>
      </c>
      <c r="L4" s="111"/>
      <c r="M4" s="11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2.5" customHeight="1">
      <c r="A5" s="6"/>
      <c r="B5" s="114" t="s">
        <v>34</v>
      </c>
      <c r="C5" s="115"/>
      <c r="D5" s="115"/>
      <c r="E5" s="116" t="s">
        <v>31</v>
      </c>
      <c r="F5" s="116"/>
      <c r="G5" s="116"/>
      <c r="H5" s="117" t="s">
        <v>25</v>
      </c>
      <c r="I5" s="118"/>
      <c r="J5" s="118"/>
      <c r="K5" s="8" t="s">
        <v>35</v>
      </c>
      <c r="L5" s="64" t="s">
        <v>32</v>
      </c>
      <c r="M5" s="9" t="s">
        <v>27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BD5" s="4"/>
      <c r="BE5" s="4"/>
      <c r="BF5" s="4"/>
      <c r="BG5" s="4"/>
      <c r="BH5" s="4"/>
      <c r="BI5" s="4"/>
      <c r="BJ5" s="4"/>
      <c r="BK5" s="4"/>
      <c r="BL5" s="4"/>
    </row>
    <row r="6" spans="1:64" ht="22.5" customHeight="1" thickBot="1">
      <c r="A6" s="10"/>
      <c r="B6" s="49" t="s">
        <v>0</v>
      </c>
      <c r="C6" s="50" t="s">
        <v>1</v>
      </c>
      <c r="D6" s="50" t="s">
        <v>2</v>
      </c>
      <c r="E6" s="54" t="s">
        <v>0</v>
      </c>
      <c r="F6" s="54" t="s">
        <v>1</v>
      </c>
      <c r="G6" s="54" t="s">
        <v>2</v>
      </c>
      <c r="H6" s="11" t="s">
        <v>0</v>
      </c>
      <c r="I6" s="11" t="s">
        <v>1</v>
      </c>
      <c r="J6" s="11" t="s">
        <v>2</v>
      </c>
      <c r="K6" s="12" t="s">
        <v>26</v>
      </c>
      <c r="L6" s="65" t="s">
        <v>26</v>
      </c>
      <c r="M6" s="13" t="s">
        <v>28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BD6" s="4"/>
      <c r="BE6" s="4"/>
      <c r="BF6" s="4"/>
      <c r="BG6" s="4"/>
      <c r="BH6" s="4"/>
      <c r="BI6" s="4"/>
      <c r="BJ6" s="4"/>
      <c r="BK6" s="4"/>
      <c r="BL6" s="4"/>
    </row>
    <row r="7" spans="1:13" ht="30" customHeight="1">
      <c r="A7" s="14" t="s">
        <v>3</v>
      </c>
      <c r="B7" s="40">
        <f aca="true" t="shared" si="0" ref="B7:M7">SUM(B10:B28)</f>
        <v>687275</v>
      </c>
      <c r="C7" s="16">
        <f t="shared" si="0"/>
        <v>707197</v>
      </c>
      <c r="D7" s="16">
        <f t="shared" si="0"/>
        <v>1394472</v>
      </c>
      <c r="E7" s="55">
        <f>SUM(E10:E28)</f>
        <v>685552</v>
      </c>
      <c r="F7" s="55">
        <f>SUM(F10:F28)</f>
        <v>705375</v>
      </c>
      <c r="G7" s="55">
        <f>SUM(G10:G28)</f>
        <v>1390927</v>
      </c>
      <c r="H7" s="15">
        <f t="shared" si="0"/>
        <v>1723</v>
      </c>
      <c r="I7" s="15">
        <f t="shared" si="0"/>
        <v>1822</v>
      </c>
      <c r="J7" s="15">
        <f t="shared" si="0"/>
        <v>3545</v>
      </c>
      <c r="K7" s="40">
        <f t="shared" si="0"/>
        <v>525061</v>
      </c>
      <c r="L7" s="55">
        <f>SUM(L10:L28)</f>
        <v>517676</v>
      </c>
      <c r="M7" s="17">
        <f t="shared" si="0"/>
        <v>7385</v>
      </c>
    </row>
    <row r="8" spans="1:13" ht="30" customHeight="1">
      <c r="A8" s="7" t="s">
        <v>23</v>
      </c>
      <c r="B8" s="41">
        <f aca="true" t="shared" si="1" ref="B8:M8">SUM(B10:B22)</f>
        <v>648600</v>
      </c>
      <c r="C8" s="19">
        <f t="shared" si="1"/>
        <v>667550</v>
      </c>
      <c r="D8" s="19">
        <f t="shared" si="1"/>
        <v>1316150</v>
      </c>
      <c r="E8" s="56">
        <f>SUM(E10:E22)</f>
        <v>646750</v>
      </c>
      <c r="F8" s="56">
        <f>SUM(F10:F22)</f>
        <v>665654</v>
      </c>
      <c r="G8" s="56">
        <f>SUM(G10:G22)</f>
        <v>1312404</v>
      </c>
      <c r="H8" s="18">
        <f t="shared" si="1"/>
        <v>1850</v>
      </c>
      <c r="I8" s="18">
        <f t="shared" si="1"/>
        <v>1896</v>
      </c>
      <c r="J8" s="18">
        <f t="shared" si="1"/>
        <v>3746</v>
      </c>
      <c r="K8" s="41">
        <f>SUM(K10:K22)</f>
        <v>498543</v>
      </c>
      <c r="L8" s="56">
        <f>SUM(L10:L22)</f>
        <v>491409</v>
      </c>
      <c r="M8" s="20">
        <f t="shared" si="1"/>
        <v>7134</v>
      </c>
    </row>
    <row r="9" spans="1:13" ht="30" customHeight="1">
      <c r="A9" s="21" t="s">
        <v>24</v>
      </c>
      <c r="B9" s="42">
        <f aca="true" t="shared" si="2" ref="B9:M9">SUM(B23:B28)</f>
        <v>38675</v>
      </c>
      <c r="C9" s="23">
        <f t="shared" si="2"/>
        <v>39647</v>
      </c>
      <c r="D9" s="23">
        <f t="shared" si="2"/>
        <v>78322</v>
      </c>
      <c r="E9" s="57">
        <f>SUM(E23:E28)</f>
        <v>38802</v>
      </c>
      <c r="F9" s="57">
        <f>SUM(F23:F28)</f>
        <v>39721</v>
      </c>
      <c r="G9" s="57">
        <f>SUM(G23:G28)</f>
        <v>78523</v>
      </c>
      <c r="H9" s="22">
        <f t="shared" si="2"/>
        <v>-127</v>
      </c>
      <c r="I9" s="22">
        <f t="shared" si="2"/>
        <v>-74</v>
      </c>
      <c r="J9" s="22">
        <f t="shared" si="2"/>
        <v>-201</v>
      </c>
      <c r="K9" s="42">
        <f t="shared" si="2"/>
        <v>26518</v>
      </c>
      <c r="L9" s="57">
        <f>SUM(L23:L28)</f>
        <v>26267</v>
      </c>
      <c r="M9" s="24">
        <f t="shared" si="2"/>
        <v>251</v>
      </c>
    </row>
    <row r="10" spans="1:64" ht="30" customHeight="1">
      <c r="A10" s="25" t="s">
        <v>4</v>
      </c>
      <c r="B10" s="43">
        <v>163016</v>
      </c>
      <c r="C10" s="44">
        <v>173207</v>
      </c>
      <c r="D10" s="51">
        <f>SUM(B10:C10)</f>
        <v>336223</v>
      </c>
      <c r="E10" s="58">
        <v>162164</v>
      </c>
      <c r="F10" s="58">
        <v>172359</v>
      </c>
      <c r="G10" s="59">
        <f aca="true" t="shared" si="3" ref="G10:G28">E10+F10</f>
        <v>334523</v>
      </c>
      <c r="H10" s="26">
        <f>B10-E10</f>
        <v>852</v>
      </c>
      <c r="I10" s="26">
        <f aca="true" t="shared" si="4" ref="I10:I28">C10-F10</f>
        <v>848</v>
      </c>
      <c r="J10" s="27">
        <f aca="true" t="shared" si="5" ref="J10:J28">H10+I10</f>
        <v>1700</v>
      </c>
      <c r="K10" s="43">
        <v>136207</v>
      </c>
      <c r="L10" s="58">
        <v>134358</v>
      </c>
      <c r="M10" s="28">
        <f>K10-L10</f>
        <v>1849</v>
      </c>
      <c r="N10" s="29"/>
      <c r="O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30" customHeight="1">
      <c r="A11" s="30" t="s">
        <v>5</v>
      </c>
      <c r="B11" s="45">
        <v>54569</v>
      </c>
      <c r="C11" s="46">
        <v>55745</v>
      </c>
      <c r="D11" s="52">
        <f aca="true" t="shared" si="6" ref="D11:D28">SUM(B11:C11)</f>
        <v>110314</v>
      </c>
      <c r="E11" s="60">
        <v>54338</v>
      </c>
      <c r="F11" s="60">
        <v>55707</v>
      </c>
      <c r="G11" s="61">
        <f t="shared" si="3"/>
        <v>110045</v>
      </c>
      <c r="H11" s="31">
        <f aca="true" t="shared" si="7" ref="H11:H28">B11-E11</f>
        <v>231</v>
      </c>
      <c r="I11" s="31">
        <f t="shared" si="4"/>
        <v>38</v>
      </c>
      <c r="J11" s="32">
        <f t="shared" si="5"/>
        <v>269</v>
      </c>
      <c r="K11" s="45">
        <v>42998</v>
      </c>
      <c r="L11" s="60">
        <v>42417</v>
      </c>
      <c r="M11" s="33">
        <f aca="true" t="shared" si="8" ref="M11:M28">K11-L11</f>
        <v>581</v>
      </c>
      <c r="N11" s="29"/>
      <c r="O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30" customHeight="1">
      <c r="A12" s="34" t="s">
        <v>6</v>
      </c>
      <c r="B12" s="45">
        <v>59365</v>
      </c>
      <c r="C12" s="46">
        <v>61907</v>
      </c>
      <c r="D12" s="52">
        <f t="shared" si="6"/>
        <v>121272</v>
      </c>
      <c r="E12" s="60">
        <v>59731</v>
      </c>
      <c r="F12" s="60">
        <v>62113</v>
      </c>
      <c r="G12" s="61">
        <f t="shared" si="3"/>
        <v>121844</v>
      </c>
      <c r="H12" s="31">
        <f t="shared" si="7"/>
        <v>-366</v>
      </c>
      <c r="I12" s="31">
        <f t="shared" si="4"/>
        <v>-206</v>
      </c>
      <c r="J12" s="32">
        <f t="shared" si="5"/>
        <v>-572</v>
      </c>
      <c r="K12" s="45">
        <v>42486</v>
      </c>
      <c r="L12" s="60">
        <v>42165</v>
      </c>
      <c r="M12" s="33">
        <f t="shared" si="8"/>
        <v>321</v>
      </c>
      <c r="N12" s="29"/>
      <c r="O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30" customHeight="1">
      <c r="A13" s="30" t="s">
        <v>7</v>
      </c>
      <c r="B13" s="45">
        <v>39666</v>
      </c>
      <c r="C13" s="46">
        <v>41144</v>
      </c>
      <c r="D13" s="52">
        <f t="shared" si="6"/>
        <v>80810</v>
      </c>
      <c r="E13" s="60">
        <v>39601</v>
      </c>
      <c r="F13" s="60">
        <v>41069</v>
      </c>
      <c r="G13" s="61">
        <f t="shared" si="3"/>
        <v>80670</v>
      </c>
      <c r="H13" s="31">
        <f t="shared" si="7"/>
        <v>65</v>
      </c>
      <c r="I13" s="31">
        <f t="shared" si="4"/>
        <v>75</v>
      </c>
      <c r="J13" s="32">
        <f t="shared" si="5"/>
        <v>140</v>
      </c>
      <c r="K13" s="45">
        <v>30675</v>
      </c>
      <c r="L13" s="60">
        <v>30249</v>
      </c>
      <c r="M13" s="33">
        <f t="shared" si="8"/>
        <v>426</v>
      </c>
      <c r="N13" s="29"/>
      <c r="O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30" customHeight="1">
      <c r="A14" s="30" t="s">
        <v>8</v>
      </c>
      <c r="B14" s="45">
        <v>61415</v>
      </c>
      <c r="C14" s="46">
        <v>61283</v>
      </c>
      <c r="D14" s="52">
        <f t="shared" si="6"/>
        <v>122698</v>
      </c>
      <c r="E14" s="60">
        <v>60767</v>
      </c>
      <c r="F14" s="60">
        <v>60498</v>
      </c>
      <c r="G14" s="61">
        <f t="shared" si="3"/>
        <v>121265</v>
      </c>
      <c r="H14" s="31">
        <f t="shared" si="7"/>
        <v>648</v>
      </c>
      <c r="I14" s="31">
        <f t="shared" si="4"/>
        <v>785</v>
      </c>
      <c r="J14" s="32">
        <f t="shared" si="5"/>
        <v>1433</v>
      </c>
      <c r="K14" s="45">
        <v>50278</v>
      </c>
      <c r="L14" s="60">
        <v>49274</v>
      </c>
      <c r="M14" s="33">
        <f t="shared" si="8"/>
        <v>1004</v>
      </c>
      <c r="N14" s="29"/>
      <c r="O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30" customHeight="1">
      <c r="A15" s="30" t="s">
        <v>9</v>
      </c>
      <c r="B15" s="45">
        <v>38583</v>
      </c>
      <c r="C15" s="46">
        <v>39456</v>
      </c>
      <c r="D15" s="52">
        <f t="shared" si="6"/>
        <v>78039</v>
      </c>
      <c r="E15" s="60">
        <v>38230</v>
      </c>
      <c r="F15" s="60">
        <v>39059</v>
      </c>
      <c r="G15" s="61">
        <f t="shared" si="3"/>
        <v>77289</v>
      </c>
      <c r="H15" s="31">
        <f t="shared" si="7"/>
        <v>353</v>
      </c>
      <c r="I15" s="31">
        <f t="shared" si="4"/>
        <v>397</v>
      </c>
      <c r="J15" s="32">
        <f t="shared" si="5"/>
        <v>750</v>
      </c>
      <c r="K15" s="45">
        <v>28481</v>
      </c>
      <c r="L15" s="60">
        <v>27770</v>
      </c>
      <c r="M15" s="33">
        <f t="shared" si="8"/>
        <v>711</v>
      </c>
      <c r="N15" s="29"/>
      <c r="O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30" customHeight="1">
      <c r="A16" s="30" t="s">
        <v>10</v>
      </c>
      <c r="B16" s="45">
        <v>32530</v>
      </c>
      <c r="C16" s="46">
        <v>32457</v>
      </c>
      <c r="D16" s="52">
        <f t="shared" si="6"/>
        <v>64987</v>
      </c>
      <c r="E16" s="60">
        <v>31964</v>
      </c>
      <c r="F16" s="60">
        <v>31869</v>
      </c>
      <c r="G16" s="61">
        <f t="shared" si="3"/>
        <v>63833</v>
      </c>
      <c r="H16" s="31">
        <f t="shared" si="7"/>
        <v>566</v>
      </c>
      <c r="I16" s="31">
        <f t="shared" si="4"/>
        <v>588</v>
      </c>
      <c r="J16" s="32">
        <f t="shared" si="5"/>
        <v>1154</v>
      </c>
      <c r="K16" s="45">
        <v>24259</v>
      </c>
      <c r="L16" s="60">
        <v>23524</v>
      </c>
      <c r="M16" s="33">
        <f t="shared" si="8"/>
        <v>735</v>
      </c>
      <c r="N16" s="29"/>
      <c r="O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30" customHeight="1">
      <c r="A17" s="30" t="s">
        <v>11</v>
      </c>
      <c r="B17" s="45">
        <v>45279</v>
      </c>
      <c r="C17" s="46">
        <v>46290</v>
      </c>
      <c r="D17" s="52">
        <f t="shared" si="6"/>
        <v>91569</v>
      </c>
      <c r="E17" s="60">
        <v>45424</v>
      </c>
      <c r="F17" s="60">
        <v>46499</v>
      </c>
      <c r="G17" s="61">
        <f t="shared" si="3"/>
        <v>91923</v>
      </c>
      <c r="H17" s="31">
        <f t="shared" si="7"/>
        <v>-145</v>
      </c>
      <c r="I17" s="31">
        <f t="shared" si="4"/>
        <v>-209</v>
      </c>
      <c r="J17" s="32">
        <f t="shared" si="5"/>
        <v>-354</v>
      </c>
      <c r="K17" s="45">
        <v>31553</v>
      </c>
      <c r="L17" s="60">
        <v>31158</v>
      </c>
      <c r="M17" s="33">
        <f t="shared" si="8"/>
        <v>395</v>
      </c>
      <c r="N17" s="29"/>
      <c r="O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30" customHeight="1">
      <c r="A18" s="30" t="s">
        <v>12</v>
      </c>
      <c r="B18" s="45">
        <v>25066</v>
      </c>
      <c r="C18" s="46">
        <v>25328</v>
      </c>
      <c r="D18" s="52">
        <f t="shared" si="6"/>
        <v>50394</v>
      </c>
      <c r="E18" s="60">
        <v>25023</v>
      </c>
      <c r="F18" s="60">
        <v>25170</v>
      </c>
      <c r="G18" s="61">
        <f t="shared" si="3"/>
        <v>50193</v>
      </c>
      <c r="H18" s="31">
        <f t="shared" si="7"/>
        <v>43</v>
      </c>
      <c r="I18" s="31">
        <f t="shared" si="4"/>
        <v>158</v>
      </c>
      <c r="J18" s="32">
        <f t="shared" si="5"/>
        <v>201</v>
      </c>
      <c r="K18" s="45">
        <v>18274</v>
      </c>
      <c r="L18" s="60">
        <v>18029</v>
      </c>
      <c r="M18" s="33">
        <f t="shared" si="8"/>
        <v>245</v>
      </c>
      <c r="N18" s="29"/>
      <c r="O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30" customHeight="1">
      <c r="A19" s="30" t="s">
        <v>13</v>
      </c>
      <c r="B19" s="45">
        <v>27200</v>
      </c>
      <c r="C19" s="46">
        <v>25537</v>
      </c>
      <c r="D19" s="52">
        <f t="shared" si="6"/>
        <v>52737</v>
      </c>
      <c r="E19" s="60">
        <v>27263</v>
      </c>
      <c r="F19" s="60">
        <v>25646</v>
      </c>
      <c r="G19" s="61">
        <f t="shared" si="3"/>
        <v>52909</v>
      </c>
      <c r="H19" s="31">
        <f t="shared" si="7"/>
        <v>-63</v>
      </c>
      <c r="I19" s="31">
        <f t="shared" si="4"/>
        <v>-109</v>
      </c>
      <c r="J19" s="32">
        <f t="shared" si="5"/>
        <v>-172</v>
      </c>
      <c r="K19" s="45">
        <v>20600</v>
      </c>
      <c r="L19" s="60">
        <v>20399</v>
      </c>
      <c r="M19" s="33">
        <f t="shared" si="8"/>
        <v>201</v>
      </c>
      <c r="N19" s="29"/>
      <c r="O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30" customHeight="1">
      <c r="A20" s="30" t="s">
        <v>14</v>
      </c>
      <c r="B20" s="45">
        <v>25621</v>
      </c>
      <c r="C20" s="46">
        <v>26962</v>
      </c>
      <c r="D20" s="52">
        <f t="shared" si="6"/>
        <v>52583</v>
      </c>
      <c r="E20" s="60">
        <v>25903</v>
      </c>
      <c r="F20" s="60">
        <v>27221</v>
      </c>
      <c r="G20" s="61">
        <f t="shared" si="3"/>
        <v>53124</v>
      </c>
      <c r="H20" s="31">
        <f t="shared" si="7"/>
        <v>-282</v>
      </c>
      <c r="I20" s="31">
        <f t="shared" si="4"/>
        <v>-259</v>
      </c>
      <c r="J20" s="32">
        <f t="shared" si="5"/>
        <v>-541</v>
      </c>
      <c r="K20" s="45">
        <v>19586</v>
      </c>
      <c r="L20" s="60">
        <v>19505</v>
      </c>
      <c r="M20" s="33">
        <f t="shared" si="8"/>
        <v>81</v>
      </c>
      <c r="N20" s="29"/>
      <c r="O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30" customHeight="1">
      <c r="A21" s="30" t="s">
        <v>15</v>
      </c>
      <c r="B21" s="45">
        <v>56455</v>
      </c>
      <c r="C21" s="46">
        <v>57698</v>
      </c>
      <c r="D21" s="52">
        <f t="shared" si="6"/>
        <v>114153</v>
      </c>
      <c r="E21" s="60">
        <v>56444</v>
      </c>
      <c r="F21" s="60">
        <v>57748</v>
      </c>
      <c r="G21" s="61">
        <f t="shared" si="3"/>
        <v>114192</v>
      </c>
      <c r="H21" s="31">
        <f t="shared" si="7"/>
        <v>11</v>
      </c>
      <c r="I21" s="31">
        <f t="shared" si="4"/>
        <v>-50</v>
      </c>
      <c r="J21" s="32">
        <f t="shared" si="5"/>
        <v>-39</v>
      </c>
      <c r="K21" s="45">
        <v>39715</v>
      </c>
      <c r="L21" s="60">
        <v>39253</v>
      </c>
      <c r="M21" s="33">
        <f t="shared" si="8"/>
        <v>462</v>
      </c>
      <c r="N21" s="29"/>
      <c r="O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30" customHeight="1">
      <c r="A22" s="30" t="s">
        <v>16</v>
      </c>
      <c r="B22" s="45">
        <v>19835</v>
      </c>
      <c r="C22" s="46">
        <v>20536</v>
      </c>
      <c r="D22" s="52">
        <f t="shared" si="6"/>
        <v>40371</v>
      </c>
      <c r="E22" s="60">
        <v>19898</v>
      </c>
      <c r="F22" s="60">
        <v>20696</v>
      </c>
      <c r="G22" s="61">
        <f t="shared" si="3"/>
        <v>40594</v>
      </c>
      <c r="H22" s="31">
        <f t="shared" si="7"/>
        <v>-63</v>
      </c>
      <c r="I22" s="31">
        <f t="shared" si="4"/>
        <v>-160</v>
      </c>
      <c r="J22" s="32">
        <f t="shared" si="5"/>
        <v>-223</v>
      </c>
      <c r="K22" s="45">
        <v>13431</v>
      </c>
      <c r="L22" s="60">
        <v>13308</v>
      </c>
      <c r="M22" s="33">
        <f t="shared" si="8"/>
        <v>123</v>
      </c>
      <c r="N22" s="4"/>
      <c r="O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" customHeight="1">
      <c r="A23" s="30" t="s">
        <v>17</v>
      </c>
      <c r="B23" s="45">
        <v>10965</v>
      </c>
      <c r="C23" s="46">
        <v>11439</v>
      </c>
      <c r="D23" s="52">
        <f t="shared" si="6"/>
        <v>22404</v>
      </c>
      <c r="E23" s="60">
        <v>11038</v>
      </c>
      <c r="F23" s="60">
        <v>11488</v>
      </c>
      <c r="G23" s="61">
        <f t="shared" si="3"/>
        <v>22526</v>
      </c>
      <c r="H23" s="31">
        <f t="shared" si="7"/>
        <v>-73</v>
      </c>
      <c r="I23" s="31">
        <f t="shared" si="4"/>
        <v>-49</v>
      </c>
      <c r="J23" s="32">
        <f t="shared" si="5"/>
        <v>-122</v>
      </c>
      <c r="K23" s="45">
        <v>7638</v>
      </c>
      <c r="L23" s="60">
        <v>7585</v>
      </c>
      <c r="M23" s="33">
        <f t="shared" si="8"/>
        <v>53</v>
      </c>
      <c r="N23" s="4"/>
      <c r="O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30" customHeight="1">
      <c r="A24" s="34" t="s">
        <v>18</v>
      </c>
      <c r="B24" s="45">
        <v>6690</v>
      </c>
      <c r="C24" s="46">
        <v>6128</v>
      </c>
      <c r="D24" s="52">
        <f t="shared" si="6"/>
        <v>12818</v>
      </c>
      <c r="E24" s="60">
        <v>6802</v>
      </c>
      <c r="F24" s="60">
        <v>6208</v>
      </c>
      <c r="G24" s="61">
        <f t="shared" si="3"/>
        <v>13010</v>
      </c>
      <c r="H24" s="31">
        <f t="shared" si="7"/>
        <v>-112</v>
      </c>
      <c r="I24" s="31">
        <f t="shared" si="4"/>
        <v>-80</v>
      </c>
      <c r="J24" s="32">
        <f t="shared" si="5"/>
        <v>-192</v>
      </c>
      <c r="K24" s="45">
        <v>4218</v>
      </c>
      <c r="L24" s="60">
        <v>4258</v>
      </c>
      <c r="M24" s="33">
        <f t="shared" si="8"/>
        <v>-40</v>
      </c>
      <c r="N24" s="4"/>
      <c r="O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30" customHeight="1">
      <c r="A25" s="30" t="s">
        <v>19</v>
      </c>
      <c r="B25" s="45">
        <v>10031</v>
      </c>
      <c r="C25" s="46">
        <v>10190</v>
      </c>
      <c r="D25" s="52">
        <f t="shared" si="6"/>
        <v>20221</v>
      </c>
      <c r="E25" s="60">
        <v>9887</v>
      </c>
      <c r="F25" s="60">
        <v>10051</v>
      </c>
      <c r="G25" s="61">
        <f t="shared" si="3"/>
        <v>19938</v>
      </c>
      <c r="H25" s="31">
        <f t="shared" si="7"/>
        <v>144</v>
      </c>
      <c r="I25" s="31">
        <f t="shared" si="4"/>
        <v>139</v>
      </c>
      <c r="J25" s="32">
        <f t="shared" si="5"/>
        <v>283</v>
      </c>
      <c r="K25" s="45">
        <v>6777</v>
      </c>
      <c r="L25" s="60">
        <v>6614</v>
      </c>
      <c r="M25" s="33">
        <f t="shared" si="8"/>
        <v>163</v>
      </c>
      <c r="N25" s="4"/>
      <c r="O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30" customHeight="1">
      <c r="A26" s="34" t="s">
        <v>20</v>
      </c>
      <c r="B26" s="45">
        <v>3555</v>
      </c>
      <c r="C26" s="46">
        <v>3746</v>
      </c>
      <c r="D26" s="52">
        <f t="shared" si="6"/>
        <v>7301</v>
      </c>
      <c r="E26" s="60">
        <v>3565</v>
      </c>
      <c r="F26" s="60">
        <v>3739</v>
      </c>
      <c r="G26" s="61">
        <f t="shared" si="3"/>
        <v>7304</v>
      </c>
      <c r="H26" s="31">
        <f t="shared" si="7"/>
        <v>-10</v>
      </c>
      <c r="I26" s="31">
        <f t="shared" si="4"/>
        <v>7</v>
      </c>
      <c r="J26" s="32">
        <f t="shared" si="5"/>
        <v>-3</v>
      </c>
      <c r="K26" s="45">
        <v>2716</v>
      </c>
      <c r="L26" s="60">
        <v>2677</v>
      </c>
      <c r="M26" s="33">
        <f t="shared" si="8"/>
        <v>39</v>
      </c>
      <c r="N26" s="4"/>
      <c r="O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30" customHeight="1">
      <c r="A27" s="30" t="s">
        <v>21</v>
      </c>
      <c r="B27" s="45">
        <v>3663</v>
      </c>
      <c r="C27" s="46">
        <v>4022</v>
      </c>
      <c r="D27" s="52">
        <f t="shared" si="6"/>
        <v>7685</v>
      </c>
      <c r="E27" s="60">
        <v>3717</v>
      </c>
      <c r="F27" s="60">
        <v>4069</v>
      </c>
      <c r="G27" s="61">
        <f t="shared" si="3"/>
        <v>7786</v>
      </c>
      <c r="H27" s="31">
        <f t="shared" si="7"/>
        <v>-54</v>
      </c>
      <c r="I27" s="31">
        <f t="shared" si="4"/>
        <v>-47</v>
      </c>
      <c r="J27" s="32">
        <f t="shared" si="5"/>
        <v>-101</v>
      </c>
      <c r="K27" s="45">
        <v>2485</v>
      </c>
      <c r="L27" s="60">
        <v>2465</v>
      </c>
      <c r="M27" s="33">
        <f t="shared" si="8"/>
        <v>20</v>
      </c>
      <c r="N27" s="4"/>
      <c r="O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30" customHeight="1" thickBot="1">
      <c r="A28" s="35" t="s">
        <v>22</v>
      </c>
      <c r="B28" s="47">
        <v>3771</v>
      </c>
      <c r="C28" s="48">
        <v>4122</v>
      </c>
      <c r="D28" s="53">
        <f t="shared" si="6"/>
        <v>7893</v>
      </c>
      <c r="E28" s="62">
        <v>3793</v>
      </c>
      <c r="F28" s="62">
        <v>4166</v>
      </c>
      <c r="G28" s="63">
        <f t="shared" si="3"/>
        <v>7959</v>
      </c>
      <c r="H28" s="36">
        <f t="shared" si="7"/>
        <v>-22</v>
      </c>
      <c r="I28" s="36">
        <f t="shared" si="4"/>
        <v>-44</v>
      </c>
      <c r="J28" s="37">
        <f t="shared" si="5"/>
        <v>-66</v>
      </c>
      <c r="K28" s="47">
        <v>2684</v>
      </c>
      <c r="L28" s="62">
        <v>2668</v>
      </c>
      <c r="M28" s="38">
        <f t="shared" si="8"/>
        <v>16</v>
      </c>
      <c r="N28" s="4"/>
      <c r="O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47:73" ht="17.25">
      <c r="AU29" s="4"/>
      <c r="AV29" s="4"/>
      <c r="AW29" s="4"/>
      <c r="AX29" s="4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47:73" ht="17.25">
      <c r="AU30" s="4"/>
      <c r="AV30" s="4"/>
      <c r="AW30" s="4"/>
      <c r="AX30" s="4"/>
      <c r="BD30" s="3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</row>
    <row r="31" spans="47:77" ht="17.25">
      <c r="AU31" s="4"/>
      <c r="AV31" s="4"/>
      <c r="AW31" s="4"/>
      <c r="AX31" s="4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47:73" ht="17.25">
      <c r="AU32" s="4"/>
      <c r="AV32" s="4"/>
      <c r="AW32" s="4"/>
      <c r="AX32" s="4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47:73" ht="17.25">
      <c r="AU33" s="4"/>
      <c r="AV33" s="4"/>
      <c r="AW33" s="4"/>
      <c r="AX33" s="4"/>
      <c r="BD33" s="3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</row>
    <row r="34" spans="47:74" ht="17.25">
      <c r="AU34" s="4"/>
      <c r="AV34" s="4"/>
      <c r="AW34" s="4"/>
      <c r="AX34" s="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  <row r="35" spans="47:73" ht="17.25">
      <c r="AU35" s="4"/>
      <c r="AV35" s="4"/>
      <c r="AW35" s="4"/>
      <c r="AX35" s="4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47:73" ht="17.25">
      <c r="AU36" s="4"/>
      <c r="AV36" s="4"/>
      <c r="AW36" s="4"/>
      <c r="AX36" s="4"/>
      <c r="BD36" s="3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47:77" ht="17.25">
      <c r="AU37" s="4"/>
      <c r="AV37" s="4"/>
      <c r="AW37" s="4"/>
      <c r="AX37" s="4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</row>
    <row r="38" spans="47:73" ht="17.25">
      <c r="AU38" s="4"/>
      <c r="AV38" s="4"/>
      <c r="AW38" s="4"/>
      <c r="AX38" s="4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</row>
    <row r="39" spans="47:73" ht="17.25">
      <c r="AU39" s="4"/>
      <c r="AV39" s="4"/>
      <c r="AW39" s="4"/>
      <c r="AX39" s="4"/>
      <c r="BD39" s="3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</row>
    <row r="40" spans="47:74" ht="17.25">
      <c r="AU40" s="4"/>
      <c r="AV40" s="4"/>
      <c r="AW40" s="4"/>
      <c r="AX40" s="4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</row>
    <row r="41" spans="47:73" ht="17.25">
      <c r="AU41" s="4"/>
      <c r="AV41" s="4"/>
      <c r="AW41" s="4"/>
      <c r="AX41" s="4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</row>
    <row r="42" spans="47:73" ht="17.25">
      <c r="AU42" s="4"/>
      <c r="AV42" s="4"/>
      <c r="AW42" s="4"/>
      <c r="AX42" s="4"/>
      <c r="BD42" s="3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47:77" ht="17.25">
      <c r="AU43" s="4"/>
      <c r="AV43" s="4"/>
      <c r="AW43" s="4"/>
      <c r="AX43" s="4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</row>
    <row r="44" spans="47:73" ht="17.25">
      <c r="AU44" s="4"/>
      <c r="AV44" s="4"/>
      <c r="AW44" s="4"/>
      <c r="AX44" s="4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</row>
    <row r="45" spans="47:73" ht="17.25">
      <c r="AU45" s="4"/>
      <c r="AV45" s="4"/>
      <c r="AW45" s="4"/>
      <c r="AX45" s="4"/>
      <c r="BD45" s="3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47:74" ht="17.25">
      <c r="AU46" s="4"/>
      <c r="AV46" s="4"/>
      <c r="AW46" s="4"/>
      <c r="AX46" s="4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</row>
    <row r="47" spans="47:73" ht="17.25">
      <c r="AU47" s="4"/>
      <c r="AV47" s="4"/>
      <c r="AW47" s="4"/>
      <c r="AX47" s="4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</row>
    <row r="48" spans="47:73" ht="17.25">
      <c r="AU48" s="4"/>
      <c r="AV48" s="4"/>
      <c r="AW48" s="4"/>
      <c r="AX48" s="4"/>
      <c r="BD48" s="3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47:77" ht="17.25">
      <c r="AU49" s="4"/>
      <c r="AV49" s="4"/>
      <c r="AW49" s="4"/>
      <c r="AX49" s="4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</row>
    <row r="50" spans="47:73" ht="17.25">
      <c r="AU50" s="4"/>
      <c r="AV50" s="4"/>
      <c r="AW50" s="4"/>
      <c r="AX50" s="4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47:73" ht="17.25">
      <c r="AU51" s="4"/>
      <c r="AV51" s="4"/>
      <c r="AW51" s="4"/>
      <c r="AX51" s="4"/>
      <c r="BD51" s="3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47:74" ht="17.25">
      <c r="AU52" s="4"/>
      <c r="AV52" s="4"/>
      <c r="AW52" s="4"/>
      <c r="AX52" s="4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</row>
    <row r="53" spans="47:73" ht="17.25">
      <c r="AU53" s="4"/>
      <c r="AV53" s="4"/>
      <c r="AW53" s="4"/>
      <c r="AX53" s="4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</row>
    <row r="54" spans="47:73" ht="17.25">
      <c r="AU54" s="4"/>
      <c r="AV54" s="4"/>
      <c r="AW54" s="4"/>
      <c r="AX54" s="4"/>
      <c r="BD54" s="3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47:77" ht="17.25">
      <c r="AU55" s="4"/>
      <c r="AV55" s="4"/>
      <c r="AW55" s="4"/>
      <c r="AX55" s="4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</row>
    <row r="56" spans="47:73" ht="17.25">
      <c r="AU56" s="4"/>
      <c r="AV56" s="4"/>
      <c r="AW56" s="4"/>
      <c r="AX56" s="4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</row>
    <row r="57" spans="47:73" ht="17.25">
      <c r="AU57" s="4"/>
      <c r="AV57" s="4"/>
      <c r="AW57" s="4"/>
      <c r="AX57" s="4"/>
      <c r="BD57" s="3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47:74" ht="17.25">
      <c r="AU58" s="4"/>
      <c r="AV58" s="4"/>
      <c r="AW58" s="4"/>
      <c r="AX58" s="4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47:56" ht="17.25">
      <c r="AU59" s="4"/>
      <c r="AV59" s="4"/>
      <c r="AW59" s="4"/>
      <c r="AX59" s="4"/>
      <c r="BD59" s="39"/>
    </row>
    <row r="60" spans="47:56" ht="17.25">
      <c r="AU60" s="4"/>
      <c r="AV60" s="4"/>
      <c r="AW60" s="4"/>
      <c r="AX60" s="4"/>
      <c r="BD60" s="39"/>
    </row>
    <row r="61" spans="47:77" ht="17.25">
      <c r="AU61" s="4"/>
      <c r="AV61" s="4"/>
      <c r="AW61" s="4"/>
      <c r="AX61" s="4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47:73" ht="17.25">
      <c r="AU62" s="4"/>
      <c r="AV62" s="4"/>
      <c r="AW62" s="4"/>
      <c r="AX62" s="4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</row>
    <row r="63" spans="47:73" ht="17.25">
      <c r="AU63" s="4"/>
      <c r="AV63" s="4"/>
      <c r="AW63" s="4"/>
      <c r="AX63" s="4"/>
      <c r="BD63" s="3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47:74" ht="17.25">
      <c r="AU64" s="4"/>
      <c r="AV64" s="4"/>
      <c r="AW64" s="4"/>
      <c r="AX64" s="4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47:73" ht="17.25">
      <c r="AU65" s="4"/>
      <c r="AV65" s="4"/>
      <c r="AW65" s="4"/>
      <c r="AX65" s="4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</row>
    <row r="66" spans="47:73" ht="17.25">
      <c r="AU66" s="4"/>
      <c r="AV66" s="4"/>
      <c r="AW66" s="4"/>
      <c r="AX66" s="4"/>
      <c r="BD66" s="3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47:77" ht="17.25">
      <c r="AU67" s="4"/>
      <c r="AV67" s="4"/>
      <c r="AW67" s="4"/>
      <c r="AX67" s="4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</row>
    <row r="68" spans="47:73" ht="17.25">
      <c r="AU68" s="4"/>
      <c r="AV68" s="4"/>
      <c r="AW68" s="4"/>
      <c r="AX68" s="4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</row>
    <row r="69" spans="47:73" ht="17.25">
      <c r="AU69" s="4"/>
      <c r="AV69" s="4"/>
      <c r="AW69" s="4"/>
      <c r="AX69" s="4"/>
      <c r="BD69" s="3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</row>
    <row r="70" spans="47:74" ht="17.25">
      <c r="AU70" s="4"/>
      <c r="AV70" s="4"/>
      <c r="AW70" s="4"/>
      <c r="AX70" s="4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</row>
    <row r="71" spans="47:73" ht="17.25">
      <c r="AU71" s="4"/>
      <c r="AV71" s="4"/>
      <c r="AW71" s="4"/>
      <c r="AX71" s="4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</row>
    <row r="72" spans="47:73" ht="17.25">
      <c r="AU72" s="4"/>
      <c r="AV72" s="4"/>
      <c r="AW72" s="4"/>
      <c r="AX72" s="4"/>
      <c r="BD72" s="3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</row>
    <row r="73" spans="47:77" ht="17.25">
      <c r="AU73" s="4"/>
      <c r="AV73" s="4"/>
      <c r="AW73" s="4"/>
      <c r="AX73" s="4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47:73" ht="17.25">
      <c r="AU74" s="4"/>
      <c r="AV74" s="4"/>
      <c r="AW74" s="4"/>
      <c r="AX74" s="4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</row>
    <row r="75" spans="47:73" ht="17.25">
      <c r="AU75" s="4"/>
      <c r="AV75" s="4"/>
      <c r="AW75" s="4"/>
      <c r="AX75" s="4"/>
      <c r="BD75" s="3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</row>
    <row r="76" spans="47:74" ht="17.25">
      <c r="AU76" s="4"/>
      <c r="AV76" s="4"/>
      <c r="AW76" s="4"/>
      <c r="AX76" s="4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</row>
    <row r="77" spans="47:73" ht="17.25">
      <c r="AU77" s="4"/>
      <c r="AV77" s="4"/>
      <c r="AW77" s="4"/>
      <c r="AX77" s="4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</row>
    <row r="78" spans="47:73" ht="17.25">
      <c r="AU78" s="4"/>
      <c r="AV78" s="4"/>
      <c r="AW78" s="4"/>
      <c r="AX78" s="4"/>
      <c r="BD78" s="3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</row>
    <row r="79" spans="47:77" ht="17.25">
      <c r="AU79" s="4"/>
      <c r="AV79" s="4"/>
      <c r="AW79" s="4"/>
      <c r="AX79" s="4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</row>
    <row r="80" spans="47:73" ht="17.25">
      <c r="AU80" s="4"/>
      <c r="AV80" s="4"/>
      <c r="AW80" s="4"/>
      <c r="AX80" s="4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</row>
    <row r="81" spans="47:73" ht="17.25">
      <c r="AU81" s="4"/>
      <c r="AV81" s="4"/>
      <c r="AW81" s="4"/>
      <c r="AX81" s="4"/>
      <c r="BD81" s="3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</row>
    <row r="82" spans="47:74" ht="17.25">
      <c r="AU82" s="4"/>
      <c r="AV82" s="4"/>
      <c r="AW82" s="4"/>
      <c r="AX82" s="4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</row>
    <row r="83" spans="47:73" ht="17.25">
      <c r="AU83" s="4"/>
      <c r="AV83" s="4"/>
      <c r="AW83" s="4"/>
      <c r="AX83" s="4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</row>
    <row r="84" spans="47:73" ht="17.25">
      <c r="AU84" s="4"/>
      <c r="AV84" s="4"/>
      <c r="AW84" s="4"/>
      <c r="AX84" s="4"/>
      <c r="BD84" s="3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</row>
    <row r="85" spans="47:77" ht="17.25">
      <c r="AU85" s="4"/>
      <c r="AV85" s="4"/>
      <c r="AW85" s="4"/>
      <c r="AX85" s="4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</row>
    <row r="86" spans="47:73" ht="17.25">
      <c r="AU86" s="4"/>
      <c r="AV86" s="4"/>
      <c r="AW86" s="4"/>
      <c r="AX86" s="4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</row>
    <row r="87" spans="47:73" ht="17.25">
      <c r="AU87" s="4"/>
      <c r="AV87" s="4"/>
      <c r="AW87" s="4"/>
      <c r="AX87" s="4"/>
      <c r="BD87" s="3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</row>
    <row r="88" spans="47:74" ht="17.25">
      <c r="AU88" s="4"/>
      <c r="AV88" s="4"/>
      <c r="AW88" s="4"/>
      <c r="AX88" s="4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</row>
    <row r="89" spans="47:73" ht="17.25">
      <c r="AU89" s="4"/>
      <c r="AV89" s="4"/>
      <c r="AW89" s="4"/>
      <c r="AX89" s="4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</row>
    <row r="90" spans="47:73" ht="17.25">
      <c r="AU90" s="4"/>
      <c r="AV90" s="4"/>
      <c r="AW90" s="4"/>
      <c r="AX90" s="4"/>
      <c r="BD90" s="3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</row>
    <row r="91" spans="47:77" ht="17.25">
      <c r="AU91" s="4"/>
      <c r="AV91" s="4"/>
      <c r="AW91" s="4"/>
      <c r="AX91" s="4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</row>
    <row r="92" spans="47:73" ht="17.25">
      <c r="AU92" s="4"/>
      <c r="AV92" s="4"/>
      <c r="AW92" s="4"/>
      <c r="AX92" s="4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spans="47:73" ht="17.25">
      <c r="AU93" s="4"/>
      <c r="AV93" s="4"/>
      <c r="AW93" s="4"/>
      <c r="AX93" s="4"/>
      <c r="BD93" s="3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</row>
    <row r="94" spans="47:74" ht="17.25">
      <c r="AU94" s="4"/>
      <c r="AV94" s="4"/>
      <c r="AW94" s="4"/>
      <c r="AX94" s="4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</row>
    <row r="95" spans="47:73" ht="17.25">
      <c r="AU95" s="4"/>
      <c r="AV95" s="4"/>
      <c r="AW95" s="4"/>
      <c r="AX95" s="4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</row>
    <row r="96" spans="47:73" ht="17.25">
      <c r="AU96" s="4"/>
      <c r="AV96" s="4"/>
      <c r="AW96" s="4"/>
      <c r="AX96" s="4"/>
      <c r="BD96" s="3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</row>
    <row r="97" spans="47:77" ht="17.25">
      <c r="AU97" s="4"/>
      <c r="AV97" s="4"/>
      <c r="AW97" s="4"/>
      <c r="AX97" s="4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</row>
    <row r="98" spans="47:73" ht="17.25">
      <c r="AU98" s="4"/>
      <c r="AV98" s="4"/>
      <c r="AW98" s="4"/>
      <c r="AX98" s="4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</row>
    <row r="99" spans="47:73" ht="17.25">
      <c r="AU99" s="4"/>
      <c r="AV99" s="4"/>
      <c r="AW99" s="4"/>
      <c r="AX99" s="4"/>
      <c r="BD99" s="3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</row>
    <row r="100" spans="47:74" ht="17.25">
      <c r="AU100" s="4"/>
      <c r="AV100" s="4"/>
      <c r="AW100" s="4"/>
      <c r="AX100" s="4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</row>
    <row r="101" spans="47:73" ht="17.25">
      <c r="AU101" s="4"/>
      <c r="AV101" s="4"/>
      <c r="AW101" s="4"/>
      <c r="AX101" s="4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</row>
    <row r="102" spans="47:73" ht="17.25">
      <c r="AU102" s="4"/>
      <c r="AV102" s="4"/>
      <c r="AW102" s="4"/>
      <c r="AX102" s="4"/>
      <c r="BD102" s="3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</row>
    <row r="103" spans="47:77" ht="17.25">
      <c r="AU103" s="4"/>
      <c r="AV103" s="4"/>
      <c r="AW103" s="4"/>
      <c r="AX103" s="4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</row>
    <row r="104" spans="47:73" ht="17.25">
      <c r="AU104" s="4"/>
      <c r="AV104" s="4"/>
      <c r="AW104" s="4"/>
      <c r="AX104" s="4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</row>
    <row r="105" spans="47:73" ht="17.25">
      <c r="AU105" s="4"/>
      <c r="AV105" s="4"/>
      <c r="AW105" s="4"/>
      <c r="AX105" s="4"/>
      <c r="BD105" s="3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</row>
    <row r="106" spans="47:74" ht="17.25">
      <c r="AU106" s="4"/>
      <c r="AV106" s="4"/>
      <c r="AW106" s="4"/>
      <c r="AX106" s="4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</row>
    <row r="107" spans="47:73" ht="17.25">
      <c r="AU107" s="4"/>
      <c r="AV107" s="4"/>
      <c r="AW107" s="4"/>
      <c r="AX107" s="4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</row>
    <row r="108" spans="47:73" ht="17.25">
      <c r="AU108" s="4"/>
      <c r="AV108" s="4"/>
      <c r="AW108" s="4"/>
      <c r="AX108" s="4"/>
      <c r="BD108" s="3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</row>
    <row r="109" spans="47:77" ht="17.25">
      <c r="AU109" s="4"/>
      <c r="AV109" s="4"/>
      <c r="AW109" s="4"/>
      <c r="AX109" s="4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</row>
    <row r="110" spans="47:73" ht="17.25">
      <c r="AU110" s="4"/>
      <c r="AV110" s="4"/>
      <c r="AW110" s="4"/>
      <c r="AX110" s="4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</row>
    <row r="111" spans="47:73" ht="17.25">
      <c r="AU111" s="4"/>
      <c r="AV111" s="4"/>
      <c r="AW111" s="4"/>
      <c r="AX111" s="4"/>
      <c r="BD111" s="3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</row>
    <row r="112" spans="47:74" ht="17.25">
      <c r="AU112" s="4"/>
      <c r="AV112" s="4"/>
      <c r="AW112" s="4"/>
      <c r="AX112" s="4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</row>
    <row r="113" spans="47:73" ht="17.25">
      <c r="AU113" s="4"/>
      <c r="AV113" s="4"/>
      <c r="AW113" s="4"/>
      <c r="AX113" s="4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</row>
    <row r="114" spans="47:73" ht="17.25">
      <c r="AU114" s="4"/>
      <c r="AV114" s="4"/>
      <c r="AW114" s="4"/>
      <c r="AX114" s="4"/>
      <c r="BD114" s="3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</row>
    <row r="115" spans="47:77" ht="17.25">
      <c r="AU115" s="4"/>
      <c r="AV115" s="4"/>
      <c r="AW115" s="4"/>
      <c r="AX115" s="4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</row>
    <row r="116" spans="47:73" ht="17.25">
      <c r="AU116" s="4"/>
      <c r="AV116" s="4"/>
      <c r="AW116" s="4"/>
      <c r="AX116" s="4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</row>
    <row r="117" spans="47:73" ht="17.25">
      <c r="AU117" s="4"/>
      <c r="AV117" s="4"/>
      <c r="AW117" s="4"/>
      <c r="AX117" s="4"/>
      <c r="BD117" s="3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</row>
    <row r="118" spans="47:74" ht="17.25">
      <c r="AU118" s="4"/>
      <c r="AV118" s="4"/>
      <c r="AW118" s="4"/>
      <c r="AX118" s="4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</row>
    <row r="119" spans="47:73" ht="17.25">
      <c r="AU119" s="4"/>
      <c r="AV119" s="4"/>
      <c r="AW119" s="4"/>
      <c r="AX119" s="4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</row>
    <row r="120" spans="47:73" ht="17.25">
      <c r="AU120" s="4"/>
      <c r="AV120" s="4"/>
      <c r="AW120" s="4"/>
      <c r="AX120" s="4"/>
      <c r="BD120" s="3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</row>
    <row r="121" spans="47:77" ht="17.25">
      <c r="AU121" s="4"/>
      <c r="AV121" s="4"/>
      <c r="AW121" s="4"/>
      <c r="AX121" s="4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</row>
    <row r="122" spans="47:73" ht="17.25">
      <c r="AU122" s="4"/>
      <c r="AV122" s="4"/>
      <c r="AW122" s="4"/>
      <c r="AX122" s="4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</row>
    <row r="123" spans="47:73" ht="17.25">
      <c r="AU123" s="4"/>
      <c r="AV123" s="4"/>
      <c r="AW123" s="4"/>
      <c r="AX123" s="4"/>
      <c r="BD123" s="3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</row>
    <row r="124" spans="47:74" ht="17.25">
      <c r="AU124" s="4"/>
      <c r="AV124" s="4"/>
      <c r="AW124" s="4"/>
      <c r="AX124" s="4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</row>
    <row r="125" spans="56:73" ht="17.25"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</row>
    <row r="126" spans="56:73" ht="17.25"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</row>
    <row r="127" spans="56:77" ht="17.25"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</row>
    <row r="128" ht="17.25">
      <c r="BD128" s="39"/>
    </row>
    <row r="129" ht="17.25">
      <c r="BD129" s="39"/>
    </row>
    <row r="130" spans="56:74" ht="17.25">
      <c r="BD130" s="39"/>
      <c r="BV130" s="39"/>
    </row>
    <row r="131" ht="17.25">
      <c r="BD131" s="39"/>
    </row>
    <row r="132" ht="17.25">
      <c r="BD132" s="39"/>
    </row>
    <row r="133" spans="56:77" ht="17.25">
      <c r="BD133" s="39"/>
      <c r="BV133" s="39"/>
      <c r="BW133" s="39"/>
      <c r="BX133" s="39"/>
      <c r="BY133" s="39"/>
    </row>
    <row r="134" ht="17.25">
      <c r="BD134" s="39"/>
    </row>
    <row r="135" ht="17.25">
      <c r="BD135" s="39"/>
    </row>
    <row r="136" spans="56:74" ht="17.25">
      <c r="BD136" s="39"/>
      <c r="BV136" s="39"/>
    </row>
    <row r="137" ht="17.25">
      <c r="BD137" s="39"/>
    </row>
    <row r="138" ht="17.25">
      <c r="BD138" s="39"/>
    </row>
    <row r="139" spans="56:77" ht="17.25">
      <c r="BD139" s="39"/>
      <c r="BV139" s="39"/>
      <c r="BW139" s="39"/>
      <c r="BX139" s="39"/>
      <c r="BY139" s="39"/>
    </row>
    <row r="140" ht="17.25">
      <c r="BD140" s="39"/>
    </row>
    <row r="141" ht="17.25">
      <c r="BD141" s="39"/>
    </row>
    <row r="142" spans="56:74" ht="17.25">
      <c r="BD142" s="39"/>
      <c r="BV142" s="39"/>
    </row>
  </sheetData>
  <sheetProtection/>
  <mergeCells count="6">
    <mergeCell ref="K4:M4"/>
    <mergeCell ref="A2:M2"/>
    <mergeCell ref="B5:D5"/>
    <mergeCell ref="E5:G5"/>
    <mergeCell ref="H5:J5"/>
    <mergeCell ref="B4:J4"/>
  </mergeCells>
  <printOptions horizontalCentered="1"/>
  <pageMargins left="0.7874015748031497" right="0.7874015748031497" top="0.7874015748031497" bottom="0.4330708661417323" header="0.5118110236220472" footer="0.196850393700787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0"/>
  <sheetViews>
    <sheetView view="pageBreakPreview" zoomScale="70" zoomScaleSheetLayoutView="7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1" sqref="H11"/>
    </sheetView>
  </sheetViews>
  <sheetFormatPr defaultColWidth="10.66015625" defaultRowHeight="18"/>
  <cols>
    <col min="1" max="1" width="3.91015625" style="0" customWidth="1"/>
    <col min="2" max="2" width="10.33203125" style="0" customWidth="1"/>
    <col min="3" max="3" width="2.66015625" style="0" customWidth="1"/>
    <col min="5" max="21" width="9.66015625" style="0" customWidth="1"/>
  </cols>
  <sheetData>
    <row r="1" spans="2:5" ht="17.25">
      <c r="B1" s="66"/>
      <c r="E1" s="67" t="s">
        <v>70</v>
      </c>
    </row>
    <row r="2" ht="17.25">
      <c r="B2" s="66"/>
    </row>
    <row r="3" spans="2:11" ht="17.25">
      <c r="B3" s="109" t="s">
        <v>69</v>
      </c>
      <c r="C3" s="109"/>
      <c r="D3" s="109"/>
      <c r="E3" s="109"/>
      <c r="F3" s="109"/>
      <c r="J3" s="68"/>
      <c r="K3" s="69"/>
    </row>
    <row r="4" spans="2:11" ht="17.25">
      <c r="B4" s="109" t="s">
        <v>59</v>
      </c>
      <c r="C4" s="109"/>
      <c r="D4" s="70"/>
      <c r="E4" s="70"/>
      <c r="F4" s="70"/>
      <c r="J4" s="68"/>
      <c r="K4" s="69"/>
    </row>
    <row r="5" ht="18" thickBot="1"/>
    <row r="6" spans="2:21" ht="17.25">
      <c r="B6" s="71" t="s">
        <v>36</v>
      </c>
      <c r="C6" s="71" t="s">
        <v>37</v>
      </c>
      <c r="D6" s="72" t="s">
        <v>38</v>
      </c>
      <c r="E6" s="73" t="s">
        <v>39</v>
      </c>
      <c r="F6" s="73" t="s">
        <v>40</v>
      </c>
      <c r="G6" s="73" t="s">
        <v>41</v>
      </c>
      <c r="H6" s="73" t="s">
        <v>42</v>
      </c>
      <c r="I6" s="73" t="s">
        <v>43</v>
      </c>
      <c r="J6" s="73" t="s">
        <v>44</v>
      </c>
      <c r="K6" s="73" t="s">
        <v>45</v>
      </c>
      <c r="L6" s="74" t="s">
        <v>46</v>
      </c>
      <c r="M6" s="75" t="s">
        <v>47</v>
      </c>
      <c r="N6" s="73" t="s">
        <v>48</v>
      </c>
      <c r="O6" s="73" t="s">
        <v>49</v>
      </c>
      <c r="P6" s="73" t="s">
        <v>50</v>
      </c>
      <c r="Q6" s="73" t="s">
        <v>51</v>
      </c>
      <c r="R6" s="73" t="s">
        <v>52</v>
      </c>
      <c r="S6" s="73" t="s">
        <v>53</v>
      </c>
      <c r="T6" s="73" t="s">
        <v>54</v>
      </c>
      <c r="U6" s="76" t="s">
        <v>55</v>
      </c>
    </row>
    <row r="7" spans="2:21" ht="18" thickBot="1">
      <c r="B7" s="77" t="s">
        <v>56</v>
      </c>
      <c r="C7" s="77" t="s">
        <v>57</v>
      </c>
      <c r="D7" s="77"/>
      <c r="E7" s="78"/>
      <c r="F7" s="78"/>
      <c r="G7" s="78"/>
      <c r="H7" s="78"/>
      <c r="I7" s="78"/>
      <c r="J7" s="78"/>
      <c r="K7" s="78"/>
      <c r="L7" s="79"/>
      <c r="M7" s="80"/>
      <c r="N7" s="78"/>
      <c r="O7" s="78"/>
      <c r="P7" s="78"/>
      <c r="Q7" s="78"/>
      <c r="R7" s="78"/>
      <c r="S7" s="78"/>
      <c r="T7" s="78"/>
      <c r="U7" s="81"/>
    </row>
    <row r="8" spans="2:21" ht="30" customHeight="1">
      <c r="B8" s="82"/>
      <c r="C8" s="83" t="s">
        <v>0</v>
      </c>
      <c r="D8" s="84">
        <f>SUM(E8:U8)</f>
        <v>687275</v>
      </c>
      <c r="E8" s="85">
        <f>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</f>
        <v>34772</v>
      </c>
      <c r="F8" s="85">
        <f aca="true" t="shared" si="0" ref="F8:U8">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+F203+F206+F209+F212+F215+F218+F221+F224+F227+F230+F233+F236+F239+F242</f>
        <v>36047</v>
      </c>
      <c r="G8" s="85">
        <f t="shared" si="0"/>
        <v>37645</v>
      </c>
      <c r="H8" s="85">
        <f t="shared" si="0"/>
        <v>36806</v>
      </c>
      <c r="I8" s="85">
        <f t="shared" si="0"/>
        <v>39392</v>
      </c>
      <c r="J8" s="85">
        <f t="shared" si="0"/>
        <v>41742</v>
      </c>
      <c r="K8" s="85">
        <f t="shared" si="0"/>
        <v>45913</v>
      </c>
      <c r="L8" s="86">
        <f t="shared" si="0"/>
        <v>54679</v>
      </c>
      <c r="M8" s="87">
        <f t="shared" si="0"/>
        <v>51622</v>
      </c>
      <c r="N8" s="85">
        <f t="shared" si="0"/>
        <v>42541</v>
      </c>
      <c r="O8" s="85">
        <f t="shared" si="0"/>
        <v>40427</v>
      </c>
      <c r="P8" s="85">
        <f t="shared" si="0"/>
        <v>42410</v>
      </c>
      <c r="Q8" s="85">
        <f t="shared" si="0"/>
        <v>54534</v>
      </c>
      <c r="R8" s="85">
        <f t="shared" si="0"/>
        <v>39137</v>
      </c>
      <c r="S8" s="85">
        <f t="shared" si="0"/>
        <v>33364</v>
      </c>
      <c r="T8" s="85">
        <f t="shared" si="0"/>
        <v>26168</v>
      </c>
      <c r="U8" s="88">
        <f t="shared" si="0"/>
        <v>30076</v>
      </c>
    </row>
    <row r="9" spans="2:21" ht="30" customHeight="1">
      <c r="B9" s="89" t="s">
        <v>60</v>
      </c>
      <c r="C9" s="83" t="s">
        <v>1</v>
      </c>
      <c r="D9" s="84">
        <f>SUM(E9:U9)</f>
        <v>707197</v>
      </c>
      <c r="E9" s="85">
        <f aca="true" t="shared" si="1" ref="E9:U9">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</f>
        <v>33083</v>
      </c>
      <c r="F9" s="85">
        <f t="shared" si="1"/>
        <v>33818</v>
      </c>
      <c r="G9" s="85">
        <f t="shared" si="1"/>
        <v>35397</v>
      </c>
      <c r="H9" s="85">
        <f t="shared" si="1"/>
        <v>34825</v>
      </c>
      <c r="I9" s="85">
        <f t="shared" si="1"/>
        <v>35675</v>
      </c>
      <c r="J9" s="85">
        <f t="shared" si="1"/>
        <v>39468</v>
      </c>
      <c r="K9" s="85">
        <f t="shared" si="1"/>
        <v>44408</v>
      </c>
      <c r="L9" s="90">
        <f t="shared" si="1"/>
        <v>52856</v>
      </c>
      <c r="M9" s="91">
        <f t="shared" si="1"/>
        <v>49824</v>
      </c>
      <c r="N9" s="85">
        <f t="shared" si="1"/>
        <v>42307</v>
      </c>
      <c r="O9" s="85">
        <f t="shared" si="1"/>
        <v>41113</v>
      </c>
      <c r="P9" s="85">
        <f t="shared" si="1"/>
        <v>42843</v>
      </c>
      <c r="Q9" s="85">
        <f t="shared" si="1"/>
        <v>55651</v>
      </c>
      <c r="R9" s="85">
        <f t="shared" si="1"/>
        <v>40706</v>
      </c>
      <c r="S9" s="85">
        <f t="shared" si="1"/>
        <v>35641</v>
      </c>
      <c r="T9" s="85">
        <f t="shared" si="1"/>
        <v>32424</v>
      </c>
      <c r="U9" s="92">
        <f t="shared" si="1"/>
        <v>57158</v>
      </c>
    </row>
    <row r="10" spans="2:24" ht="30" customHeight="1" thickBot="1">
      <c r="B10" s="77"/>
      <c r="C10" s="77" t="s">
        <v>2</v>
      </c>
      <c r="D10" s="93">
        <f aca="true" t="shared" si="2" ref="D10:U10">D8+D9</f>
        <v>1394472</v>
      </c>
      <c r="E10" s="94">
        <f t="shared" si="2"/>
        <v>67855</v>
      </c>
      <c r="F10" s="94">
        <f t="shared" si="2"/>
        <v>69865</v>
      </c>
      <c r="G10" s="94">
        <f t="shared" si="2"/>
        <v>73042</v>
      </c>
      <c r="H10" s="94">
        <f t="shared" si="2"/>
        <v>71631</v>
      </c>
      <c r="I10" s="94">
        <f t="shared" si="2"/>
        <v>75067</v>
      </c>
      <c r="J10" s="94">
        <f t="shared" si="2"/>
        <v>81210</v>
      </c>
      <c r="K10" s="94">
        <f t="shared" si="2"/>
        <v>90321</v>
      </c>
      <c r="L10" s="95">
        <f t="shared" si="2"/>
        <v>107535</v>
      </c>
      <c r="M10" s="96">
        <f t="shared" si="2"/>
        <v>101446</v>
      </c>
      <c r="N10" s="94">
        <f t="shared" si="2"/>
        <v>84848</v>
      </c>
      <c r="O10" s="94">
        <f t="shared" si="2"/>
        <v>81540</v>
      </c>
      <c r="P10" s="94">
        <f t="shared" si="2"/>
        <v>85253</v>
      </c>
      <c r="Q10" s="94">
        <f t="shared" si="2"/>
        <v>110185</v>
      </c>
      <c r="R10" s="94">
        <f t="shared" si="2"/>
        <v>79843</v>
      </c>
      <c r="S10" s="94">
        <f t="shared" si="2"/>
        <v>69005</v>
      </c>
      <c r="T10" s="94">
        <f t="shared" si="2"/>
        <v>58592</v>
      </c>
      <c r="U10" s="97">
        <f t="shared" si="2"/>
        <v>87234</v>
      </c>
      <c r="V10" s="98"/>
      <c r="W10" s="98"/>
      <c r="X10" s="98"/>
    </row>
    <row r="11" spans="2:21" ht="30" customHeight="1">
      <c r="B11" s="82"/>
      <c r="C11" s="83" t="s">
        <v>0</v>
      </c>
      <c r="D11" s="84">
        <f>SUM(E11:U11)</f>
        <v>648600</v>
      </c>
      <c r="E11" s="85">
        <f>E17+E20+E23+E26+E29+E32+E35+E38+E41+E44+E47+E50+E53</f>
        <v>32844</v>
      </c>
      <c r="F11" s="85">
        <f aca="true" t="shared" si="3" ref="F11:U11">F17+F20+F23+F26+F29+F32+F35+F38+F41+F44+F47+F50+F53</f>
        <v>34120</v>
      </c>
      <c r="G11" s="85">
        <f t="shared" si="3"/>
        <v>35655</v>
      </c>
      <c r="H11" s="85">
        <f t="shared" si="3"/>
        <v>34743</v>
      </c>
      <c r="I11" s="85">
        <f t="shared" si="3"/>
        <v>36712</v>
      </c>
      <c r="J11" s="85">
        <f t="shared" si="3"/>
        <v>39192</v>
      </c>
      <c r="K11" s="85">
        <f t="shared" si="3"/>
        <v>43389</v>
      </c>
      <c r="L11" s="85">
        <f t="shared" si="3"/>
        <v>51907</v>
      </c>
      <c r="M11" s="85">
        <f t="shared" si="3"/>
        <v>49141</v>
      </c>
      <c r="N11" s="85">
        <f t="shared" si="3"/>
        <v>40426</v>
      </c>
      <c r="O11" s="85">
        <f t="shared" si="3"/>
        <v>38158</v>
      </c>
      <c r="P11" s="85">
        <f t="shared" si="3"/>
        <v>39858</v>
      </c>
      <c r="Q11" s="85">
        <f t="shared" si="3"/>
        <v>51346</v>
      </c>
      <c r="R11" s="85">
        <f t="shared" si="3"/>
        <v>36910</v>
      </c>
      <c r="S11" s="85">
        <f t="shared" si="3"/>
        <v>31563</v>
      </c>
      <c r="T11" s="85">
        <f t="shared" si="3"/>
        <v>24583</v>
      </c>
      <c r="U11" s="88">
        <f t="shared" si="3"/>
        <v>28053</v>
      </c>
    </row>
    <row r="12" spans="2:21" ht="30" customHeight="1">
      <c r="B12" s="89" t="s">
        <v>71</v>
      </c>
      <c r="C12" s="83" t="s">
        <v>1</v>
      </c>
      <c r="D12" s="84">
        <f>SUM(E12:U12)</f>
        <v>667550</v>
      </c>
      <c r="E12" s="85">
        <f>E18+E21+E24+E27+E30+E33+E36+E39+E42+E45+E48+E51+E54</f>
        <v>31255</v>
      </c>
      <c r="F12" s="85">
        <f aca="true" t="shared" si="4" ref="F12:U12">F18+F21+F24+F27+F30+F33+F36+F39+F42+F45+F48+F51+F54</f>
        <v>31944</v>
      </c>
      <c r="G12" s="85">
        <f t="shared" si="4"/>
        <v>33518</v>
      </c>
      <c r="H12" s="85">
        <f t="shared" si="4"/>
        <v>32929</v>
      </c>
      <c r="I12" s="85">
        <f t="shared" si="4"/>
        <v>33443</v>
      </c>
      <c r="J12" s="85">
        <f t="shared" si="4"/>
        <v>37223</v>
      </c>
      <c r="K12" s="85">
        <f t="shared" si="4"/>
        <v>42090</v>
      </c>
      <c r="L12" s="85">
        <f t="shared" si="4"/>
        <v>50275</v>
      </c>
      <c r="M12" s="85">
        <f t="shared" si="4"/>
        <v>47600</v>
      </c>
      <c r="N12" s="85">
        <f t="shared" si="4"/>
        <v>40183</v>
      </c>
      <c r="O12" s="85">
        <f t="shared" si="4"/>
        <v>38770</v>
      </c>
      <c r="P12" s="85">
        <f t="shared" si="4"/>
        <v>40344</v>
      </c>
      <c r="Q12" s="85">
        <f t="shared" si="4"/>
        <v>52547</v>
      </c>
      <c r="R12" s="85">
        <f t="shared" si="4"/>
        <v>38538</v>
      </c>
      <c r="S12" s="85">
        <f t="shared" si="4"/>
        <v>33616</v>
      </c>
      <c r="T12" s="85">
        <f t="shared" si="4"/>
        <v>30294</v>
      </c>
      <c r="U12" s="92">
        <f t="shared" si="4"/>
        <v>52981</v>
      </c>
    </row>
    <row r="13" spans="2:24" ht="30" customHeight="1" thickBot="1">
      <c r="B13" s="77"/>
      <c r="C13" s="77" t="s">
        <v>2</v>
      </c>
      <c r="D13" s="93">
        <f aca="true" t="shared" si="5" ref="D13:U13">D11+D12</f>
        <v>1316150</v>
      </c>
      <c r="E13" s="94">
        <f t="shared" si="5"/>
        <v>64099</v>
      </c>
      <c r="F13" s="94">
        <f t="shared" si="5"/>
        <v>66064</v>
      </c>
      <c r="G13" s="94">
        <f t="shared" si="5"/>
        <v>69173</v>
      </c>
      <c r="H13" s="94">
        <f t="shared" si="5"/>
        <v>67672</v>
      </c>
      <c r="I13" s="94">
        <f t="shared" si="5"/>
        <v>70155</v>
      </c>
      <c r="J13" s="94">
        <f t="shared" si="5"/>
        <v>76415</v>
      </c>
      <c r="K13" s="94">
        <f t="shared" si="5"/>
        <v>85479</v>
      </c>
      <c r="L13" s="95">
        <f t="shared" si="5"/>
        <v>102182</v>
      </c>
      <c r="M13" s="96">
        <f t="shared" si="5"/>
        <v>96741</v>
      </c>
      <c r="N13" s="94">
        <f t="shared" si="5"/>
        <v>80609</v>
      </c>
      <c r="O13" s="94">
        <f t="shared" si="5"/>
        <v>76928</v>
      </c>
      <c r="P13" s="94">
        <f t="shared" si="5"/>
        <v>80202</v>
      </c>
      <c r="Q13" s="94">
        <f t="shared" si="5"/>
        <v>103893</v>
      </c>
      <c r="R13" s="94">
        <f t="shared" si="5"/>
        <v>75448</v>
      </c>
      <c r="S13" s="94">
        <f t="shared" si="5"/>
        <v>65179</v>
      </c>
      <c r="T13" s="94">
        <f t="shared" si="5"/>
        <v>54877</v>
      </c>
      <c r="U13" s="97">
        <f t="shared" si="5"/>
        <v>81034</v>
      </c>
      <c r="V13" s="98"/>
      <c r="W13" s="98"/>
      <c r="X13" s="98"/>
    </row>
    <row r="14" spans="2:21" ht="30" customHeight="1">
      <c r="B14" s="82"/>
      <c r="C14" s="83" t="s">
        <v>0</v>
      </c>
      <c r="D14" s="84">
        <f>SUM(E14:U14)</f>
        <v>38675</v>
      </c>
      <c r="E14" s="85">
        <f>E56+E59+E62+E65+E68+E71</f>
        <v>1928</v>
      </c>
      <c r="F14" s="85">
        <f aca="true" t="shared" si="6" ref="F14:U14">F56+F59+F62+F65+F68+F71</f>
        <v>1927</v>
      </c>
      <c r="G14" s="85">
        <f t="shared" si="6"/>
        <v>1990</v>
      </c>
      <c r="H14" s="85">
        <f t="shared" si="6"/>
        <v>2063</v>
      </c>
      <c r="I14" s="85">
        <f t="shared" si="6"/>
        <v>2680</v>
      </c>
      <c r="J14" s="85">
        <f t="shared" si="6"/>
        <v>2550</v>
      </c>
      <c r="K14" s="85">
        <f t="shared" si="6"/>
        <v>2524</v>
      </c>
      <c r="L14" s="85">
        <f t="shared" si="6"/>
        <v>2772</v>
      </c>
      <c r="M14" s="85">
        <f t="shared" si="6"/>
        <v>2481</v>
      </c>
      <c r="N14" s="85">
        <f t="shared" si="6"/>
        <v>2115</v>
      </c>
      <c r="O14" s="85">
        <f t="shared" si="6"/>
        <v>2269</v>
      </c>
      <c r="P14" s="85">
        <f t="shared" si="6"/>
        <v>2552</v>
      </c>
      <c r="Q14" s="85">
        <f t="shared" si="6"/>
        <v>3188</v>
      </c>
      <c r="R14" s="85">
        <f t="shared" si="6"/>
        <v>2227</v>
      </c>
      <c r="S14" s="85">
        <f t="shared" si="6"/>
        <v>1801</v>
      </c>
      <c r="T14" s="85">
        <f t="shared" si="6"/>
        <v>1585</v>
      </c>
      <c r="U14" s="88">
        <f t="shared" si="6"/>
        <v>2023</v>
      </c>
    </row>
    <row r="15" spans="2:21" ht="30" customHeight="1">
      <c r="B15" s="89" t="s">
        <v>72</v>
      </c>
      <c r="C15" s="83" t="s">
        <v>1</v>
      </c>
      <c r="D15" s="84">
        <f>SUM(E15:U15)</f>
        <v>39647</v>
      </c>
      <c r="E15" s="85">
        <f>E57+E60+E63+E66+E69+E72</f>
        <v>1828</v>
      </c>
      <c r="F15" s="85">
        <f aca="true" t="shared" si="7" ref="F15:U15">F57+F60+F63+F66+F69+F72</f>
        <v>1874</v>
      </c>
      <c r="G15" s="85">
        <f t="shared" si="7"/>
        <v>1879</v>
      </c>
      <c r="H15" s="85">
        <f t="shared" si="7"/>
        <v>1896</v>
      </c>
      <c r="I15" s="85">
        <f t="shared" si="7"/>
        <v>2232</v>
      </c>
      <c r="J15" s="85">
        <f t="shared" si="7"/>
        <v>2245</v>
      </c>
      <c r="K15" s="85">
        <f t="shared" si="7"/>
        <v>2318</v>
      </c>
      <c r="L15" s="85">
        <f t="shared" si="7"/>
        <v>2581</v>
      </c>
      <c r="M15" s="85">
        <f t="shared" si="7"/>
        <v>2224</v>
      </c>
      <c r="N15" s="85">
        <f t="shared" si="7"/>
        <v>2124</v>
      </c>
      <c r="O15" s="85">
        <f t="shared" si="7"/>
        <v>2343</v>
      </c>
      <c r="P15" s="85">
        <f t="shared" si="7"/>
        <v>2499</v>
      </c>
      <c r="Q15" s="85">
        <f t="shared" si="7"/>
        <v>3104</v>
      </c>
      <c r="R15" s="85">
        <f t="shared" si="7"/>
        <v>2168</v>
      </c>
      <c r="S15" s="85">
        <f t="shared" si="7"/>
        <v>2025</v>
      </c>
      <c r="T15" s="85">
        <f t="shared" si="7"/>
        <v>2130</v>
      </c>
      <c r="U15" s="92">
        <f t="shared" si="7"/>
        <v>4177</v>
      </c>
    </row>
    <row r="16" spans="2:24" ht="30" customHeight="1" thickBot="1">
      <c r="B16" s="77"/>
      <c r="C16" s="77" t="s">
        <v>2</v>
      </c>
      <c r="D16" s="93">
        <f aca="true" t="shared" si="8" ref="D16:U16">D14+D15</f>
        <v>78322</v>
      </c>
      <c r="E16" s="94">
        <f t="shared" si="8"/>
        <v>3756</v>
      </c>
      <c r="F16" s="94">
        <f t="shared" si="8"/>
        <v>3801</v>
      </c>
      <c r="G16" s="94">
        <f t="shared" si="8"/>
        <v>3869</v>
      </c>
      <c r="H16" s="94">
        <f t="shared" si="8"/>
        <v>3959</v>
      </c>
      <c r="I16" s="94">
        <f t="shared" si="8"/>
        <v>4912</v>
      </c>
      <c r="J16" s="94">
        <f t="shared" si="8"/>
        <v>4795</v>
      </c>
      <c r="K16" s="94">
        <f t="shared" si="8"/>
        <v>4842</v>
      </c>
      <c r="L16" s="95">
        <f t="shared" si="8"/>
        <v>5353</v>
      </c>
      <c r="M16" s="96">
        <f t="shared" si="8"/>
        <v>4705</v>
      </c>
      <c r="N16" s="94">
        <f t="shared" si="8"/>
        <v>4239</v>
      </c>
      <c r="O16" s="94">
        <f t="shared" si="8"/>
        <v>4612</v>
      </c>
      <c r="P16" s="94">
        <f t="shared" si="8"/>
        <v>5051</v>
      </c>
      <c r="Q16" s="94">
        <f t="shared" si="8"/>
        <v>6292</v>
      </c>
      <c r="R16" s="94">
        <f t="shared" si="8"/>
        <v>4395</v>
      </c>
      <c r="S16" s="94">
        <f t="shared" si="8"/>
        <v>3826</v>
      </c>
      <c r="T16" s="94">
        <f t="shared" si="8"/>
        <v>3715</v>
      </c>
      <c r="U16" s="97">
        <f t="shared" si="8"/>
        <v>6200</v>
      </c>
      <c r="V16" s="98"/>
      <c r="W16" s="98"/>
      <c r="X16" s="98"/>
    </row>
    <row r="17" spans="2:21" ht="30" customHeight="1">
      <c r="B17" s="82"/>
      <c r="C17" s="83" t="s">
        <v>0</v>
      </c>
      <c r="D17" s="84">
        <f>SUM(E17:U17)</f>
        <v>163016</v>
      </c>
      <c r="E17" s="99">
        <v>7991</v>
      </c>
      <c r="F17" s="99">
        <v>8474</v>
      </c>
      <c r="G17" s="99">
        <v>8977</v>
      </c>
      <c r="H17" s="99">
        <v>8691</v>
      </c>
      <c r="I17" s="99">
        <v>8935</v>
      </c>
      <c r="J17" s="99">
        <v>8901</v>
      </c>
      <c r="K17" s="99">
        <v>10148</v>
      </c>
      <c r="L17" s="100">
        <v>12831</v>
      </c>
      <c r="M17" s="101">
        <v>12696</v>
      </c>
      <c r="N17" s="99">
        <v>10816</v>
      </c>
      <c r="O17" s="99">
        <v>10120</v>
      </c>
      <c r="P17" s="99">
        <v>10061</v>
      </c>
      <c r="Q17" s="99">
        <v>13404</v>
      </c>
      <c r="R17" s="99">
        <v>9669</v>
      </c>
      <c r="S17" s="99">
        <v>8144</v>
      </c>
      <c r="T17" s="99">
        <v>6250</v>
      </c>
      <c r="U17" s="102">
        <v>6908</v>
      </c>
    </row>
    <row r="18" spans="2:21" ht="30" customHeight="1">
      <c r="B18" s="89" t="s">
        <v>61</v>
      </c>
      <c r="C18" s="83" t="s">
        <v>1</v>
      </c>
      <c r="D18" s="84">
        <f>SUM(E18:U18)</f>
        <v>173207</v>
      </c>
      <c r="E18" s="103">
        <v>7562</v>
      </c>
      <c r="F18" s="103">
        <v>8110</v>
      </c>
      <c r="G18" s="103">
        <v>8422</v>
      </c>
      <c r="H18" s="103">
        <v>8331</v>
      </c>
      <c r="I18" s="103">
        <v>8719</v>
      </c>
      <c r="J18" s="103">
        <v>9346</v>
      </c>
      <c r="K18" s="103">
        <v>10518</v>
      </c>
      <c r="L18" s="104">
        <v>13172</v>
      </c>
      <c r="M18" s="105">
        <v>13058</v>
      </c>
      <c r="N18" s="103">
        <v>11172</v>
      </c>
      <c r="O18" s="103">
        <v>10505</v>
      </c>
      <c r="P18" s="103">
        <v>10440</v>
      </c>
      <c r="Q18" s="103">
        <v>14141</v>
      </c>
      <c r="R18" s="103">
        <v>10321</v>
      </c>
      <c r="S18" s="103">
        <v>8905</v>
      </c>
      <c r="T18" s="103">
        <v>7681</v>
      </c>
      <c r="U18" s="106">
        <v>12804</v>
      </c>
    </row>
    <row r="19" spans="2:24" ht="30" customHeight="1" thickBot="1">
      <c r="B19" s="107"/>
      <c r="C19" s="77" t="s">
        <v>2</v>
      </c>
      <c r="D19" s="93">
        <f aca="true" t="shared" si="9" ref="D19:U19">D17+D18</f>
        <v>336223</v>
      </c>
      <c r="E19" s="94">
        <f t="shared" si="9"/>
        <v>15553</v>
      </c>
      <c r="F19" s="94">
        <f t="shared" si="9"/>
        <v>16584</v>
      </c>
      <c r="G19" s="94">
        <f t="shared" si="9"/>
        <v>17399</v>
      </c>
      <c r="H19" s="94">
        <f t="shared" si="9"/>
        <v>17022</v>
      </c>
      <c r="I19" s="94">
        <f t="shared" si="9"/>
        <v>17654</v>
      </c>
      <c r="J19" s="94">
        <f t="shared" si="9"/>
        <v>18247</v>
      </c>
      <c r="K19" s="94">
        <f t="shared" si="9"/>
        <v>20666</v>
      </c>
      <c r="L19" s="95">
        <f t="shared" si="9"/>
        <v>26003</v>
      </c>
      <c r="M19" s="96">
        <f t="shared" si="9"/>
        <v>25754</v>
      </c>
      <c r="N19" s="94">
        <f t="shared" si="9"/>
        <v>21988</v>
      </c>
      <c r="O19" s="94">
        <f t="shared" si="9"/>
        <v>20625</v>
      </c>
      <c r="P19" s="94">
        <f t="shared" si="9"/>
        <v>20501</v>
      </c>
      <c r="Q19" s="94">
        <f t="shared" si="9"/>
        <v>27545</v>
      </c>
      <c r="R19" s="94">
        <f t="shared" si="9"/>
        <v>19990</v>
      </c>
      <c r="S19" s="94">
        <f t="shared" si="9"/>
        <v>17049</v>
      </c>
      <c r="T19" s="94">
        <f t="shared" si="9"/>
        <v>13931</v>
      </c>
      <c r="U19" s="97">
        <f t="shared" si="9"/>
        <v>19712</v>
      </c>
      <c r="V19" s="98"/>
      <c r="W19" s="98"/>
      <c r="X19" s="98"/>
    </row>
    <row r="20" spans="2:21" ht="30" customHeight="1">
      <c r="B20" s="89"/>
      <c r="C20" s="83" t="s">
        <v>0</v>
      </c>
      <c r="D20" s="84">
        <f>SUM(E20:U20)</f>
        <v>54569</v>
      </c>
      <c r="E20" s="99">
        <v>2769</v>
      </c>
      <c r="F20" s="99">
        <v>2790</v>
      </c>
      <c r="G20" s="99">
        <v>3085</v>
      </c>
      <c r="H20" s="99">
        <v>2923</v>
      </c>
      <c r="I20" s="99">
        <v>3280</v>
      </c>
      <c r="J20" s="99">
        <v>3444</v>
      </c>
      <c r="K20" s="99">
        <v>3682</v>
      </c>
      <c r="L20" s="100">
        <v>4364</v>
      </c>
      <c r="M20" s="101">
        <v>4163</v>
      </c>
      <c r="N20" s="99">
        <v>3387</v>
      </c>
      <c r="O20" s="99">
        <v>3279</v>
      </c>
      <c r="P20" s="99">
        <v>3379</v>
      </c>
      <c r="Q20" s="99">
        <v>4139</v>
      </c>
      <c r="R20" s="99">
        <v>2928</v>
      </c>
      <c r="S20" s="99">
        <v>2466</v>
      </c>
      <c r="T20" s="99">
        <v>2098</v>
      </c>
      <c r="U20" s="102">
        <v>2393</v>
      </c>
    </row>
    <row r="21" spans="2:21" ht="30" customHeight="1">
      <c r="B21" s="89" t="s">
        <v>5</v>
      </c>
      <c r="C21" s="83" t="s">
        <v>1</v>
      </c>
      <c r="D21" s="84">
        <f>SUM(E21:U21)</f>
        <v>55745</v>
      </c>
      <c r="E21" s="103">
        <v>2610</v>
      </c>
      <c r="F21" s="103">
        <v>2611</v>
      </c>
      <c r="G21" s="103">
        <v>2789</v>
      </c>
      <c r="H21" s="103">
        <v>2832</v>
      </c>
      <c r="I21" s="103">
        <v>2925</v>
      </c>
      <c r="J21" s="103">
        <v>3119</v>
      </c>
      <c r="K21" s="103">
        <v>3401</v>
      </c>
      <c r="L21" s="104">
        <v>4155</v>
      </c>
      <c r="M21" s="105">
        <v>3929</v>
      </c>
      <c r="N21" s="103">
        <v>3343</v>
      </c>
      <c r="O21" s="103">
        <v>3420</v>
      </c>
      <c r="P21" s="103">
        <v>3380</v>
      </c>
      <c r="Q21" s="103">
        <v>4094</v>
      </c>
      <c r="R21" s="103">
        <v>3074</v>
      </c>
      <c r="S21" s="103">
        <v>2802</v>
      </c>
      <c r="T21" s="103">
        <v>2703</v>
      </c>
      <c r="U21" s="106">
        <v>4558</v>
      </c>
    </row>
    <row r="22" spans="2:21" ht="30" customHeight="1" thickBot="1">
      <c r="B22" s="107"/>
      <c r="C22" s="77" t="s">
        <v>2</v>
      </c>
      <c r="D22" s="93">
        <f aca="true" t="shared" si="10" ref="D22:U22">D20+D21</f>
        <v>110314</v>
      </c>
      <c r="E22" s="94">
        <f t="shared" si="10"/>
        <v>5379</v>
      </c>
      <c r="F22" s="94">
        <f t="shared" si="10"/>
        <v>5401</v>
      </c>
      <c r="G22" s="94">
        <f t="shared" si="10"/>
        <v>5874</v>
      </c>
      <c r="H22" s="94">
        <f t="shared" si="10"/>
        <v>5755</v>
      </c>
      <c r="I22" s="94">
        <f t="shared" si="10"/>
        <v>6205</v>
      </c>
      <c r="J22" s="94">
        <f t="shared" si="10"/>
        <v>6563</v>
      </c>
      <c r="K22" s="94">
        <f t="shared" si="10"/>
        <v>7083</v>
      </c>
      <c r="L22" s="95">
        <f t="shared" si="10"/>
        <v>8519</v>
      </c>
      <c r="M22" s="96">
        <f t="shared" si="10"/>
        <v>8092</v>
      </c>
      <c r="N22" s="94">
        <f t="shared" si="10"/>
        <v>6730</v>
      </c>
      <c r="O22" s="94">
        <f t="shared" si="10"/>
        <v>6699</v>
      </c>
      <c r="P22" s="94">
        <f t="shared" si="10"/>
        <v>6759</v>
      </c>
      <c r="Q22" s="94">
        <f t="shared" si="10"/>
        <v>8233</v>
      </c>
      <c r="R22" s="94">
        <f t="shared" si="10"/>
        <v>6002</v>
      </c>
      <c r="S22" s="94">
        <f t="shared" si="10"/>
        <v>5268</v>
      </c>
      <c r="T22" s="94">
        <f t="shared" si="10"/>
        <v>4801</v>
      </c>
      <c r="U22" s="97">
        <f t="shared" si="10"/>
        <v>6951</v>
      </c>
    </row>
    <row r="23" spans="2:21" ht="30" customHeight="1">
      <c r="B23" s="89"/>
      <c r="C23" s="83" t="s">
        <v>0</v>
      </c>
      <c r="D23" s="84">
        <f>SUM(E23:U23)</f>
        <v>59365</v>
      </c>
      <c r="E23" s="99">
        <v>2800</v>
      </c>
      <c r="F23" s="99">
        <v>3046</v>
      </c>
      <c r="G23" s="99">
        <v>3372</v>
      </c>
      <c r="H23" s="99">
        <v>3278</v>
      </c>
      <c r="I23" s="99">
        <v>3258</v>
      </c>
      <c r="J23" s="99">
        <v>3572</v>
      </c>
      <c r="K23" s="99">
        <v>3741</v>
      </c>
      <c r="L23" s="100">
        <v>4448</v>
      </c>
      <c r="M23" s="101">
        <v>4112</v>
      </c>
      <c r="N23" s="99">
        <v>3548</v>
      </c>
      <c r="O23" s="99">
        <v>3399</v>
      </c>
      <c r="P23" s="99">
        <v>3690</v>
      </c>
      <c r="Q23" s="99">
        <v>4683</v>
      </c>
      <c r="R23" s="99">
        <v>3346</v>
      </c>
      <c r="S23" s="99">
        <v>3063</v>
      </c>
      <c r="T23" s="99">
        <v>2655</v>
      </c>
      <c r="U23" s="102">
        <v>3354</v>
      </c>
    </row>
    <row r="24" spans="2:21" ht="30" customHeight="1">
      <c r="B24" s="89" t="s">
        <v>6</v>
      </c>
      <c r="C24" s="83" t="s">
        <v>1</v>
      </c>
      <c r="D24" s="84">
        <f>SUM(E24:U24)</f>
        <v>61907</v>
      </c>
      <c r="E24" s="103">
        <v>2565</v>
      </c>
      <c r="F24" s="103">
        <v>2823</v>
      </c>
      <c r="G24" s="103">
        <v>3176</v>
      </c>
      <c r="H24" s="103">
        <v>3143</v>
      </c>
      <c r="I24" s="103">
        <v>3013</v>
      </c>
      <c r="J24" s="103">
        <v>3255</v>
      </c>
      <c r="K24" s="103">
        <v>3578</v>
      </c>
      <c r="L24" s="104">
        <v>4135</v>
      </c>
      <c r="M24" s="105">
        <v>4014</v>
      </c>
      <c r="N24" s="103">
        <v>3461</v>
      </c>
      <c r="O24" s="103">
        <v>3538</v>
      </c>
      <c r="P24" s="103">
        <v>3637</v>
      </c>
      <c r="Q24" s="103">
        <v>4699</v>
      </c>
      <c r="R24" s="103">
        <v>3644</v>
      </c>
      <c r="S24" s="103">
        <v>3478</v>
      </c>
      <c r="T24" s="103">
        <v>3411</v>
      </c>
      <c r="U24" s="106">
        <v>6337</v>
      </c>
    </row>
    <row r="25" spans="2:24" ht="30" customHeight="1" thickBot="1">
      <c r="B25" s="107"/>
      <c r="C25" s="77" t="s">
        <v>2</v>
      </c>
      <c r="D25" s="93">
        <f aca="true" t="shared" si="11" ref="D25:U25">D23+D24</f>
        <v>121272</v>
      </c>
      <c r="E25" s="94">
        <f t="shared" si="11"/>
        <v>5365</v>
      </c>
      <c r="F25" s="94">
        <f t="shared" si="11"/>
        <v>5869</v>
      </c>
      <c r="G25" s="94">
        <f t="shared" si="11"/>
        <v>6548</v>
      </c>
      <c r="H25" s="94">
        <f t="shared" si="11"/>
        <v>6421</v>
      </c>
      <c r="I25" s="94">
        <f t="shared" si="11"/>
        <v>6271</v>
      </c>
      <c r="J25" s="94">
        <f t="shared" si="11"/>
        <v>6827</v>
      </c>
      <c r="K25" s="94">
        <f t="shared" si="11"/>
        <v>7319</v>
      </c>
      <c r="L25" s="95">
        <f t="shared" si="11"/>
        <v>8583</v>
      </c>
      <c r="M25" s="96">
        <f t="shared" si="11"/>
        <v>8126</v>
      </c>
      <c r="N25" s="94">
        <f t="shared" si="11"/>
        <v>7009</v>
      </c>
      <c r="O25" s="94">
        <f t="shared" si="11"/>
        <v>6937</v>
      </c>
      <c r="P25" s="94">
        <f t="shared" si="11"/>
        <v>7327</v>
      </c>
      <c r="Q25" s="94">
        <f t="shared" si="11"/>
        <v>9382</v>
      </c>
      <c r="R25" s="94">
        <f t="shared" si="11"/>
        <v>6990</v>
      </c>
      <c r="S25" s="94">
        <f t="shared" si="11"/>
        <v>6541</v>
      </c>
      <c r="T25" s="94">
        <f t="shared" si="11"/>
        <v>6066</v>
      </c>
      <c r="U25" s="97">
        <f t="shared" si="11"/>
        <v>9691</v>
      </c>
      <c r="V25" s="98"/>
      <c r="W25" s="98"/>
      <c r="X25" s="98"/>
    </row>
    <row r="26" spans="2:21" ht="30" customHeight="1">
      <c r="B26" s="89"/>
      <c r="C26" s="83" t="s">
        <v>0</v>
      </c>
      <c r="D26" s="84">
        <f>SUM(E26:U26)</f>
        <v>39666</v>
      </c>
      <c r="E26" s="99">
        <v>2001</v>
      </c>
      <c r="F26" s="99">
        <v>1984</v>
      </c>
      <c r="G26" s="99">
        <v>1982</v>
      </c>
      <c r="H26" s="99">
        <v>2005</v>
      </c>
      <c r="I26" s="99">
        <v>2084</v>
      </c>
      <c r="J26" s="99">
        <v>2462</v>
      </c>
      <c r="K26" s="99">
        <v>2782</v>
      </c>
      <c r="L26" s="100">
        <v>3038</v>
      </c>
      <c r="M26" s="101">
        <v>2827</v>
      </c>
      <c r="N26" s="99">
        <v>2300</v>
      </c>
      <c r="O26" s="99">
        <v>2238</v>
      </c>
      <c r="P26" s="99">
        <v>2608</v>
      </c>
      <c r="Q26" s="99">
        <v>3434</v>
      </c>
      <c r="R26" s="99">
        <v>2453</v>
      </c>
      <c r="S26" s="99">
        <v>2070</v>
      </c>
      <c r="T26" s="99">
        <v>1703</v>
      </c>
      <c r="U26" s="102">
        <v>1695</v>
      </c>
    </row>
    <row r="27" spans="2:21" ht="30" customHeight="1">
      <c r="B27" s="89" t="s">
        <v>7</v>
      </c>
      <c r="C27" s="83" t="s">
        <v>1</v>
      </c>
      <c r="D27" s="84">
        <f>SUM(E27:U27)</f>
        <v>41144</v>
      </c>
      <c r="E27" s="103">
        <v>2012</v>
      </c>
      <c r="F27" s="103">
        <v>1874</v>
      </c>
      <c r="G27" s="103">
        <v>1818</v>
      </c>
      <c r="H27" s="103">
        <v>1851</v>
      </c>
      <c r="I27" s="103">
        <v>2026</v>
      </c>
      <c r="J27" s="103">
        <v>2419</v>
      </c>
      <c r="K27" s="103">
        <v>2594</v>
      </c>
      <c r="L27" s="104">
        <v>2924</v>
      </c>
      <c r="M27" s="105">
        <v>2705</v>
      </c>
      <c r="N27" s="103">
        <v>2354</v>
      </c>
      <c r="O27" s="103">
        <v>2369</v>
      </c>
      <c r="P27" s="103">
        <v>2645</v>
      </c>
      <c r="Q27" s="103">
        <v>3407</v>
      </c>
      <c r="R27" s="103">
        <v>2511</v>
      </c>
      <c r="S27" s="103">
        <v>2245</v>
      </c>
      <c r="T27" s="103">
        <v>1946</v>
      </c>
      <c r="U27" s="106">
        <v>3444</v>
      </c>
    </row>
    <row r="28" spans="2:21" ht="30" customHeight="1" thickBot="1">
      <c r="B28" s="107"/>
      <c r="C28" s="77" t="s">
        <v>2</v>
      </c>
      <c r="D28" s="93">
        <f aca="true" t="shared" si="12" ref="D28:U28">D26+D27</f>
        <v>80810</v>
      </c>
      <c r="E28" s="94">
        <f t="shared" si="12"/>
        <v>4013</v>
      </c>
      <c r="F28" s="94">
        <f t="shared" si="12"/>
        <v>3858</v>
      </c>
      <c r="G28" s="94">
        <f t="shared" si="12"/>
        <v>3800</v>
      </c>
      <c r="H28" s="94">
        <f t="shared" si="12"/>
        <v>3856</v>
      </c>
      <c r="I28" s="94">
        <f t="shared" si="12"/>
        <v>4110</v>
      </c>
      <c r="J28" s="94">
        <f t="shared" si="12"/>
        <v>4881</v>
      </c>
      <c r="K28" s="94">
        <f t="shared" si="12"/>
        <v>5376</v>
      </c>
      <c r="L28" s="95">
        <f t="shared" si="12"/>
        <v>5962</v>
      </c>
      <c r="M28" s="96">
        <f t="shared" si="12"/>
        <v>5532</v>
      </c>
      <c r="N28" s="94">
        <f t="shared" si="12"/>
        <v>4654</v>
      </c>
      <c r="O28" s="94">
        <f t="shared" si="12"/>
        <v>4607</v>
      </c>
      <c r="P28" s="94">
        <f t="shared" si="12"/>
        <v>5253</v>
      </c>
      <c r="Q28" s="94">
        <f t="shared" si="12"/>
        <v>6841</v>
      </c>
      <c r="R28" s="94">
        <f t="shared" si="12"/>
        <v>4964</v>
      </c>
      <c r="S28" s="94">
        <f t="shared" si="12"/>
        <v>4315</v>
      </c>
      <c r="T28" s="94">
        <f t="shared" si="12"/>
        <v>3649</v>
      </c>
      <c r="U28" s="97">
        <f t="shared" si="12"/>
        <v>5139</v>
      </c>
    </row>
    <row r="29" spans="2:21" ht="30" customHeight="1">
      <c r="B29" s="89"/>
      <c r="C29" s="83" t="s">
        <v>0</v>
      </c>
      <c r="D29" s="84">
        <f>SUM(E29:U29)</f>
        <v>61415</v>
      </c>
      <c r="E29" s="99">
        <v>3262</v>
      </c>
      <c r="F29" s="99">
        <v>3307</v>
      </c>
      <c r="G29" s="99">
        <v>3196</v>
      </c>
      <c r="H29" s="99">
        <v>3221</v>
      </c>
      <c r="I29" s="99">
        <v>3753</v>
      </c>
      <c r="J29" s="99">
        <v>3921</v>
      </c>
      <c r="K29" s="99">
        <v>4674</v>
      </c>
      <c r="L29" s="100">
        <v>5582</v>
      </c>
      <c r="M29" s="101">
        <v>5160</v>
      </c>
      <c r="N29" s="99">
        <v>4079</v>
      </c>
      <c r="O29" s="99">
        <v>3302</v>
      </c>
      <c r="P29" s="99">
        <v>3314</v>
      </c>
      <c r="Q29" s="99">
        <v>4450</v>
      </c>
      <c r="R29" s="99">
        <v>3476</v>
      </c>
      <c r="S29" s="99">
        <v>2955</v>
      </c>
      <c r="T29" s="99">
        <v>1903</v>
      </c>
      <c r="U29" s="102">
        <v>1860</v>
      </c>
    </row>
    <row r="30" spans="2:21" ht="30" customHeight="1">
      <c r="B30" s="89" t="s">
        <v>8</v>
      </c>
      <c r="C30" s="83" t="s">
        <v>1</v>
      </c>
      <c r="D30" s="84">
        <f>SUM(E30:U30)</f>
        <v>61283</v>
      </c>
      <c r="E30" s="103">
        <v>3309</v>
      </c>
      <c r="F30" s="103">
        <v>3063</v>
      </c>
      <c r="G30" s="103">
        <v>3055</v>
      </c>
      <c r="H30" s="103">
        <v>3010</v>
      </c>
      <c r="I30" s="103">
        <v>3020</v>
      </c>
      <c r="J30" s="103">
        <v>3655</v>
      </c>
      <c r="K30" s="103">
        <v>4647</v>
      </c>
      <c r="L30" s="104">
        <v>5205</v>
      </c>
      <c r="M30" s="105">
        <v>5049</v>
      </c>
      <c r="N30" s="103">
        <v>3709</v>
      </c>
      <c r="O30" s="103">
        <v>3170</v>
      </c>
      <c r="P30" s="103">
        <v>3487</v>
      </c>
      <c r="Q30" s="103">
        <v>4858</v>
      </c>
      <c r="R30" s="103">
        <v>3599</v>
      </c>
      <c r="S30" s="103">
        <v>2747</v>
      </c>
      <c r="T30" s="103">
        <v>2212</v>
      </c>
      <c r="U30" s="106">
        <v>3488</v>
      </c>
    </row>
    <row r="31" spans="2:24" ht="30" customHeight="1" thickBot="1">
      <c r="B31" s="107"/>
      <c r="C31" s="77" t="s">
        <v>2</v>
      </c>
      <c r="D31" s="93">
        <f aca="true" t="shared" si="13" ref="D31:U31">D29+D30</f>
        <v>122698</v>
      </c>
      <c r="E31" s="94">
        <f t="shared" si="13"/>
        <v>6571</v>
      </c>
      <c r="F31" s="94">
        <f t="shared" si="13"/>
        <v>6370</v>
      </c>
      <c r="G31" s="94">
        <f t="shared" si="13"/>
        <v>6251</v>
      </c>
      <c r="H31" s="94">
        <f t="shared" si="13"/>
        <v>6231</v>
      </c>
      <c r="I31" s="94">
        <f t="shared" si="13"/>
        <v>6773</v>
      </c>
      <c r="J31" s="94">
        <f t="shared" si="13"/>
        <v>7576</v>
      </c>
      <c r="K31" s="94">
        <f t="shared" si="13"/>
        <v>9321</v>
      </c>
      <c r="L31" s="95">
        <f t="shared" si="13"/>
        <v>10787</v>
      </c>
      <c r="M31" s="96">
        <f t="shared" si="13"/>
        <v>10209</v>
      </c>
      <c r="N31" s="94">
        <f t="shared" si="13"/>
        <v>7788</v>
      </c>
      <c r="O31" s="94">
        <f t="shared" si="13"/>
        <v>6472</v>
      </c>
      <c r="P31" s="94">
        <f t="shared" si="13"/>
        <v>6801</v>
      </c>
      <c r="Q31" s="94">
        <f t="shared" si="13"/>
        <v>9308</v>
      </c>
      <c r="R31" s="94">
        <f t="shared" si="13"/>
        <v>7075</v>
      </c>
      <c r="S31" s="94">
        <f t="shared" si="13"/>
        <v>5702</v>
      </c>
      <c r="T31" s="94">
        <f t="shared" si="13"/>
        <v>4115</v>
      </c>
      <c r="U31" s="97">
        <f t="shared" si="13"/>
        <v>5348</v>
      </c>
      <c r="V31" s="98"/>
      <c r="W31" s="98"/>
      <c r="X31" s="98"/>
    </row>
    <row r="32" spans="2:21" ht="30" customHeight="1">
      <c r="B32" s="89"/>
      <c r="C32" s="83" t="s">
        <v>0</v>
      </c>
      <c r="D32" s="84">
        <f>SUM(E32:U32)</f>
        <v>38583</v>
      </c>
      <c r="E32" s="100">
        <v>2458</v>
      </c>
      <c r="F32" s="99">
        <v>2390</v>
      </c>
      <c r="G32" s="99">
        <v>2221</v>
      </c>
      <c r="H32" s="99">
        <v>1995</v>
      </c>
      <c r="I32" s="99">
        <v>1991</v>
      </c>
      <c r="J32" s="99">
        <v>2316</v>
      </c>
      <c r="K32" s="99">
        <v>2826</v>
      </c>
      <c r="L32" s="100">
        <v>3536</v>
      </c>
      <c r="M32" s="101">
        <v>3232</v>
      </c>
      <c r="N32" s="99">
        <v>2356</v>
      </c>
      <c r="O32" s="99">
        <v>2126</v>
      </c>
      <c r="P32" s="99">
        <v>2100</v>
      </c>
      <c r="Q32" s="99">
        <v>2697</v>
      </c>
      <c r="R32" s="99">
        <v>2120</v>
      </c>
      <c r="S32" s="99">
        <v>1684</v>
      </c>
      <c r="T32" s="99">
        <v>1200</v>
      </c>
      <c r="U32" s="102">
        <v>1335</v>
      </c>
    </row>
    <row r="33" spans="2:21" ht="30" customHeight="1">
      <c r="B33" s="89" t="s">
        <v>9</v>
      </c>
      <c r="C33" s="83" t="s">
        <v>1</v>
      </c>
      <c r="D33" s="84">
        <f>SUM(E33:U33)</f>
        <v>39456</v>
      </c>
      <c r="E33" s="104">
        <v>2308</v>
      </c>
      <c r="F33" s="103">
        <v>2296</v>
      </c>
      <c r="G33" s="103">
        <v>2232</v>
      </c>
      <c r="H33" s="103">
        <v>1921</v>
      </c>
      <c r="I33" s="103">
        <v>1882</v>
      </c>
      <c r="J33" s="103">
        <v>2339</v>
      </c>
      <c r="K33" s="103">
        <v>2888</v>
      </c>
      <c r="L33" s="104">
        <v>3553</v>
      </c>
      <c r="M33" s="105">
        <v>3026</v>
      </c>
      <c r="N33" s="103">
        <v>2358</v>
      </c>
      <c r="O33" s="103">
        <v>2044</v>
      </c>
      <c r="P33" s="103">
        <v>2265</v>
      </c>
      <c r="Q33" s="103">
        <v>2926</v>
      </c>
      <c r="R33" s="103">
        <v>2088</v>
      </c>
      <c r="S33" s="103">
        <v>1646</v>
      </c>
      <c r="T33" s="103">
        <v>1423</v>
      </c>
      <c r="U33" s="106">
        <v>2261</v>
      </c>
    </row>
    <row r="34" spans="2:21" ht="30" customHeight="1" thickBot="1">
      <c r="B34" s="107"/>
      <c r="C34" s="77" t="s">
        <v>2</v>
      </c>
      <c r="D34" s="93">
        <f aca="true" t="shared" si="14" ref="D34:U34">D32+D33</f>
        <v>78039</v>
      </c>
      <c r="E34" s="94">
        <f t="shared" si="14"/>
        <v>4766</v>
      </c>
      <c r="F34" s="94">
        <f t="shared" si="14"/>
        <v>4686</v>
      </c>
      <c r="G34" s="94">
        <f t="shared" si="14"/>
        <v>4453</v>
      </c>
      <c r="H34" s="94">
        <f t="shared" si="14"/>
        <v>3916</v>
      </c>
      <c r="I34" s="94">
        <f t="shared" si="14"/>
        <v>3873</v>
      </c>
      <c r="J34" s="94">
        <f t="shared" si="14"/>
        <v>4655</v>
      </c>
      <c r="K34" s="94">
        <f t="shared" si="14"/>
        <v>5714</v>
      </c>
      <c r="L34" s="95">
        <f t="shared" si="14"/>
        <v>7089</v>
      </c>
      <c r="M34" s="96">
        <f t="shared" si="14"/>
        <v>6258</v>
      </c>
      <c r="N34" s="94">
        <f t="shared" si="14"/>
        <v>4714</v>
      </c>
      <c r="O34" s="94">
        <f t="shared" si="14"/>
        <v>4170</v>
      </c>
      <c r="P34" s="94">
        <f t="shared" si="14"/>
        <v>4365</v>
      </c>
      <c r="Q34" s="94">
        <f t="shared" si="14"/>
        <v>5623</v>
      </c>
      <c r="R34" s="94">
        <f t="shared" si="14"/>
        <v>4208</v>
      </c>
      <c r="S34" s="94">
        <f t="shared" si="14"/>
        <v>3330</v>
      </c>
      <c r="T34" s="94">
        <f t="shared" si="14"/>
        <v>2623</v>
      </c>
      <c r="U34" s="97">
        <f t="shared" si="14"/>
        <v>3596</v>
      </c>
    </row>
    <row r="35" spans="2:21" ht="30" customHeight="1">
      <c r="B35" s="89"/>
      <c r="C35" s="83" t="s">
        <v>0</v>
      </c>
      <c r="D35" s="84">
        <f>SUM(E35:U35)</f>
        <v>32530</v>
      </c>
      <c r="E35" s="99">
        <v>2211</v>
      </c>
      <c r="F35" s="99">
        <v>2245</v>
      </c>
      <c r="G35" s="99">
        <v>2000</v>
      </c>
      <c r="H35" s="99">
        <v>1723</v>
      </c>
      <c r="I35" s="99">
        <v>1530</v>
      </c>
      <c r="J35" s="99">
        <v>2134</v>
      </c>
      <c r="K35" s="99">
        <v>2772</v>
      </c>
      <c r="L35" s="100">
        <v>3260</v>
      </c>
      <c r="M35" s="101">
        <v>2886</v>
      </c>
      <c r="N35" s="99">
        <v>2095</v>
      </c>
      <c r="O35" s="99">
        <v>1549</v>
      </c>
      <c r="P35" s="99">
        <v>1562</v>
      </c>
      <c r="Q35" s="99">
        <v>2071</v>
      </c>
      <c r="R35" s="99">
        <v>1536</v>
      </c>
      <c r="S35" s="99">
        <v>1284</v>
      </c>
      <c r="T35" s="99">
        <v>852</v>
      </c>
      <c r="U35" s="102">
        <v>820</v>
      </c>
    </row>
    <row r="36" spans="2:21" ht="30" customHeight="1">
      <c r="B36" s="89" t="s">
        <v>10</v>
      </c>
      <c r="C36" s="83" t="s">
        <v>1</v>
      </c>
      <c r="D36" s="84">
        <f>SUM(E36:U36)</f>
        <v>32457</v>
      </c>
      <c r="E36" s="103">
        <v>2216</v>
      </c>
      <c r="F36" s="103">
        <v>2009</v>
      </c>
      <c r="G36" s="103">
        <v>1825</v>
      </c>
      <c r="H36" s="103">
        <v>1525</v>
      </c>
      <c r="I36" s="103">
        <v>1506</v>
      </c>
      <c r="J36" s="103">
        <v>2077</v>
      </c>
      <c r="K36" s="103">
        <v>2663</v>
      </c>
      <c r="L36" s="104">
        <v>3250</v>
      </c>
      <c r="M36" s="105">
        <v>2805</v>
      </c>
      <c r="N36" s="103">
        <v>1880</v>
      </c>
      <c r="O36" s="103">
        <v>1589</v>
      </c>
      <c r="P36" s="103">
        <v>1525</v>
      </c>
      <c r="Q36" s="103">
        <v>2241</v>
      </c>
      <c r="R36" s="103">
        <v>1591</v>
      </c>
      <c r="S36" s="103">
        <v>1285</v>
      </c>
      <c r="T36" s="103">
        <v>983</v>
      </c>
      <c r="U36" s="106">
        <v>1487</v>
      </c>
    </row>
    <row r="37" spans="2:24" ht="30" customHeight="1" thickBot="1">
      <c r="B37" s="107"/>
      <c r="C37" s="77" t="s">
        <v>2</v>
      </c>
      <c r="D37" s="93">
        <f aca="true" t="shared" si="15" ref="D37:U37">D35+D36</f>
        <v>64987</v>
      </c>
      <c r="E37" s="94">
        <f t="shared" si="15"/>
        <v>4427</v>
      </c>
      <c r="F37" s="94">
        <f t="shared" si="15"/>
        <v>4254</v>
      </c>
      <c r="G37" s="94">
        <f t="shared" si="15"/>
        <v>3825</v>
      </c>
      <c r="H37" s="94">
        <f t="shared" si="15"/>
        <v>3248</v>
      </c>
      <c r="I37" s="94">
        <f t="shared" si="15"/>
        <v>3036</v>
      </c>
      <c r="J37" s="94">
        <f t="shared" si="15"/>
        <v>4211</v>
      </c>
      <c r="K37" s="94">
        <f t="shared" si="15"/>
        <v>5435</v>
      </c>
      <c r="L37" s="95">
        <f t="shared" si="15"/>
        <v>6510</v>
      </c>
      <c r="M37" s="96">
        <f t="shared" si="15"/>
        <v>5691</v>
      </c>
      <c r="N37" s="94">
        <f t="shared" si="15"/>
        <v>3975</v>
      </c>
      <c r="O37" s="94">
        <f t="shared" si="15"/>
        <v>3138</v>
      </c>
      <c r="P37" s="94">
        <f t="shared" si="15"/>
        <v>3087</v>
      </c>
      <c r="Q37" s="94">
        <f t="shared" si="15"/>
        <v>4312</v>
      </c>
      <c r="R37" s="94">
        <f t="shared" si="15"/>
        <v>3127</v>
      </c>
      <c r="S37" s="94">
        <f t="shared" si="15"/>
        <v>2569</v>
      </c>
      <c r="T37" s="94">
        <f t="shared" si="15"/>
        <v>1835</v>
      </c>
      <c r="U37" s="97">
        <f t="shared" si="15"/>
        <v>2307</v>
      </c>
      <c r="V37" s="98"/>
      <c r="W37" s="98"/>
      <c r="X37" s="98"/>
    </row>
    <row r="38" spans="2:21" ht="30" customHeight="1">
      <c r="B38" s="89"/>
      <c r="C38" s="83" t="s">
        <v>0</v>
      </c>
      <c r="D38" s="84">
        <f>SUM(E38:U38)</f>
        <v>45279</v>
      </c>
      <c r="E38" s="99">
        <v>2057</v>
      </c>
      <c r="F38" s="99">
        <v>2316</v>
      </c>
      <c r="G38" s="99">
        <v>2440</v>
      </c>
      <c r="H38" s="99">
        <v>2497</v>
      </c>
      <c r="I38" s="99">
        <v>2704</v>
      </c>
      <c r="J38" s="99">
        <v>2762</v>
      </c>
      <c r="K38" s="99">
        <v>2753</v>
      </c>
      <c r="L38" s="100">
        <v>3382</v>
      </c>
      <c r="M38" s="101">
        <v>3101</v>
      </c>
      <c r="N38" s="99">
        <v>2726</v>
      </c>
      <c r="O38" s="99">
        <v>2868</v>
      </c>
      <c r="P38" s="99">
        <v>3118</v>
      </c>
      <c r="Q38" s="99">
        <v>3808</v>
      </c>
      <c r="R38" s="99">
        <v>2402</v>
      </c>
      <c r="S38" s="99">
        <v>2291</v>
      </c>
      <c r="T38" s="99">
        <v>1839</v>
      </c>
      <c r="U38" s="102">
        <v>2215</v>
      </c>
    </row>
    <row r="39" spans="2:21" ht="30" customHeight="1">
      <c r="B39" s="89" t="s">
        <v>58</v>
      </c>
      <c r="C39" s="83" t="s">
        <v>1</v>
      </c>
      <c r="D39" s="84">
        <f>SUM(E39:U39)</f>
        <v>46290</v>
      </c>
      <c r="E39" s="103">
        <v>1900</v>
      </c>
      <c r="F39" s="103">
        <v>2106</v>
      </c>
      <c r="G39" s="103">
        <v>2347</v>
      </c>
      <c r="H39" s="103">
        <v>2457</v>
      </c>
      <c r="I39" s="103">
        <v>2403</v>
      </c>
      <c r="J39" s="103">
        <v>2490</v>
      </c>
      <c r="K39" s="103">
        <v>2645</v>
      </c>
      <c r="L39" s="104">
        <v>3078</v>
      </c>
      <c r="M39" s="105">
        <v>2897</v>
      </c>
      <c r="N39" s="103">
        <v>2723</v>
      </c>
      <c r="O39" s="103">
        <v>2902</v>
      </c>
      <c r="P39" s="103">
        <v>2924</v>
      </c>
      <c r="Q39" s="103">
        <v>3592</v>
      </c>
      <c r="R39" s="103">
        <v>2547</v>
      </c>
      <c r="S39" s="103">
        <v>2471</v>
      </c>
      <c r="T39" s="103">
        <v>2389</v>
      </c>
      <c r="U39" s="106">
        <v>4419</v>
      </c>
    </row>
    <row r="40" spans="2:21" ht="30" customHeight="1" thickBot="1">
      <c r="B40" s="107"/>
      <c r="C40" s="77" t="s">
        <v>2</v>
      </c>
      <c r="D40" s="93">
        <f aca="true" t="shared" si="16" ref="D40:U40">D38+D39</f>
        <v>91569</v>
      </c>
      <c r="E40" s="94">
        <f t="shared" si="16"/>
        <v>3957</v>
      </c>
      <c r="F40" s="94">
        <f t="shared" si="16"/>
        <v>4422</v>
      </c>
      <c r="G40" s="94">
        <f t="shared" si="16"/>
        <v>4787</v>
      </c>
      <c r="H40" s="94">
        <f t="shared" si="16"/>
        <v>4954</v>
      </c>
      <c r="I40" s="94">
        <f t="shared" si="16"/>
        <v>5107</v>
      </c>
      <c r="J40" s="94">
        <f t="shared" si="16"/>
        <v>5252</v>
      </c>
      <c r="K40" s="94">
        <f t="shared" si="16"/>
        <v>5398</v>
      </c>
      <c r="L40" s="95">
        <f t="shared" si="16"/>
        <v>6460</v>
      </c>
      <c r="M40" s="96">
        <f t="shared" si="16"/>
        <v>5998</v>
      </c>
      <c r="N40" s="94">
        <f t="shared" si="16"/>
        <v>5449</v>
      </c>
      <c r="O40" s="94">
        <f t="shared" si="16"/>
        <v>5770</v>
      </c>
      <c r="P40" s="94">
        <f t="shared" si="16"/>
        <v>6042</v>
      </c>
      <c r="Q40" s="94">
        <f t="shared" si="16"/>
        <v>7400</v>
      </c>
      <c r="R40" s="94">
        <f t="shared" si="16"/>
        <v>4949</v>
      </c>
      <c r="S40" s="94">
        <f t="shared" si="16"/>
        <v>4762</v>
      </c>
      <c r="T40" s="94">
        <f t="shared" si="16"/>
        <v>4228</v>
      </c>
      <c r="U40" s="97">
        <f t="shared" si="16"/>
        <v>6634</v>
      </c>
    </row>
    <row r="41" spans="2:21" ht="30" customHeight="1">
      <c r="B41" s="89"/>
      <c r="C41" s="83" t="s">
        <v>0</v>
      </c>
      <c r="D41" s="84">
        <f>SUM(E41:U41)</f>
        <v>25066</v>
      </c>
      <c r="E41" s="99">
        <v>1332</v>
      </c>
      <c r="F41" s="99">
        <v>1358</v>
      </c>
      <c r="G41" s="99">
        <v>1343</v>
      </c>
      <c r="H41" s="99">
        <v>1223</v>
      </c>
      <c r="I41" s="99">
        <v>1459</v>
      </c>
      <c r="J41" s="99">
        <v>1620</v>
      </c>
      <c r="K41" s="99">
        <v>1753</v>
      </c>
      <c r="L41" s="100">
        <v>2110</v>
      </c>
      <c r="M41" s="101">
        <v>1875</v>
      </c>
      <c r="N41" s="99">
        <v>1490</v>
      </c>
      <c r="O41" s="99">
        <v>1295</v>
      </c>
      <c r="P41" s="99">
        <v>1512</v>
      </c>
      <c r="Q41" s="99">
        <v>1935</v>
      </c>
      <c r="R41" s="99">
        <v>1608</v>
      </c>
      <c r="S41" s="99">
        <v>1287</v>
      </c>
      <c r="T41" s="99">
        <v>882</v>
      </c>
      <c r="U41" s="102">
        <v>984</v>
      </c>
    </row>
    <row r="42" spans="2:21" ht="30" customHeight="1">
      <c r="B42" s="89" t="s">
        <v>12</v>
      </c>
      <c r="C42" s="83" t="s">
        <v>1</v>
      </c>
      <c r="D42" s="84">
        <f>SUM(E42:U42)</f>
        <v>25328</v>
      </c>
      <c r="E42" s="103">
        <v>1273</v>
      </c>
      <c r="F42" s="103">
        <v>1207</v>
      </c>
      <c r="G42" s="103">
        <v>1246</v>
      </c>
      <c r="H42" s="103">
        <v>1225</v>
      </c>
      <c r="I42" s="103">
        <v>1144</v>
      </c>
      <c r="J42" s="103">
        <v>1415</v>
      </c>
      <c r="K42" s="103">
        <v>1658</v>
      </c>
      <c r="L42" s="104">
        <v>2063</v>
      </c>
      <c r="M42" s="105">
        <v>1810</v>
      </c>
      <c r="N42" s="103">
        <v>1456</v>
      </c>
      <c r="O42" s="103">
        <v>1384</v>
      </c>
      <c r="P42" s="103">
        <v>1558</v>
      </c>
      <c r="Q42" s="103">
        <v>2154</v>
      </c>
      <c r="R42" s="103">
        <v>1600</v>
      </c>
      <c r="S42" s="103">
        <v>1228</v>
      </c>
      <c r="T42" s="103">
        <v>1062</v>
      </c>
      <c r="U42" s="106">
        <v>1845</v>
      </c>
    </row>
    <row r="43" spans="2:24" ht="30" customHeight="1" thickBot="1">
      <c r="B43" s="107"/>
      <c r="C43" s="77" t="s">
        <v>2</v>
      </c>
      <c r="D43" s="93">
        <f aca="true" t="shared" si="17" ref="D43:U43">D41+D42</f>
        <v>50394</v>
      </c>
      <c r="E43" s="94">
        <f t="shared" si="17"/>
        <v>2605</v>
      </c>
      <c r="F43" s="94">
        <f t="shared" si="17"/>
        <v>2565</v>
      </c>
      <c r="G43" s="94">
        <f t="shared" si="17"/>
        <v>2589</v>
      </c>
      <c r="H43" s="94">
        <f t="shared" si="17"/>
        <v>2448</v>
      </c>
      <c r="I43" s="94">
        <f t="shared" si="17"/>
        <v>2603</v>
      </c>
      <c r="J43" s="94">
        <f t="shared" si="17"/>
        <v>3035</v>
      </c>
      <c r="K43" s="94">
        <f t="shared" si="17"/>
        <v>3411</v>
      </c>
      <c r="L43" s="95">
        <f t="shared" si="17"/>
        <v>4173</v>
      </c>
      <c r="M43" s="96">
        <f t="shared" si="17"/>
        <v>3685</v>
      </c>
      <c r="N43" s="94">
        <f t="shared" si="17"/>
        <v>2946</v>
      </c>
      <c r="O43" s="94">
        <f t="shared" si="17"/>
        <v>2679</v>
      </c>
      <c r="P43" s="94">
        <f t="shared" si="17"/>
        <v>3070</v>
      </c>
      <c r="Q43" s="94">
        <f t="shared" si="17"/>
        <v>4089</v>
      </c>
      <c r="R43" s="94">
        <f t="shared" si="17"/>
        <v>3208</v>
      </c>
      <c r="S43" s="94">
        <f t="shared" si="17"/>
        <v>2515</v>
      </c>
      <c r="T43" s="94">
        <f t="shared" si="17"/>
        <v>1944</v>
      </c>
      <c r="U43" s="97">
        <f t="shared" si="17"/>
        <v>2829</v>
      </c>
      <c r="V43" s="98"/>
      <c r="W43" s="98"/>
      <c r="X43" s="98"/>
    </row>
    <row r="44" spans="2:21" ht="30" customHeight="1">
      <c r="B44" s="89"/>
      <c r="C44" s="83" t="s">
        <v>0</v>
      </c>
      <c r="D44" s="84">
        <f>SUM(E44:U44)</f>
        <v>27200</v>
      </c>
      <c r="E44" s="99">
        <v>1232</v>
      </c>
      <c r="F44" s="99">
        <v>1300</v>
      </c>
      <c r="G44" s="99">
        <v>1480</v>
      </c>
      <c r="H44" s="99">
        <v>1524</v>
      </c>
      <c r="I44" s="99">
        <v>1801</v>
      </c>
      <c r="J44" s="99">
        <v>2001</v>
      </c>
      <c r="K44" s="99">
        <v>1894</v>
      </c>
      <c r="L44" s="100">
        <v>2164</v>
      </c>
      <c r="M44" s="101">
        <v>2128</v>
      </c>
      <c r="N44" s="99">
        <v>1611</v>
      </c>
      <c r="O44" s="99">
        <v>1636</v>
      </c>
      <c r="P44" s="99">
        <v>1805</v>
      </c>
      <c r="Q44" s="99">
        <v>2280</v>
      </c>
      <c r="R44" s="99">
        <v>1557</v>
      </c>
      <c r="S44" s="99">
        <v>1239</v>
      </c>
      <c r="T44" s="99">
        <v>791</v>
      </c>
      <c r="U44" s="102">
        <v>757</v>
      </c>
    </row>
    <row r="45" spans="2:21" ht="30" customHeight="1">
      <c r="B45" s="89" t="s">
        <v>62</v>
      </c>
      <c r="C45" s="83" t="s">
        <v>1</v>
      </c>
      <c r="D45" s="84">
        <f>SUM(E45:U45)</f>
        <v>25537</v>
      </c>
      <c r="E45" s="103">
        <v>1123</v>
      </c>
      <c r="F45" s="103">
        <v>1227</v>
      </c>
      <c r="G45" s="103">
        <v>1286</v>
      </c>
      <c r="H45" s="103">
        <v>1320</v>
      </c>
      <c r="I45" s="103">
        <v>1512</v>
      </c>
      <c r="J45" s="103">
        <v>1623</v>
      </c>
      <c r="K45" s="103">
        <v>1625</v>
      </c>
      <c r="L45" s="104">
        <v>1908</v>
      </c>
      <c r="M45" s="105">
        <v>1720</v>
      </c>
      <c r="N45" s="103">
        <v>1540</v>
      </c>
      <c r="O45" s="103">
        <v>1658</v>
      </c>
      <c r="P45" s="103">
        <v>1828</v>
      </c>
      <c r="Q45" s="103">
        <v>2162</v>
      </c>
      <c r="R45" s="103">
        <v>1490</v>
      </c>
      <c r="S45" s="103">
        <v>1142</v>
      </c>
      <c r="T45" s="103">
        <v>893</v>
      </c>
      <c r="U45" s="106">
        <v>1480</v>
      </c>
    </row>
    <row r="46" spans="2:21" ht="30" customHeight="1" thickBot="1">
      <c r="B46" s="107"/>
      <c r="C46" s="77" t="s">
        <v>2</v>
      </c>
      <c r="D46" s="93">
        <f aca="true" t="shared" si="18" ref="D46:U46">D44+D45</f>
        <v>52737</v>
      </c>
      <c r="E46" s="94">
        <f t="shared" si="18"/>
        <v>2355</v>
      </c>
      <c r="F46" s="94">
        <f t="shared" si="18"/>
        <v>2527</v>
      </c>
      <c r="G46" s="94">
        <f t="shared" si="18"/>
        <v>2766</v>
      </c>
      <c r="H46" s="94">
        <f t="shared" si="18"/>
        <v>2844</v>
      </c>
      <c r="I46" s="94">
        <f t="shared" si="18"/>
        <v>3313</v>
      </c>
      <c r="J46" s="94">
        <f t="shared" si="18"/>
        <v>3624</v>
      </c>
      <c r="K46" s="94">
        <f t="shared" si="18"/>
        <v>3519</v>
      </c>
      <c r="L46" s="95">
        <f t="shared" si="18"/>
        <v>4072</v>
      </c>
      <c r="M46" s="96">
        <f t="shared" si="18"/>
        <v>3848</v>
      </c>
      <c r="N46" s="94">
        <f t="shared" si="18"/>
        <v>3151</v>
      </c>
      <c r="O46" s="94">
        <f t="shared" si="18"/>
        <v>3294</v>
      </c>
      <c r="P46" s="94">
        <f t="shared" si="18"/>
        <v>3633</v>
      </c>
      <c r="Q46" s="94">
        <f t="shared" si="18"/>
        <v>4442</v>
      </c>
      <c r="R46" s="94">
        <f t="shared" si="18"/>
        <v>3047</v>
      </c>
      <c r="S46" s="94">
        <f t="shared" si="18"/>
        <v>2381</v>
      </c>
      <c r="T46" s="94">
        <f t="shared" si="18"/>
        <v>1684</v>
      </c>
      <c r="U46" s="97">
        <f t="shared" si="18"/>
        <v>2237</v>
      </c>
    </row>
    <row r="47" spans="2:21" ht="30" customHeight="1">
      <c r="B47" s="89"/>
      <c r="C47" s="83" t="s">
        <v>0</v>
      </c>
      <c r="D47" s="84">
        <f>SUM(E47:U47)</f>
        <v>25621</v>
      </c>
      <c r="E47" s="99">
        <v>1004</v>
      </c>
      <c r="F47" s="99">
        <v>1081</v>
      </c>
      <c r="G47" s="99">
        <v>1289</v>
      </c>
      <c r="H47" s="99">
        <v>1398</v>
      </c>
      <c r="I47" s="99">
        <v>1431</v>
      </c>
      <c r="J47" s="99">
        <v>1437</v>
      </c>
      <c r="K47" s="99">
        <v>1403</v>
      </c>
      <c r="L47" s="100">
        <v>1525</v>
      </c>
      <c r="M47" s="101">
        <v>1598</v>
      </c>
      <c r="N47" s="99">
        <v>1475</v>
      </c>
      <c r="O47" s="99">
        <v>1675</v>
      </c>
      <c r="P47" s="99">
        <v>1786</v>
      </c>
      <c r="Q47" s="99">
        <v>2384</v>
      </c>
      <c r="R47" s="99">
        <v>1514</v>
      </c>
      <c r="S47" s="99">
        <v>1475</v>
      </c>
      <c r="T47" s="99">
        <v>1420</v>
      </c>
      <c r="U47" s="102">
        <v>1726</v>
      </c>
    </row>
    <row r="48" spans="2:21" ht="30" customHeight="1">
      <c r="B48" s="89" t="s">
        <v>14</v>
      </c>
      <c r="C48" s="83" t="s">
        <v>1</v>
      </c>
      <c r="D48" s="84">
        <f>SUM(E48:U48)</f>
        <v>26962</v>
      </c>
      <c r="E48" s="103">
        <v>909</v>
      </c>
      <c r="F48" s="103">
        <v>1023</v>
      </c>
      <c r="G48" s="103">
        <v>1208</v>
      </c>
      <c r="H48" s="103">
        <v>1312</v>
      </c>
      <c r="I48" s="103">
        <v>1250</v>
      </c>
      <c r="J48" s="103">
        <v>1262</v>
      </c>
      <c r="K48" s="103">
        <v>1304</v>
      </c>
      <c r="L48" s="104">
        <v>1529</v>
      </c>
      <c r="M48" s="105">
        <v>1582</v>
      </c>
      <c r="N48" s="103">
        <v>1543</v>
      </c>
      <c r="O48" s="103">
        <v>1637</v>
      </c>
      <c r="P48" s="103">
        <v>1817</v>
      </c>
      <c r="Q48" s="103">
        <v>2268</v>
      </c>
      <c r="R48" s="103">
        <v>1733</v>
      </c>
      <c r="S48" s="103">
        <v>1655</v>
      </c>
      <c r="T48" s="103">
        <v>1687</v>
      </c>
      <c r="U48" s="106">
        <v>3243</v>
      </c>
    </row>
    <row r="49" spans="2:24" ht="30" customHeight="1" thickBot="1">
      <c r="B49" s="107"/>
      <c r="C49" s="77" t="s">
        <v>2</v>
      </c>
      <c r="D49" s="93">
        <f aca="true" t="shared" si="19" ref="D49:U49">D47+D48</f>
        <v>52583</v>
      </c>
      <c r="E49" s="94">
        <f t="shared" si="19"/>
        <v>1913</v>
      </c>
      <c r="F49" s="94">
        <f t="shared" si="19"/>
        <v>2104</v>
      </c>
      <c r="G49" s="94">
        <f t="shared" si="19"/>
        <v>2497</v>
      </c>
      <c r="H49" s="94">
        <f t="shared" si="19"/>
        <v>2710</v>
      </c>
      <c r="I49" s="94">
        <f t="shared" si="19"/>
        <v>2681</v>
      </c>
      <c r="J49" s="94">
        <f t="shared" si="19"/>
        <v>2699</v>
      </c>
      <c r="K49" s="94">
        <f t="shared" si="19"/>
        <v>2707</v>
      </c>
      <c r="L49" s="95">
        <f t="shared" si="19"/>
        <v>3054</v>
      </c>
      <c r="M49" s="96">
        <f t="shared" si="19"/>
        <v>3180</v>
      </c>
      <c r="N49" s="94">
        <f t="shared" si="19"/>
        <v>3018</v>
      </c>
      <c r="O49" s="94">
        <f t="shared" si="19"/>
        <v>3312</v>
      </c>
      <c r="P49" s="94">
        <f t="shared" si="19"/>
        <v>3603</v>
      </c>
      <c r="Q49" s="94">
        <f t="shared" si="19"/>
        <v>4652</v>
      </c>
      <c r="R49" s="94">
        <f t="shared" si="19"/>
        <v>3247</v>
      </c>
      <c r="S49" s="94">
        <f t="shared" si="19"/>
        <v>3130</v>
      </c>
      <c r="T49" s="94">
        <f t="shared" si="19"/>
        <v>3107</v>
      </c>
      <c r="U49" s="97">
        <f t="shared" si="19"/>
        <v>4969</v>
      </c>
      <c r="V49" s="98"/>
      <c r="W49" s="98"/>
      <c r="X49" s="98"/>
    </row>
    <row r="50" spans="2:21" ht="30" customHeight="1">
      <c r="B50" s="89"/>
      <c r="C50" s="83" t="s">
        <v>0</v>
      </c>
      <c r="D50" s="84">
        <f>SUM(E50:U50)</f>
        <v>56455</v>
      </c>
      <c r="E50" s="99">
        <v>2896</v>
      </c>
      <c r="F50" s="99">
        <v>2865</v>
      </c>
      <c r="G50" s="99">
        <v>3126</v>
      </c>
      <c r="H50" s="99">
        <v>3107</v>
      </c>
      <c r="I50" s="99">
        <v>3293</v>
      </c>
      <c r="J50" s="99">
        <v>3503</v>
      </c>
      <c r="K50" s="99">
        <v>3828</v>
      </c>
      <c r="L50" s="100">
        <v>4289</v>
      </c>
      <c r="M50" s="101">
        <v>4028</v>
      </c>
      <c r="N50" s="99">
        <v>3417</v>
      </c>
      <c r="O50" s="99">
        <v>3368</v>
      </c>
      <c r="P50" s="99">
        <v>3620</v>
      </c>
      <c r="Q50" s="99">
        <v>4517</v>
      </c>
      <c r="R50" s="99">
        <v>3192</v>
      </c>
      <c r="S50" s="99">
        <v>2578</v>
      </c>
      <c r="T50" s="99">
        <v>2050</v>
      </c>
      <c r="U50" s="102">
        <v>2778</v>
      </c>
    </row>
    <row r="51" spans="2:21" ht="30" customHeight="1">
      <c r="B51" s="89" t="s">
        <v>15</v>
      </c>
      <c r="C51" s="83" t="s">
        <v>1</v>
      </c>
      <c r="D51" s="84">
        <f>SUM(E51:U51)</f>
        <v>57698</v>
      </c>
      <c r="E51" s="103">
        <v>2668</v>
      </c>
      <c r="F51" s="103">
        <v>2720</v>
      </c>
      <c r="G51" s="103">
        <v>3097</v>
      </c>
      <c r="H51" s="103">
        <v>2924</v>
      </c>
      <c r="I51" s="103">
        <v>3028</v>
      </c>
      <c r="J51" s="103">
        <v>3166</v>
      </c>
      <c r="K51" s="103">
        <v>3519</v>
      </c>
      <c r="L51" s="104">
        <v>4038</v>
      </c>
      <c r="M51" s="105">
        <v>3726</v>
      </c>
      <c r="N51" s="103">
        <v>3351</v>
      </c>
      <c r="O51" s="103">
        <v>3322</v>
      </c>
      <c r="P51" s="103">
        <v>3592</v>
      </c>
      <c r="Q51" s="103">
        <v>4540</v>
      </c>
      <c r="R51" s="103">
        <v>3138</v>
      </c>
      <c r="S51" s="103">
        <v>2845</v>
      </c>
      <c r="T51" s="103">
        <v>2698</v>
      </c>
      <c r="U51" s="106">
        <v>5326</v>
      </c>
    </row>
    <row r="52" spans="2:21" ht="30" customHeight="1" thickBot="1">
      <c r="B52" s="107"/>
      <c r="C52" s="77" t="s">
        <v>2</v>
      </c>
      <c r="D52" s="93">
        <f aca="true" t="shared" si="20" ref="D52:U52">D50+D51</f>
        <v>114153</v>
      </c>
      <c r="E52" s="94">
        <f t="shared" si="20"/>
        <v>5564</v>
      </c>
      <c r="F52" s="94">
        <f t="shared" si="20"/>
        <v>5585</v>
      </c>
      <c r="G52" s="94">
        <f t="shared" si="20"/>
        <v>6223</v>
      </c>
      <c r="H52" s="94">
        <f t="shared" si="20"/>
        <v>6031</v>
      </c>
      <c r="I52" s="94">
        <f t="shared" si="20"/>
        <v>6321</v>
      </c>
      <c r="J52" s="94">
        <f t="shared" si="20"/>
        <v>6669</v>
      </c>
      <c r="K52" s="94">
        <f t="shared" si="20"/>
        <v>7347</v>
      </c>
      <c r="L52" s="95">
        <f t="shared" si="20"/>
        <v>8327</v>
      </c>
      <c r="M52" s="96">
        <f t="shared" si="20"/>
        <v>7754</v>
      </c>
      <c r="N52" s="94">
        <f t="shared" si="20"/>
        <v>6768</v>
      </c>
      <c r="O52" s="94">
        <f t="shared" si="20"/>
        <v>6690</v>
      </c>
      <c r="P52" s="94">
        <f t="shared" si="20"/>
        <v>7212</v>
      </c>
      <c r="Q52" s="94">
        <f t="shared" si="20"/>
        <v>9057</v>
      </c>
      <c r="R52" s="94">
        <f t="shared" si="20"/>
        <v>6330</v>
      </c>
      <c r="S52" s="94">
        <f t="shared" si="20"/>
        <v>5423</v>
      </c>
      <c r="T52" s="94">
        <f t="shared" si="20"/>
        <v>4748</v>
      </c>
      <c r="U52" s="97">
        <f t="shared" si="20"/>
        <v>8104</v>
      </c>
    </row>
    <row r="53" spans="2:21" ht="30" customHeight="1">
      <c r="B53" s="89"/>
      <c r="C53" s="83" t="s">
        <v>0</v>
      </c>
      <c r="D53" s="84">
        <f>SUM(E53:U53)</f>
        <v>19835</v>
      </c>
      <c r="E53" s="99">
        <v>831</v>
      </c>
      <c r="F53" s="99">
        <v>964</v>
      </c>
      <c r="G53" s="99">
        <v>1144</v>
      </c>
      <c r="H53" s="99">
        <v>1158</v>
      </c>
      <c r="I53" s="99">
        <v>1193</v>
      </c>
      <c r="J53" s="99">
        <v>1119</v>
      </c>
      <c r="K53" s="99">
        <v>1133</v>
      </c>
      <c r="L53" s="100">
        <v>1378</v>
      </c>
      <c r="M53" s="101">
        <v>1335</v>
      </c>
      <c r="N53" s="99">
        <v>1126</v>
      </c>
      <c r="O53" s="99">
        <v>1303</v>
      </c>
      <c r="P53" s="99">
        <v>1303</v>
      </c>
      <c r="Q53" s="99">
        <v>1544</v>
      </c>
      <c r="R53" s="99">
        <v>1109</v>
      </c>
      <c r="S53" s="99">
        <v>1027</v>
      </c>
      <c r="T53" s="99">
        <v>940</v>
      </c>
      <c r="U53" s="102">
        <v>1228</v>
      </c>
    </row>
    <row r="54" spans="2:21" ht="30" customHeight="1">
      <c r="B54" s="89" t="s">
        <v>63</v>
      </c>
      <c r="C54" s="83" t="s">
        <v>1</v>
      </c>
      <c r="D54" s="84">
        <f>SUM(E54:U54)</f>
        <v>20536</v>
      </c>
      <c r="E54" s="103">
        <v>800</v>
      </c>
      <c r="F54" s="103">
        <v>875</v>
      </c>
      <c r="G54" s="103">
        <v>1017</v>
      </c>
      <c r="H54" s="103">
        <v>1078</v>
      </c>
      <c r="I54" s="103">
        <v>1015</v>
      </c>
      <c r="J54" s="103">
        <v>1057</v>
      </c>
      <c r="K54" s="103">
        <v>1050</v>
      </c>
      <c r="L54" s="104">
        <v>1265</v>
      </c>
      <c r="M54" s="105">
        <v>1279</v>
      </c>
      <c r="N54" s="103">
        <v>1293</v>
      </c>
      <c r="O54" s="103">
        <v>1232</v>
      </c>
      <c r="P54" s="103">
        <v>1246</v>
      </c>
      <c r="Q54" s="103">
        <v>1465</v>
      </c>
      <c r="R54" s="103">
        <v>1202</v>
      </c>
      <c r="S54" s="103">
        <v>1167</v>
      </c>
      <c r="T54" s="103">
        <v>1206</v>
      </c>
      <c r="U54" s="106">
        <v>2289</v>
      </c>
    </row>
    <row r="55" spans="2:24" ht="30" customHeight="1" thickBot="1">
      <c r="B55" s="107"/>
      <c r="C55" s="77" t="s">
        <v>2</v>
      </c>
      <c r="D55" s="93">
        <f aca="true" t="shared" si="21" ref="D55:U55">D53+D54</f>
        <v>40371</v>
      </c>
      <c r="E55" s="94">
        <f t="shared" si="21"/>
        <v>1631</v>
      </c>
      <c r="F55" s="94">
        <f t="shared" si="21"/>
        <v>1839</v>
      </c>
      <c r="G55" s="94">
        <f t="shared" si="21"/>
        <v>2161</v>
      </c>
      <c r="H55" s="94">
        <f t="shared" si="21"/>
        <v>2236</v>
      </c>
      <c r="I55" s="94">
        <f t="shared" si="21"/>
        <v>2208</v>
      </c>
      <c r="J55" s="94">
        <f t="shared" si="21"/>
        <v>2176</v>
      </c>
      <c r="K55" s="94">
        <f t="shared" si="21"/>
        <v>2183</v>
      </c>
      <c r="L55" s="95">
        <f t="shared" si="21"/>
        <v>2643</v>
      </c>
      <c r="M55" s="96">
        <f t="shared" si="21"/>
        <v>2614</v>
      </c>
      <c r="N55" s="94">
        <f t="shared" si="21"/>
        <v>2419</v>
      </c>
      <c r="O55" s="94">
        <f t="shared" si="21"/>
        <v>2535</v>
      </c>
      <c r="P55" s="94">
        <f t="shared" si="21"/>
        <v>2549</v>
      </c>
      <c r="Q55" s="94">
        <f t="shared" si="21"/>
        <v>3009</v>
      </c>
      <c r="R55" s="94">
        <f t="shared" si="21"/>
        <v>2311</v>
      </c>
      <c r="S55" s="94">
        <f t="shared" si="21"/>
        <v>2194</v>
      </c>
      <c r="T55" s="94">
        <f t="shared" si="21"/>
        <v>2146</v>
      </c>
      <c r="U55" s="97">
        <f t="shared" si="21"/>
        <v>3517</v>
      </c>
      <c r="V55" s="98"/>
      <c r="W55" s="98"/>
      <c r="X55" s="98"/>
    </row>
    <row r="56" spans="2:21" ht="30" customHeight="1">
      <c r="B56" s="89"/>
      <c r="C56" s="83" t="s">
        <v>0</v>
      </c>
      <c r="D56" s="84">
        <f>SUM(E56:U56)</f>
        <v>10965</v>
      </c>
      <c r="E56" s="99">
        <v>516</v>
      </c>
      <c r="F56" s="99">
        <v>491</v>
      </c>
      <c r="G56" s="99">
        <v>535</v>
      </c>
      <c r="H56" s="99">
        <v>553</v>
      </c>
      <c r="I56" s="99">
        <v>621</v>
      </c>
      <c r="J56" s="99">
        <v>768</v>
      </c>
      <c r="K56" s="99">
        <v>730</v>
      </c>
      <c r="L56" s="100">
        <v>754</v>
      </c>
      <c r="M56" s="101">
        <v>668</v>
      </c>
      <c r="N56" s="99">
        <v>621</v>
      </c>
      <c r="O56" s="99">
        <v>698</v>
      </c>
      <c r="P56" s="99">
        <v>736</v>
      </c>
      <c r="Q56" s="99">
        <v>941</v>
      </c>
      <c r="R56" s="99">
        <v>664</v>
      </c>
      <c r="S56" s="99">
        <v>561</v>
      </c>
      <c r="T56" s="99">
        <v>478</v>
      </c>
      <c r="U56" s="102">
        <v>630</v>
      </c>
    </row>
    <row r="57" spans="2:21" ht="30" customHeight="1">
      <c r="B57" s="89" t="s">
        <v>17</v>
      </c>
      <c r="C57" s="83" t="s">
        <v>1</v>
      </c>
      <c r="D57" s="84">
        <f>SUM(E57:U57)</f>
        <v>11439</v>
      </c>
      <c r="E57" s="103">
        <v>437</v>
      </c>
      <c r="F57" s="103">
        <v>514</v>
      </c>
      <c r="G57" s="103">
        <v>529</v>
      </c>
      <c r="H57" s="103">
        <v>538</v>
      </c>
      <c r="I57" s="103">
        <v>622</v>
      </c>
      <c r="J57" s="103">
        <v>623</v>
      </c>
      <c r="K57" s="103">
        <v>619</v>
      </c>
      <c r="L57" s="104">
        <v>710</v>
      </c>
      <c r="M57" s="105">
        <v>605</v>
      </c>
      <c r="N57" s="103">
        <v>629</v>
      </c>
      <c r="O57" s="103">
        <v>722</v>
      </c>
      <c r="P57" s="103">
        <v>694</v>
      </c>
      <c r="Q57" s="103">
        <v>906</v>
      </c>
      <c r="R57" s="103">
        <v>661</v>
      </c>
      <c r="S57" s="103">
        <v>605</v>
      </c>
      <c r="T57" s="103">
        <v>677</v>
      </c>
      <c r="U57" s="106">
        <v>1348</v>
      </c>
    </row>
    <row r="58" spans="2:21" ht="30" customHeight="1" thickBot="1">
      <c r="B58" s="107"/>
      <c r="C58" s="77" t="s">
        <v>2</v>
      </c>
      <c r="D58" s="93">
        <f aca="true" t="shared" si="22" ref="D58:U58">D56+D57</f>
        <v>22404</v>
      </c>
      <c r="E58" s="94">
        <f t="shared" si="22"/>
        <v>953</v>
      </c>
      <c r="F58" s="94">
        <f t="shared" si="22"/>
        <v>1005</v>
      </c>
      <c r="G58" s="94">
        <f t="shared" si="22"/>
        <v>1064</v>
      </c>
      <c r="H58" s="94">
        <f t="shared" si="22"/>
        <v>1091</v>
      </c>
      <c r="I58" s="94">
        <f t="shared" si="22"/>
        <v>1243</v>
      </c>
      <c r="J58" s="94">
        <f t="shared" si="22"/>
        <v>1391</v>
      </c>
      <c r="K58" s="94">
        <f t="shared" si="22"/>
        <v>1349</v>
      </c>
      <c r="L58" s="95">
        <f t="shared" si="22"/>
        <v>1464</v>
      </c>
      <c r="M58" s="96">
        <f t="shared" si="22"/>
        <v>1273</v>
      </c>
      <c r="N58" s="94">
        <f t="shared" si="22"/>
        <v>1250</v>
      </c>
      <c r="O58" s="94">
        <f t="shared" si="22"/>
        <v>1420</v>
      </c>
      <c r="P58" s="94">
        <f t="shared" si="22"/>
        <v>1430</v>
      </c>
      <c r="Q58" s="94">
        <f t="shared" si="22"/>
        <v>1847</v>
      </c>
      <c r="R58" s="94">
        <f t="shared" si="22"/>
        <v>1325</v>
      </c>
      <c r="S58" s="94">
        <f t="shared" si="22"/>
        <v>1166</v>
      </c>
      <c r="T58" s="94">
        <f t="shared" si="22"/>
        <v>1155</v>
      </c>
      <c r="U58" s="97">
        <f t="shared" si="22"/>
        <v>1978</v>
      </c>
    </row>
    <row r="59" spans="2:21" ht="30" customHeight="1">
      <c r="B59" s="89"/>
      <c r="C59" s="83" t="s">
        <v>0</v>
      </c>
      <c r="D59" s="84">
        <f>SUM(E59:U59)</f>
        <v>6690</v>
      </c>
      <c r="E59" s="99">
        <v>303</v>
      </c>
      <c r="F59" s="99">
        <v>319</v>
      </c>
      <c r="G59" s="99">
        <v>315</v>
      </c>
      <c r="H59" s="99">
        <v>422</v>
      </c>
      <c r="I59" s="99">
        <v>845</v>
      </c>
      <c r="J59" s="99">
        <v>425</v>
      </c>
      <c r="K59" s="99">
        <v>406</v>
      </c>
      <c r="L59" s="100">
        <v>403</v>
      </c>
      <c r="M59" s="101">
        <v>361</v>
      </c>
      <c r="N59" s="99">
        <v>374</v>
      </c>
      <c r="O59" s="99">
        <v>399</v>
      </c>
      <c r="P59" s="99">
        <v>459</v>
      </c>
      <c r="Q59" s="99">
        <v>532</v>
      </c>
      <c r="R59" s="99">
        <v>342</v>
      </c>
      <c r="S59" s="99">
        <v>274</v>
      </c>
      <c r="T59" s="99">
        <v>215</v>
      </c>
      <c r="U59" s="102">
        <v>296</v>
      </c>
    </row>
    <row r="60" spans="2:21" ht="30" customHeight="1">
      <c r="B60" s="89" t="s">
        <v>64</v>
      </c>
      <c r="C60" s="83" t="s">
        <v>1</v>
      </c>
      <c r="D60" s="84">
        <f>SUM(E60:U60)</f>
        <v>6128</v>
      </c>
      <c r="E60" s="103">
        <v>271</v>
      </c>
      <c r="F60" s="103">
        <v>253</v>
      </c>
      <c r="G60" s="103">
        <v>270</v>
      </c>
      <c r="H60" s="103">
        <v>329</v>
      </c>
      <c r="I60" s="103">
        <v>391</v>
      </c>
      <c r="J60" s="103">
        <v>352</v>
      </c>
      <c r="K60" s="103">
        <v>343</v>
      </c>
      <c r="L60" s="104">
        <v>381</v>
      </c>
      <c r="M60" s="105">
        <v>354</v>
      </c>
      <c r="N60" s="103">
        <v>381</v>
      </c>
      <c r="O60" s="103">
        <v>405</v>
      </c>
      <c r="P60" s="103">
        <v>463</v>
      </c>
      <c r="Q60" s="103">
        <v>520</v>
      </c>
      <c r="R60" s="103">
        <v>302</v>
      </c>
      <c r="S60" s="103">
        <v>273</v>
      </c>
      <c r="T60" s="103">
        <v>293</v>
      </c>
      <c r="U60" s="106">
        <v>547</v>
      </c>
    </row>
    <row r="61" spans="2:24" ht="30" customHeight="1" thickBot="1">
      <c r="B61" s="107"/>
      <c r="C61" s="77" t="s">
        <v>2</v>
      </c>
      <c r="D61" s="93">
        <f aca="true" t="shared" si="23" ref="D61:U61">D59+D60</f>
        <v>12818</v>
      </c>
      <c r="E61" s="94">
        <f t="shared" si="23"/>
        <v>574</v>
      </c>
      <c r="F61" s="94">
        <f t="shared" si="23"/>
        <v>572</v>
      </c>
      <c r="G61" s="94">
        <f t="shared" si="23"/>
        <v>585</v>
      </c>
      <c r="H61" s="94">
        <f t="shared" si="23"/>
        <v>751</v>
      </c>
      <c r="I61" s="94">
        <f t="shared" si="23"/>
        <v>1236</v>
      </c>
      <c r="J61" s="94">
        <f t="shared" si="23"/>
        <v>777</v>
      </c>
      <c r="K61" s="94">
        <f t="shared" si="23"/>
        <v>749</v>
      </c>
      <c r="L61" s="95">
        <f t="shared" si="23"/>
        <v>784</v>
      </c>
      <c r="M61" s="96">
        <f t="shared" si="23"/>
        <v>715</v>
      </c>
      <c r="N61" s="94">
        <f t="shared" si="23"/>
        <v>755</v>
      </c>
      <c r="O61" s="94">
        <f t="shared" si="23"/>
        <v>804</v>
      </c>
      <c r="P61" s="94">
        <f t="shared" si="23"/>
        <v>922</v>
      </c>
      <c r="Q61" s="94">
        <f t="shared" si="23"/>
        <v>1052</v>
      </c>
      <c r="R61" s="94">
        <f t="shared" si="23"/>
        <v>644</v>
      </c>
      <c r="S61" s="94">
        <f t="shared" si="23"/>
        <v>547</v>
      </c>
      <c r="T61" s="94">
        <f t="shared" si="23"/>
        <v>508</v>
      </c>
      <c r="U61" s="97">
        <f t="shared" si="23"/>
        <v>843</v>
      </c>
      <c r="V61" s="98"/>
      <c r="W61" s="98"/>
      <c r="X61" s="98"/>
    </row>
    <row r="62" spans="2:21" ht="30" customHeight="1">
      <c r="B62" s="89"/>
      <c r="C62" s="83" t="s">
        <v>65</v>
      </c>
      <c r="D62" s="84">
        <f>SUM(E62:U62)</f>
        <v>10031</v>
      </c>
      <c r="E62" s="99">
        <v>637</v>
      </c>
      <c r="F62" s="99">
        <v>571</v>
      </c>
      <c r="G62" s="99">
        <v>576</v>
      </c>
      <c r="H62" s="99">
        <v>500</v>
      </c>
      <c r="I62" s="99">
        <v>617</v>
      </c>
      <c r="J62" s="99">
        <v>749</v>
      </c>
      <c r="K62" s="99">
        <v>732</v>
      </c>
      <c r="L62" s="100">
        <v>836</v>
      </c>
      <c r="M62" s="101">
        <v>739</v>
      </c>
      <c r="N62" s="99">
        <v>536</v>
      </c>
      <c r="O62" s="99">
        <v>530</v>
      </c>
      <c r="P62" s="99">
        <v>556</v>
      </c>
      <c r="Q62" s="99">
        <v>726</v>
      </c>
      <c r="R62" s="99">
        <v>509</v>
      </c>
      <c r="S62" s="99">
        <v>390</v>
      </c>
      <c r="T62" s="99">
        <v>374</v>
      </c>
      <c r="U62" s="102">
        <v>453</v>
      </c>
    </row>
    <row r="63" spans="2:21" ht="30" customHeight="1">
      <c r="B63" s="89" t="s">
        <v>66</v>
      </c>
      <c r="C63" s="83" t="s">
        <v>1</v>
      </c>
      <c r="D63" s="84">
        <f>SUM(E63:U63)</f>
        <v>10190</v>
      </c>
      <c r="E63" s="103">
        <v>607</v>
      </c>
      <c r="F63" s="103">
        <v>583</v>
      </c>
      <c r="G63" s="103">
        <v>562</v>
      </c>
      <c r="H63" s="103">
        <v>497</v>
      </c>
      <c r="I63" s="103">
        <v>577</v>
      </c>
      <c r="J63" s="103">
        <v>651</v>
      </c>
      <c r="K63" s="103">
        <v>698</v>
      </c>
      <c r="L63" s="104">
        <v>781</v>
      </c>
      <c r="M63" s="105">
        <v>636</v>
      </c>
      <c r="N63" s="103">
        <v>508</v>
      </c>
      <c r="O63" s="103">
        <v>529</v>
      </c>
      <c r="P63" s="103">
        <v>560</v>
      </c>
      <c r="Q63" s="103">
        <v>682</v>
      </c>
      <c r="R63" s="103">
        <v>508</v>
      </c>
      <c r="S63" s="103">
        <v>432</v>
      </c>
      <c r="T63" s="103">
        <v>496</v>
      </c>
      <c r="U63" s="106">
        <v>883</v>
      </c>
    </row>
    <row r="64" spans="2:21" ht="30" customHeight="1" thickBot="1">
      <c r="B64" s="107"/>
      <c r="C64" s="77" t="s">
        <v>2</v>
      </c>
      <c r="D64" s="93">
        <f aca="true" t="shared" si="24" ref="D64:U64">D62+D63</f>
        <v>20221</v>
      </c>
      <c r="E64" s="94">
        <f t="shared" si="24"/>
        <v>1244</v>
      </c>
      <c r="F64" s="94">
        <f t="shared" si="24"/>
        <v>1154</v>
      </c>
      <c r="G64" s="94">
        <f t="shared" si="24"/>
        <v>1138</v>
      </c>
      <c r="H64" s="94">
        <f t="shared" si="24"/>
        <v>997</v>
      </c>
      <c r="I64" s="94">
        <f t="shared" si="24"/>
        <v>1194</v>
      </c>
      <c r="J64" s="94">
        <f t="shared" si="24"/>
        <v>1400</v>
      </c>
      <c r="K64" s="94">
        <f t="shared" si="24"/>
        <v>1430</v>
      </c>
      <c r="L64" s="95">
        <f t="shared" si="24"/>
        <v>1617</v>
      </c>
      <c r="M64" s="96">
        <f t="shared" si="24"/>
        <v>1375</v>
      </c>
      <c r="N64" s="94">
        <f t="shared" si="24"/>
        <v>1044</v>
      </c>
      <c r="O64" s="94">
        <f t="shared" si="24"/>
        <v>1059</v>
      </c>
      <c r="P64" s="94">
        <f t="shared" si="24"/>
        <v>1116</v>
      </c>
      <c r="Q64" s="94">
        <f t="shared" si="24"/>
        <v>1408</v>
      </c>
      <c r="R64" s="94">
        <f t="shared" si="24"/>
        <v>1017</v>
      </c>
      <c r="S64" s="94">
        <f t="shared" si="24"/>
        <v>822</v>
      </c>
      <c r="T64" s="94">
        <f t="shared" si="24"/>
        <v>870</v>
      </c>
      <c r="U64" s="97">
        <f t="shared" si="24"/>
        <v>1336</v>
      </c>
    </row>
    <row r="65" spans="2:21" ht="30" customHeight="1">
      <c r="B65" s="89"/>
      <c r="C65" s="83" t="s">
        <v>0</v>
      </c>
      <c r="D65" s="84">
        <f>SUM(E65:U65)</f>
        <v>3555</v>
      </c>
      <c r="E65" s="99">
        <v>187</v>
      </c>
      <c r="F65" s="99">
        <v>185</v>
      </c>
      <c r="G65" s="99">
        <v>177</v>
      </c>
      <c r="H65" s="99">
        <v>176</v>
      </c>
      <c r="I65" s="99">
        <v>209</v>
      </c>
      <c r="J65" s="99">
        <v>206</v>
      </c>
      <c r="K65" s="99">
        <v>250</v>
      </c>
      <c r="L65" s="100">
        <v>292</v>
      </c>
      <c r="M65" s="101">
        <v>264</v>
      </c>
      <c r="N65" s="99">
        <v>176</v>
      </c>
      <c r="O65" s="99">
        <v>206</v>
      </c>
      <c r="P65" s="99">
        <v>248</v>
      </c>
      <c r="Q65" s="99">
        <v>297</v>
      </c>
      <c r="R65" s="99">
        <v>220</v>
      </c>
      <c r="S65" s="99">
        <v>164</v>
      </c>
      <c r="T65" s="99">
        <v>120</v>
      </c>
      <c r="U65" s="102">
        <v>178</v>
      </c>
    </row>
    <row r="66" spans="2:21" ht="30" customHeight="1">
      <c r="B66" s="89" t="s">
        <v>67</v>
      </c>
      <c r="C66" s="83" t="s">
        <v>1</v>
      </c>
      <c r="D66" s="84">
        <f>SUM(E66:U66)</f>
        <v>3746</v>
      </c>
      <c r="E66" s="103">
        <v>209</v>
      </c>
      <c r="F66" s="103">
        <v>198</v>
      </c>
      <c r="G66" s="103">
        <v>160</v>
      </c>
      <c r="H66" s="103">
        <v>158</v>
      </c>
      <c r="I66" s="103">
        <v>213</v>
      </c>
      <c r="J66" s="103">
        <v>217</v>
      </c>
      <c r="K66" s="103">
        <v>245</v>
      </c>
      <c r="L66" s="104">
        <v>235</v>
      </c>
      <c r="M66" s="105">
        <v>203</v>
      </c>
      <c r="N66" s="103">
        <v>174</v>
      </c>
      <c r="O66" s="103">
        <v>224</v>
      </c>
      <c r="P66" s="103">
        <v>242</v>
      </c>
      <c r="Q66" s="103">
        <v>321</v>
      </c>
      <c r="R66" s="103">
        <v>208</v>
      </c>
      <c r="S66" s="103">
        <v>180</v>
      </c>
      <c r="T66" s="103">
        <v>178</v>
      </c>
      <c r="U66" s="106">
        <v>381</v>
      </c>
    </row>
    <row r="67" spans="2:24" ht="30" customHeight="1" thickBot="1">
      <c r="B67" s="107"/>
      <c r="C67" s="77" t="s">
        <v>2</v>
      </c>
      <c r="D67" s="93">
        <f aca="true" t="shared" si="25" ref="D67:U67">D65+D66</f>
        <v>7301</v>
      </c>
      <c r="E67" s="94">
        <f t="shared" si="25"/>
        <v>396</v>
      </c>
      <c r="F67" s="94">
        <f t="shared" si="25"/>
        <v>383</v>
      </c>
      <c r="G67" s="94">
        <f t="shared" si="25"/>
        <v>337</v>
      </c>
      <c r="H67" s="94">
        <f t="shared" si="25"/>
        <v>334</v>
      </c>
      <c r="I67" s="94">
        <f t="shared" si="25"/>
        <v>422</v>
      </c>
      <c r="J67" s="94">
        <f t="shared" si="25"/>
        <v>423</v>
      </c>
      <c r="K67" s="94">
        <f t="shared" si="25"/>
        <v>495</v>
      </c>
      <c r="L67" s="95">
        <f t="shared" si="25"/>
        <v>527</v>
      </c>
      <c r="M67" s="96">
        <f t="shared" si="25"/>
        <v>467</v>
      </c>
      <c r="N67" s="94">
        <f t="shared" si="25"/>
        <v>350</v>
      </c>
      <c r="O67" s="94">
        <f t="shared" si="25"/>
        <v>430</v>
      </c>
      <c r="P67" s="94">
        <f t="shared" si="25"/>
        <v>490</v>
      </c>
      <c r="Q67" s="94">
        <f t="shared" si="25"/>
        <v>618</v>
      </c>
      <c r="R67" s="94">
        <f t="shared" si="25"/>
        <v>428</v>
      </c>
      <c r="S67" s="94">
        <f t="shared" si="25"/>
        <v>344</v>
      </c>
      <c r="T67" s="94">
        <f t="shared" si="25"/>
        <v>298</v>
      </c>
      <c r="U67" s="97">
        <f t="shared" si="25"/>
        <v>559</v>
      </c>
      <c r="V67" s="98"/>
      <c r="W67" s="98"/>
      <c r="X67" s="98"/>
    </row>
    <row r="68" spans="2:21" ht="30" customHeight="1">
      <c r="B68" s="89"/>
      <c r="C68" s="83" t="s">
        <v>0</v>
      </c>
      <c r="D68" s="84">
        <f>SUM(E68:U68)</f>
        <v>3663</v>
      </c>
      <c r="E68" s="99">
        <v>145</v>
      </c>
      <c r="F68" s="99">
        <v>168</v>
      </c>
      <c r="G68" s="99">
        <v>197</v>
      </c>
      <c r="H68" s="99">
        <v>207</v>
      </c>
      <c r="I68" s="99">
        <v>188</v>
      </c>
      <c r="J68" s="99">
        <v>210</v>
      </c>
      <c r="K68" s="99">
        <v>204</v>
      </c>
      <c r="L68" s="100">
        <v>252</v>
      </c>
      <c r="M68" s="101">
        <v>240</v>
      </c>
      <c r="N68" s="99">
        <v>202</v>
      </c>
      <c r="O68" s="99">
        <v>227</v>
      </c>
      <c r="P68" s="99">
        <v>262</v>
      </c>
      <c r="Q68" s="99">
        <v>324</v>
      </c>
      <c r="R68" s="99">
        <v>261</v>
      </c>
      <c r="S68" s="99">
        <v>193</v>
      </c>
      <c r="T68" s="99">
        <v>185</v>
      </c>
      <c r="U68" s="102">
        <v>198</v>
      </c>
    </row>
    <row r="69" spans="2:21" ht="30" customHeight="1">
      <c r="B69" s="89" t="s">
        <v>68</v>
      </c>
      <c r="C69" s="83" t="s">
        <v>1</v>
      </c>
      <c r="D69" s="84">
        <f>SUM(E69:U69)</f>
        <v>4022</v>
      </c>
      <c r="E69" s="103">
        <v>159</v>
      </c>
      <c r="F69" s="103">
        <v>167</v>
      </c>
      <c r="G69" s="103">
        <v>178</v>
      </c>
      <c r="H69" s="103">
        <v>188</v>
      </c>
      <c r="I69" s="103">
        <v>226</v>
      </c>
      <c r="J69" s="103">
        <v>200</v>
      </c>
      <c r="K69" s="103">
        <v>216</v>
      </c>
      <c r="L69" s="104">
        <v>250</v>
      </c>
      <c r="M69" s="105">
        <v>207</v>
      </c>
      <c r="N69" s="103">
        <v>220</v>
      </c>
      <c r="O69" s="103">
        <v>239</v>
      </c>
      <c r="P69" s="103">
        <v>252</v>
      </c>
      <c r="Q69" s="103">
        <v>339</v>
      </c>
      <c r="R69" s="103">
        <v>252</v>
      </c>
      <c r="S69" s="103">
        <v>250</v>
      </c>
      <c r="T69" s="103">
        <v>252</v>
      </c>
      <c r="U69" s="106">
        <v>427</v>
      </c>
    </row>
    <row r="70" spans="2:21" ht="30" customHeight="1" thickBot="1">
      <c r="B70" s="107"/>
      <c r="C70" s="77" t="s">
        <v>2</v>
      </c>
      <c r="D70" s="93">
        <f aca="true" t="shared" si="26" ref="D70:U70">D68+D69</f>
        <v>7685</v>
      </c>
      <c r="E70" s="94">
        <f t="shared" si="26"/>
        <v>304</v>
      </c>
      <c r="F70" s="94">
        <f t="shared" si="26"/>
        <v>335</v>
      </c>
      <c r="G70" s="94">
        <f t="shared" si="26"/>
        <v>375</v>
      </c>
      <c r="H70" s="94">
        <f t="shared" si="26"/>
        <v>395</v>
      </c>
      <c r="I70" s="94">
        <f t="shared" si="26"/>
        <v>414</v>
      </c>
      <c r="J70" s="94">
        <f t="shared" si="26"/>
        <v>410</v>
      </c>
      <c r="K70" s="94">
        <f t="shared" si="26"/>
        <v>420</v>
      </c>
      <c r="L70" s="95">
        <f t="shared" si="26"/>
        <v>502</v>
      </c>
      <c r="M70" s="96">
        <f t="shared" si="26"/>
        <v>447</v>
      </c>
      <c r="N70" s="94">
        <f t="shared" si="26"/>
        <v>422</v>
      </c>
      <c r="O70" s="94">
        <f t="shared" si="26"/>
        <v>466</v>
      </c>
      <c r="P70" s="94">
        <f t="shared" si="26"/>
        <v>514</v>
      </c>
      <c r="Q70" s="94">
        <f t="shared" si="26"/>
        <v>663</v>
      </c>
      <c r="R70" s="94">
        <f t="shared" si="26"/>
        <v>513</v>
      </c>
      <c r="S70" s="94">
        <f t="shared" si="26"/>
        <v>443</v>
      </c>
      <c r="T70" s="94">
        <f t="shared" si="26"/>
        <v>437</v>
      </c>
      <c r="U70" s="97">
        <f t="shared" si="26"/>
        <v>625</v>
      </c>
    </row>
    <row r="71" spans="2:21" ht="30" customHeight="1">
      <c r="B71" s="89"/>
      <c r="C71" s="83" t="s">
        <v>0</v>
      </c>
      <c r="D71" s="84">
        <f>SUM(E71:U71)</f>
        <v>3771</v>
      </c>
      <c r="E71" s="99">
        <v>140</v>
      </c>
      <c r="F71" s="99">
        <v>193</v>
      </c>
      <c r="G71" s="99">
        <v>190</v>
      </c>
      <c r="H71" s="99">
        <v>205</v>
      </c>
      <c r="I71" s="99">
        <v>200</v>
      </c>
      <c r="J71" s="99">
        <v>192</v>
      </c>
      <c r="K71" s="99">
        <v>202</v>
      </c>
      <c r="L71" s="100">
        <v>235</v>
      </c>
      <c r="M71" s="101">
        <v>209</v>
      </c>
      <c r="N71" s="99">
        <v>206</v>
      </c>
      <c r="O71" s="99">
        <v>209</v>
      </c>
      <c r="P71" s="99">
        <v>291</v>
      </c>
      <c r="Q71" s="99">
        <v>368</v>
      </c>
      <c r="R71" s="99">
        <v>231</v>
      </c>
      <c r="S71" s="99">
        <v>219</v>
      </c>
      <c r="T71" s="99">
        <v>213</v>
      </c>
      <c r="U71" s="102">
        <v>268</v>
      </c>
    </row>
    <row r="72" spans="2:21" ht="30" customHeight="1">
      <c r="B72" s="89" t="s">
        <v>22</v>
      </c>
      <c r="C72" s="83" t="s">
        <v>1</v>
      </c>
      <c r="D72" s="84">
        <f>SUM(E72:U72)</f>
        <v>4122</v>
      </c>
      <c r="E72" s="103">
        <v>145</v>
      </c>
      <c r="F72" s="103">
        <v>159</v>
      </c>
      <c r="G72" s="103">
        <v>180</v>
      </c>
      <c r="H72" s="103">
        <v>186</v>
      </c>
      <c r="I72" s="103">
        <v>203</v>
      </c>
      <c r="J72" s="103">
        <v>202</v>
      </c>
      <c r="K72" s="103">
        <v>197</v>
      </c>
      <c r="L72" s="104">
        <v>224</v>
      </c>
      <c r="M72" s="105">
        <v>219</v>
      </c>
      <c r="N72" s="103">
        <v>212</v>
      </c>
      <c r="O72" s="103">
        <v>224</v>
      </c>
      <c r="P72" s="103">
        <v>288</v>
      </c>
      <c r="Q72" s="103">
        <v>336</v>
      </c>
      <c r="R72" s="103">
        <v>237</v>
      </c>
      <c r="S72" s="103">
        <v>285</v>
      </c>
      <c r="T72" s="103">
        <v>234</v>
      </c>
      <c r="U72" s="106">
        <v>591</v>
      </c>
    </row>
    <row r="73" spans="2:24" ht="30" customHeight="1" thickBot="1">
      <c r="B73" s="107"/>
      <c r="C73" s="77" t="s">
        <v>2</v>
      </c>
      <c r="D73" s="93">
        <f aca="true" t="shared" si="27" ref="D73:U73">D71+D72</f>
        <v>7893</v>
      </c>
      <c r="E73" s="94">
        <f t="shared" si="27"/>
        <v>285</v>
      </c>
      <c r="F73" s="94">
        <f t="shared" si="27"/>
        <v>352</v>
      </c>
      <c r="G73" s="94">
        <f t="shared" si="27"/>
        <v>370</v>
      </c>
      <c r="H73" s="94">
        <f t="shared" si="27"/>
        <v>391</v>
      </c>
      <c r="I73" s="94">
        <f t="shared" si="27"/>
        <v>403</v>
      </c>
      <c r="J73" s="94">
        <f t="shared" si="27"/>
        <v>394</v>
      </c>
      <c r="K73" s="94">
        <f t="shared" si="27"/>
        <v>399</v>
      </c>
      <c r="L73" s="95">
        <f t="shared" si="27"/>
        <v>459</v>
      </c>
      <c r="M73" s="96">
        <f t="shared" si="27"/>
        <v>428</v>
      </c>
      <c r="N73" s="94">
        <f t="shared" si="27"/>
        <v>418</v>
      </c>
      <c r="O73" s="94">
        <f t="shared" si="27"/>
        <v>433</v>
      </c>
      <c r="P73" s="94">
        <f t="shared" si="27"/>
        <v>579</v>
      </c>
      <c r="Q73" s="94">
        <f t="shared" si="27"/>
        <v>704</v>
      </c>
      <c r="R73" s="94">
        <f t="shared" si="27"/>
        <v>468</v>
      </c>
      <c r="S73" s="94">
        <f t="shared" si="27"/>
        <v>504</v>
      </c>
      <c r="T73" s="94">
        <f t="shared" si="27"/>
        <v>447</v>
      </c>
      <c r="U73" s="97">
        <f t="shared" si="27"/>
        <v>859</v>
      </c>
      <c r="V73" s="98"/>
      <c r="W73" s="98"/>
      <c r="X73" s="98"/>
    </row>
    <row r="74" ht="17.25">
      <c r="B74" s="108"/>
    </row>
    <row r="75" ht="17.25">
      <c r="B75" s="108"/>
    </row>
    <row r="76" ht="17.25">
      <c r="B76" s="108"/>
    </row>
    <row r="77" ht="17.25">
      <c r="B77" s="108"/>
    </row>
    <row r="78" ht="17.25">
      <c r="B78" s="108"/>
    </row>
    <row r="79" ht="17.25">
      <c r="B79" s="108"/>
    </row>
    <row r="80" ht="17.25">
      <c r="B80" s="108"/>
    </row>
    <row r="81" ht="17.25">
      <c r="B81" s="108"/>
    </row>
    <row r="82" ht="17.25">
      <c r="B82" s="108"/>
    </row>
    <row r="83" ht="17.25">
      <c r="B83" s="108"/>
    </row>
    <row r="84" ht="17.25">
      <c r="B84" s="108"/>
    </row>
    <row r="85" ht="17.25">
      <c r="B85" s="108"/>
    </row>
    <row r="86" ht="17.25">
      <c r="B86" s="108"/>
    </row>
    <row r="87" ht="17.25">
      <c r="B87" s="108"/>
    </row>
    <row r="88" ht="17.25">
      <c r="B88" s="108"/>
    </row>
    <row r="89" ht="17.25">
      <c r="B89" s="108"/>
    </row>
    <row r="90" ht="17.25">
      <c r="B90" s="108"/>
    </row>
    <row r="91" ht="17.25">
      <c r="B91" s="108"/>
    </row>
    <row r="92" ht="17.25">
      <c r="B92" s="108"/>
    </row>
    <row r="93" ht="17.25">
      <c r="B93" s="108"/>
    </row>
    <row r="94" ht="17.25">
      <c r="B94" s="108"/>
    </row>
    <row r="95" ht="17.25">
      <c r="B95" s="108"/>
    </row>
    <row r="96" ht="17.25">
      <c r="B96" s="108"/>
    </row>
    <row r="97" ht="17.25">
      <c r="B97" s="108"/>
    </row>
    <row r="98" ht="17.25">
      <c r="B98" s="108"/>
    </row>
    <row r="99" ht="17.25">
      <c r="B99" s="108"/>
    </row>
    <row r="100" ht="17.25">
      <c r="B100" s="108"/>
    </row>
  </sheetData>
  <sheetProtection/>
  <printOptions horizontalCentered="1"/>
  <pageMargins left="0.6299212598425197" right="0.1968503937007874" top="0.4330708661417323" bottom="0.3937007874015748" header="0.35433070866141736" footer="0.15748031496062992"/>
  <pageSetup horizontalDpi="600" verticalDpi="600" orientation="landscape" pageOrder="overThenDown" paperSize="9" scale="5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2012-08-10T02:30:31Z</cp:lastPrinted>
  <dcterms:created xsi:type="dcterms:W3CDTF">2010-08-09T00:06:04Z</dcterms:created>
  <dcterms:modified xsi:type="dcterms:W3CDTF">2012-08-24T01:50:56Z</dcterms:modified>
  <cp:category/>
  <cp:version/>
  <cp:contentType/>
  <cp:contentStatus/>
</cp:coreProperties>
</file>